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asta\Desktop\OCI SMUJER\INFORMES_AUDITORÍAS\Progr_Transp_Etica_2025_III\"/>
    </mc:Choice>
  </mc:AlternateContent>
  <xr:revisionPtr revIDLastSave="0" documentId="13_ncr:1_{72DCEF7A-54D9-46B1-AE21-CE9A26A3D6D9}" xr6:coauthVersionLast="47" xr6:coauthVersionMax="47" xr10:uidLastSave="{00000000-0000-0000-0000-000000000000}"/>
  <bookViews>
    <workbookView xWindow="-110" yWindow="-110" windowWidth="19420" windowHeight="10300" tabRatio="908" firstSheet="6" activeTab="9" xr2:uid="{00000000-000D-0000-FFFF-FFFF00000000}"/>
  </bookViews>
  <sheets>
    <sheet name="Historico de versiones" sheetId="15" state="hidden" r:id="rId1"/>
    <sheet name="C1. Transparencia y Acceso" sheetId="9" r:id="rId2"/>
    <sheet name="C2. Rendicion de Cuentas " sheetId="3" r:id="rId3"/>
    <sheet name="C3. Atención a la Ciudadanía" sheetId="4" r:id="rId4"/>
    <sheet name="C4. Racionalización de tramites" sheetId="11" r:id="rId5"/>
    <sheet name="C5. Apertura Info y Datos Abier" sheetId="12" r:id="rId6"/>
    <sheet name="C6. Parti e Innova Ges Publica" sheetId="13" r:id="rId7"/>
    <sheet name="C7. Integridad y Etica Publica " sheetId="6" r:id="rId8"/>
    <sheet name="C8. Gestión del Riesgo" sheetId="1" r:id="rId9"/>
    <sheet name="C9. Debi Dilige Prev Lav Act" sheetId="14" r:id="rId10"/>
  </sheets>
  <definedNames>
    <definedName name="_xlnm._FilterDatabase" localSheetId="1" hidden="1">'C1. Transparencia y Acceso'!$A$5:$FC$6</definedName>
    <definedName name="_xlnm._FilterDatabase" localSheetId="2" hidden="1">'C2. Rendicion de Cuentas '!$A$5:$O$5</definedName>
    <definedName name="_xlnm._FilterDatabase" localSheetId="3" hidden="1">'C3. Atención a la Ciudadanía'!$A$5:$O$6</definedName>
    <definedName name="_xlnm._FilterDatabase" localSheetId="4" hidden="1">'C4. Racionalización de tramites'!$A$5:$O$6</definedName>
    <definedName name="_xlnm._FilterDatabase" localSheetId="5" hidden="1">'C5. Apertura Info y Datos Abier'!$A$5:$Q$6</definedName>
    <definedName name="_xlnm._FilterDatabase" localSheetId="6" hidden="1">'C6. Parti e Innova Ges Publica'!$A$5:$O$5</definedName>
    <definedName name="_xlnm._FilterDatabase" localSheetId="7" hidden="1">'C7. Integridad y Etica Publica '!$A$5:$O$6</definedName>
    <definedName name="_xlnm._FilterDatabase" localSheetId="8" hidden="1">'C8. Gestión del Riesgo'!$A$5:$O$6</definedName>
    <definedName name="_xlnm._FilterDatabase" localSheetId="9" hidden="1">'C9. Debi Dilige Prev Lav Act'!$A$5:$O$6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14" l="1"/>
  <c r="Q13" i="1"/>
  <c r="Q21" i="6"/>
  <c r="Q12" i="13"/>
  <c r="R16" i="12"/>
  <c r="Q9" i="11"/>
  <c r="Q23" i="4"/>
  <c r="Q18" i="3"/>
  <c r="Q1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tc={EE0417A0-C673-4B3A-9BA1-BFEBCEA61AD1}</author>
  </authors>
  <commentList>
    <comment ref="D10" authorId="0" shapeId="0" xr:uid="{EE0417A0-C673-4B3A-9BA1-BFEBCEA61AD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@Diana Carolina Hernández Sánchez </t>
      </text>
    </comment>
  </commentList>
</comments>
</file>

<file path=xl/sharedStrings.xml><?xml version="1.0" encoding="utf-8"?>
<sst xmlns="http://schemas.openxmlformats.org/spreadsheetml/2006/main" count="1125" uniqueCount="633">
  <si>
    <t>Componentes</t>
  </si>
  <si>
    <t>Actividad</t>
  </si>
  <si>
    <t>Modificaciones</t>
  </si>
  <si>
    <t>Justificaciones</t>
  </si>
  <si>
    <t>Versión PTEP</t>
  </si>
  <si>
    <t>1) transparencia y acceso</t>
  </si>
  <si>
    <t>2) Rendición de cuentas</t>
  </si>
  <si>
    <t>3) atención a la ciudadanía</t>
  </si>
  <si>
    <t>4) Racionalización de trámites</t>
  </si>
  <si>
    <t>5) Apertura de información y datos abiertos</t>
  </si>
  <si>
    <t>6) Participación e innovación en la gestión pública</t>
  </si>
  <si>
    <t xml:space="preserve">7) integridad y ética pública </t>
  </si>
  <si>
    <t>8)Gestión del riesgo</t>
  </si>
  <si>
    <t>9) Medidas de debida diligencia y prevención de lavados de activos</t>
  </si>
  <si>
    <t>PLANEACIÓN Y GESTIÓN</t>
  </si>
  <si>
    <t>Código: PG-FO-23</t>
  </si>
  <si>
    <t>Versión: 01</t>
  </si>
  <si>
    <t>PROGRAMA DE TRANSPARENCIA Y ÉTICA PÚBLICA</t>
  </si>
  <si>
    <t>Fecha: 07/01/2025</t>
  </si>
  <si>
    <t>Componente 1. MECANISMOS PARA LA TRANSPARENCIA Y ACCESO A LA INFORMACIÓN</t>
  </si>
  <si>
    <t>Reporte Primera Línea</t>
  </si>
  <si>
    <t xml:space="preserve">Reporte Segunda Línea - Primer Cuatrimeste </t>
  </si>
  <si>
    <t xml:space="preserve">Subcomponente </t>
  </si>
  <si>
    <t xml:space="preserve"> Actividades </t>
  </si>
  <si>
    <t xml:space="preserve">Meta o producto </t>
  </si>
  <si>
    <t xml:space="preserve">Fecha programada </t>
  </si>
  <si>
    <t>Programación Cuatrimestral en % ó en # de actividades a ejecutar</t>
  </si>
  <si>
    <t>Medio de verificación</t>
  </si>
  <si>
    <t xml:space="preserve">Responsable  </t>
  </si>
  <si>
    <t xml:space="preserve">Cambios Realizados
 y justificación </t>
  </si>
  <si>
    <t>Cuantitativa</t>
  </si>
  <si>
    <t>Descripción cualitativa</t>
  </si>
  <si>
    <t>Relación de soportes</t>
  </si>
  <si>
    <t>Observaciones OAP</t>
  </si>
  <si>
    <t xml:space="preserve"> Avance I (Ene-Abr) </t>
  </si>
  <si>
    <t xml:space="preserve"> Avance II (May-Ago)</t>
  </si>
  <si>
    <t xml:space="preserve"> Avance III (Sep- Dic)</t>
  </si>
  <si>
    <t>(% o # de actividades de avance)</t>
  </si>
  <si>
    <t>(gestión realizada en el periodo)</t>
  </si>
  <si>
    <t>1. Lineamientos de Transparencia Activa</t>
  </si>
  <si>
    <t xml:space="preserve">1.1 </t>
  </si>
  <si>
    <t xml:space="preserve">Revisar y actualizar información para el cumplimiento del anexo 2 de la Resolución 1519 del 2020 - botón de transparencia </t>
  </si>
  <si>
    <t xml:space="preserve">Tres reportes de seguimientos realizados a la actualización de la información publicada en el botón de transparencia </t>
  </si>
  <si>
    <t xml:space="preserve">Abril 
Agosto 
Diciembre </t>
  </si>
  <si>
    <t xml:space="preserve"> Matriz de seguimiento realizados</t>
  </si>
  <si>
    <t>Mejoramiento institucional</t>
  </si>
  <si>
    <t xml:space="preserve">V1: Creación del documento </t>
  </si>
  <si>
    <t>Se realizó seguimiento al link de tranparencia, remitiendo las alertas a las dependencias sobre la publicación y actualización de documentos en la página</t>
  </si>
  <si>
    <t>correos remitidos y matriz de seguimiento</t>
  </si>
  <si>
    <t>Se valida el cargue de evidencias y confirma que el medio de verificación esta acorde con lo cargado.</t>
  </si>
  <si>
    <t>1.2</t>
  </si>
  <si>
    <t>Realizar la divulgación del Programa de Transparencia y Ética Pública y sus componentes, para conocimiento interno y externo del mismo.</t>
  </si>
  <si>
    <t xml:space="preserve">Acciones realizadas de divulgación del Programa de Transparencia y Ética Pública y sus componentes </t>
  </si>
  <si>
    <t xml:space="preserve">Ene a Abr
May a Ago
Sep a Dic </t>
  </si>
  <si>
    <t xml:space="preserve">piezas graficas ó 
correos ó
actas de reuniones ó Publicaciones en pagina web ó boletinas </t>
  </si>
  <si>
    <t xml:space="preserve">Se realizó socialización de las modificaciones del Programa de transparencia en la mesa de enlaces MIPG, adicionalmente se recordó los reportes y se dio tips como oportunidades de mejora a los reportes realizados. </t>
  </si>
  <si>
    <t xml:space="preserve">Actas de reunión </t>
  </si>
  <si>
    <t>2. Lineamientos de Transparencia Pasiva</t>
  </si>
  <si>
    <t>2.1.</t>
  </si>
  <si>
    <t>Hacer seguimiento a las respuestas de las peticiones ciudadanas de acuerdo con las competencias de cada una de las dependencias y de conformidad con la normatividad vigente.</t>
  </si>
  <si>
    <t>Cuatro ejercicios de control de calidad de las respuestas emitidas a las PQRS.</t>
  </si>
  <si>
    <t xml:space="preserve">Enero
abril
Julio
Octubre </t>
  </si>
  <si>
    <t xml:space="preserve">Acta de revisión y ejercicio de control de calidad de las respuestas a las PQRS </t>
  </si>
  <si>
    <t xml:space="preserve">Atención a la ciudadanía </t>
  </si>
  <si>
    <t>Se realizó un ejercicio de control de calidad de las respuestas emitidas a las PQRS correspondiente al mes de octubre.</t>
  </si>
  <si>
    <t>Acta de revisión y ejercicio de control de calidad de las respuestas a las PQRS correspondiente al mes de octubre.</t>
  </si>
  <si>
    <t xml:space="preserve">3. Elaboración de Instrumentos de Gestión de Información </t>
  </si>
  <si>
    <t xml:space="preserve">3.1 </t>
  </si>
  <si>
    <t>Revisar y actualizar el Inventario de Activos de Información.</t>
  </si>
  <si>
    <t xml:space="preserve">Inventario de activos de información actualizado </t>
  </si>
  <si>
    <t xml:space="preserve">Diciembre </t>
  </si>
  <si>
    <t>Inventario de activos de Información actualizado y publicado</t>
  </si>
  <si>
    <t xml:space="preserve">Gestión Tecnológica </t>
  </si>
  <si>
    <t>Se refiere al consolidado de activos de Información de la Entidad discriminado, de tal forma que permita identificar el nivel de importancia del activo dentro de las actividades del proceso o dependencia.</t>
  </si>
  <si>
    <t>Se adjunta el registro de activos de información más actualizado, disponible y publicado.</t>
  </si>
  <si>
    <t xml:space="preserve">3.2 </t>
  </si>
  <si>
    <t>Revisar y actualizar el Índice de Información Clasificada y Reservada.</t>
  </si>
  <si>
    <t>Índice de información clasificada y reservada actualizado</t>
  </si>
  <si>
    <t>Índice de información Clasificada y reservada actualizada publicada</t>
  </si>
  <si>
    <t xml:space="preserve">Gestión Documental </t>
  </si>
  <si>
    <t>Se realizó la actualización del índice de información clasificada y reservada, en la cual se contó con la revisión de todas las dependencias, liderando desde el proceso de gestión documental diferentes mesas de trabajo para la actualización de este instrumento de información.</t>
  </si>
  <si>
    <t>Se adjunta índice de información clasificada y reservada actualizado. Se puede consultar igualmente en el link https://www.sdmujer.gov.co/sites/default/files/2026-01/documentos/MATRIZ-ACTIVOS-DE-INFORMACION-E-INDICE_2025-12-31.xlsx</t>
  </si>
  <si>
    <t xml:space="preserve">3.3 </t>
  </si>
  <si>
    <t>Revisar y actualizar el Esquema de Publicación de Información de acuerdo a la Resolución 1519 del 2020.</t>
  </si>
  <si>
    <t>Esquema de publicación de información actualizado</t>
  </si>
  <si>
    <t>Agosto</t>
  </si>
  <si>
    <t xml:space="preserve">Documento de esquema de Publicación oficializado </t>
  </si>
  <si>
    <t xml:space="preserve">Gestión Administrativa y Financiera </t>
  </si>
  <si>
    <t>Se actualizó el Esquema de Publicación de Información de acuerdo a la Resolución 1519 del 2020, validando su veracidad y coherencia con la normatividad aplicable y la información generada y publicada por las diferentes dependencias de la entidad. Igualmente, se expidió la Resolución No. 502 del 31 de diciembre de 2025 "Por medio de la cual se actualiza el Esquema de Publicación de la Información de la Secretaría Distrital de la Mujer, y se dictan otras disposiciones".</t>
  </si>
  <si>
    <t>Se adjunta esquema de publicación actualizado y Resolución que lo adopta. Se puede consultar tambien en el link https://www.sdmujer.gov.co/ley-de-transparencia-y-acceso-a-la-informacion-publica/instrumentos-de-gestion-de-informacion-publica/esquema-de-publicacion-de-informacion</t>
  </si>
  <si>
    <t xml:space="preserve">4. Criterio diferencial de accesibilidad </t>
  </si>
  <si>
    <t>4.1</t>
  </si>
  <si>
    <t>Dar cumplimiento a los lineamientos de accesibilidad web establecidos por la normatividad vigente</t>
  </si>
  <si>
    <t>Tres reportes de verificación de accesibilidad de las publicaciones realizadas en la página web de la entidad</t>
  </si>
  <si>
    <t xml:space="preserve">Abril
Agosto
Diciembre   </t>
  </si>
  <si>
    <t xml:space="preserve">Listados de Publicaciones realizadas </t>
  </si>
  <si>
    <t xml:space="preserve"> Gestión tecnológica</t>
  </si>
  <si>
    <t>V1: Creación del documento 
V6: Cambio de fecha de realización de actividad</t>
  </si>
  <si>
    <t>El reporte de accesibilidad se obtiene mediante la herramienta externa TAWIDS (3W), la cual efectúa un análisis técnico automático de las publicaciones y expide un certificado con los resultados. Este soporte, por su naturaleza técnica, se genera en un formato de reporte específico de la herramienta, el cual da cuenta fehaciente tanto de la actividad ejecutada como del cumplimiento de la meta establecida.</t>
  </si>
  <si>
    <t>Se adjunta reporte de accesobilidad del último período del año obtenido mediante la herramienta externa TAWIDS.</t>
  </si>
  <si>
    <t>4.2</t>
  </si>
  <si>
    <t>Crear un material informativo sobre cómo acceder a la página web de la SDMujer, destinado a toda la ciudadanía, que incluya audios y subtítulos para personas con discapacidad.</t>
  </si>
  <si>
    <t xml:space="preserve">Una pieza comunicativa </t>
  </si>
  <si>
    <t xml:space="preserve">Septiembre 
Diciembre </t>
  </si>
  <si>
    <t xml:space="preserve">enlace de la pieza publicada </t>
  </si>
  <si>
    <t xml:space="preserve">Comunicación Estratégica </t>
  </si>
  <si>
    <t>Se actualizó la página web de la SDMujer para que todas las mujeres de Bogotá encuentren información clara, accesible y libre de barreras y con herramientas incluyentes como interpretación en lengua de señas y contenidos priorizados en este formato.  Así mismo, esta información fue publicada en las redes sociales de la SDMujer como Instagram.</t>
  </si>
  <si>
    <t xml:space="preserve">Enlace de la pieza publicada </t>
  </si>
  <si>
    <t xml:space="preserve">5. Monitoreo del Acceso a la Información Pública </t>
  </si>
  <si>
    <t>5.1.</t>
  </si>
  <si>
    <t>Generar dentro de los informes trimestrales de seguimiento a la gestión de las peticiones ciudadanas y del proceso de Atención a la Ciudadanía el seguimiento específico a las solicitudes de acceso a información, de acuerdo con el artículo 52 del Decreto 103 de 2015.
Presentar un informe de solicitudes de acceso a la información en el que se indique:
1. Número de solicitudes recibidas y número de solicitudes
respondidas.
2. Número de solicitudes trasladadas a otra institución
3. Tiempo de respuesta promedio a las solicitudes. 
4. Número de solicitudes en las que se negó el acceso a la
información.</t>
  </si>
  <si>
    <t xml:space="preserve">Cuatro seguimientos realizados a la gestión de las peticiones ciudadanas y del proceso de Atención a la Ciudadanía 
</t>
  </si>
  <si>
    <t xml:space="preserve">Enero
Abril
Julio
octubre </t>
  </si>
  <si>
    <t>Informes de los seguimientos</t>
  </si>
  <si>
    <t>Se elaboro un (1) informe trimestral de seguimiento a la gestión de peticiones ciudadanas y del proceso de Atención a la Ciudadanía, en el mes de octubre, correspondientes al tercer trimestre de 2025. Este informe se encuentra publicado en la página web de la SDMujer, en el menú "Atención y Servicios a la Ciudadanía", en la siguiente ruta:
https://www.sdmujer.gov.co/ley-de-transparencia-y-acceso-a-la-informacion-publica/instrumentos-de-gestion-de-informacion-publica/informe-de-peticiones-quejas-reclamos-denuncias-y-solicitudes-de-acceso-a-la-informacion</t>
  </si>
  <si>
    <t>Informe de seguimiento trimestral (tercer trimestre 2025).</t>
  </si>
  <si>
    <t>Componente 2.  RENDICIÓN DE CUENTAS</t>
  </si>
  <si>
    <t xml:space="preserve">Control de Cambios </t>
  </si>
  <si>
    <t xml:space="preserve">
1. Información 
de calidad y
en lenguaje 
comprensible </t>
  </si>
  <si>
    <t>1.1</t>
  </si>
  <si>
    <t xml:space="preserve">Diseñar y elaborar piezas informativas sobre el proceso de la estrategia de rendición de cuentas </t>
  </si>
  <si>
    <t xml:space="preserve">Piezas informativas sobre el proceso de la estrategia de rendición de cuentas publicadas </t>
  </si>
  <si>
    <t>abril a Diciembre</t>
  </si>
  <si>
    <t>Reporte (inventario) de piezas comunicativas de rendición de cuentas</t>
  </si>
  <si>
    <t>Comunicación Estratégica</t>
  </si>
  <si>
    <t>V1: Creación del documento
V3: Ajuste en programación de la actividad, toda vez que en el primer cuatrimestre de 2025, se llevo a cabo ejercicios de Rendición de Cuentas, de acuerdo con los lineamientos de la Veeduría en la circular No.1.</t>
  </si>
  <si>
    <t>En el marco de la rendición de cuentas, se realizó la pieza para el dialogo ciudadano de la Gestión de Talento Humano el día 15 de octubre de 2025</t>
  </si>
  <si>
    <t>2. Diálogo de doble 
vía con la ciudadanía 
y sus organizaciones</t>
  </si>
  <si>
    <t>2.1</t>
  </si>
  <si>
    <t>Realizar diálogos ciudadanos</t>
  </si>
  <si>
    <t>Diálogos ciudadanos realizados</t>
  </si>
  <si>
    <t>Mayo a diciembre</t>
  </si>
  <si>
    <t xml:space="preserve">Informe de sistematización del diálogo
Listado de asistencia
Pieza invitación </t>
  </si>
  <si>
    <t>Áreas Misionales 
Consolida: Oficina Asesora de Planeación</t>
  </si>
  <si>
    <t>V1: Creación del documento 
V3: Ajuste en programación de la actividad, toda vez que en el primer cuatrimestre de 2025, no se llevo a cabo ejercicios de Dialogos ciudadanos, ya que estaba programada la Audiencia de Rendición de cuentas, de acuerdo con los lineamientos de la Veeduría en la circular No.1.</t>
  </si>
  <si>
    <t xml:space="preserve">De acuerdo con lo establecido en el Comité Institucional de Gestión y Desempeño (CIGD), realizado el 15 de septiembre de 2025, se llevaron a cabo cinco (5) Diálogos Ciudadanos durante los meses de octubre, noviembre y diciembre, desarrollados por las dependencias DTH, DGC, DTDP, DSC y SFCYO.
Lo anterior, en cumplimiento de los lineamientos definidos por la Veeduría Distrital en la Circular 001 de 2024, se materializó a través de los siguientes espacios de participación ciudadana:
Diálogo Ciudadano de la Estrategia de fomento del Control Social a la Gestión del Talento Humano en el Distrito 2025, a cargo de la DTH.
Diálogo Ciudadano Mujeres Tertuliando sobre los derechos de las Mujeres, a cargo de la DGC.
Diálogo Ciudadano Ley 2453 de 2025 - Prevención de la Violencia contra Mujeres en Política, a cargo de la DTDP.
Diálogo Ciudadano Mujeres Tertuliando sobre Cuidado, a cargo de la DSC.
Diálogo Ciudadano Hablemos de la Representación Jurídica a Mujeres, a cargo de la SFCYO.
</t>
  </si>
  <si>
    <t>Informes de Sistematización de los 5 Diálogos Ciudadanos publicados en página WEB - Link de acceso a la página WEB.                                                                                             
PDF de los cinco (5) Diálogos Ciudadanos en el Formato para la Sistematización del proceso de Rendición de Cuentas, establecido por la Veeduría Distrital.
Listado de asistencia.
Registros piezas de invitación</t>
  </si>
  <si>
    <t>3. Responsabilidad en la 
cultura de la rendición y
petición de cuentas</t>
  </si>
  <si>
    <t>3.1</t>
  </si>
  <si>
    <t xml:space="preserve">Definir la Estrategia de rendición de cuentas </t>
  </si>
  <si>
    <t>Estrategia de rendición de cuentas  definida</t>
  </si>
  <si>
    <t>Enero a Marzo</t>
  </si>
  <si>
    <t>Documento de estrategia de RDC</t>
  </si>
  <si>
    <t>Oficina Asesora de Planeación</t>
  </si>
  <si>
    <t>ACTIVIDAD CUMPLIDA REPORTADA I CUATRIMESTRE</t>
  </si>
  <si>
    <t>3.2</t>
  </si>
  <si>
    <t xml:space="preserve">Realizar Audiencia Pública de Rendición de cuentas </t>
  </si>
  <si>
    <t>Audiencia Pública realizada</t>
  </si>
  <si>
    <t>Marzo a Mayo</t>
  </si>
  <si>
    <t xml:space="preserve">Pieza de invitación
Informe de Sistematización de Audiencia ó
Informe de Rendición de Cuentas corte 31 de dic
Presentación de Audiencia
</t>
  </si>
  <si>
    <t xml:space="preserve">Todas las áreas de la Entidad 
Consolida: Oficina Asesora de Planeación </t>
  </si>
  <si>
    <t xml:space="preserve">V1: Creación del documento 
</t>
  </si>
  <si>
    <t>3.3</t>
  </si>
  <si>
    <t xml:space="preserve">Realizar seguimiento a los compromisos generados en el proceso de rendición de cuentas </t>
  </si>
  <si>
    <t xml:space="preserve">Seguimiento de los compromisos  publicados en página web </t>
  </si>
  <si>
    <t>Abril
 Julio   
Octubre</t>
  </si>
  <si>
    <t>Matriz de seguimiento a compromisos derivados del proceso de rendición de cuentas disponible en la página web</t>
  </si>
  <si>
    <t xml:space="preserve">V1: Creación del documento  </t>
  </si>
  <si>
    <t>Revisión y cierre de compromisos adquiridos en el marco de la estrategia de rendición de cuentas para las vigencias 2021 y 2022, con el fin de verificar su estado de ejecución, determinar su cierre o continuidad.
Se solicitó a las dependencias y procesos correspondientes revisar los avances reportados y determinar si los compromisos continuaban en ejecución o habían finalizado, de acuerdo con las acciones por implementar y las fechas de terminación programadas, dado que se necesita determinar si el compromiso sigue en ejecución o ha finalizado, con el fin de cerrar las actividades correspondientes.
En atención a lo anterior y con base en los reportes entregados por los procesos, se determinó que, respecto al medio de verificación "Matriz de seguimiento a compromisos derivados del proceso de rendición de cuentas disponible en la página web", no se requería su actualización para el cumplimiento de la meta o producto "Seguimiento de los compromisos publicados en página web", toda vez que la fecha programada para la culminación de la mayoría de las acciones fue el 31 de diciembre de 2024, y en otros casos, la ejecución también finalizó en esa misma fecha. En consecuencia, no se registraron compromisos vigentes que requirieran seguimiento a través de dicha matriz.</t>
  </si>
  <si>
    <t>1. Acta de reunión 
2. Correos eléctronicos</t>
  </si>
  <si>
    <t>3.4</t>
  </si>
  <si>
    <t xml:space="preserve">Realizar formación a colaboradoras y colaboradores de la Secretaría Distrital de la Mujer sobre siete derechos de la política pública de mujeres y equidad de género (Derecho a la paz, la educación, salud plena, participación, cultura libre de sexismo, hábitat, trabajo). </t>
  </si>
  <si>
    <t xml:space="preserve">Siete talleres de formación en los derechos de la Política Pública de Mujeres  y Equidad de Género. </t>
  </si>
  <si>
    <t xml:space="preserve">Abril a 
Diciembre </t>
  </si>
  <si>
    <t>Listados de asistencia
Formato "Ficha de resultados de sensibilizaciones" de los talleres</t>
  </si>
  <si>
    <t>Dirección de Derechos y Diseño de Política</t>
  </si>
  <si>
    <r>
      <rPr>
        <sz val="11"/>
        <color rgb="FF000000"/>
        <rFont val="Calibri"/>
      </rPr>
      <t xml:space="preserve">Durnate el III cuatrimestre 2025 se realizaron tres (3) talleres de de formación en los derechos de la Política Pública de Mujeres  y Equidad de Género dirigidos al talento humano de la SDMujer, así:
</t>
    </r>
    <r>
      <rPr>
        <b/>
        <sz val="11"/>
        <color rgb="FF000000"/>
        <rFont val="Calibri"/>
      </rPr>
      <t xml:space="preserve">
11/09/2025 Derecho a la educación con equidad: Conversatorio "Sin límites ni etiquetas: mujeres que reescriben las reglas en la educación y transforman las profesiones"</t>
    </r>
    <r>
      <rPr>
        <sz val="11"/>
        <color rgb="FF000000"/>
        <rFont val="Calibri"/>
      </rPr>
      <t xml:space="preserve">, con participación de 55 asistentes (52 mujeres, 3 hombres).
</t>
    </r>
    <r>
      <rPr>
        <b/>
        <sz val="11"/>
        <color rgb="FF000000"/>
        <rFont val="Calibri"/>
      </rPr>
      <t>09/10/2025 Derecho a la participación y representación con equidad: Conversatorio "Mujeres que transforman la ciudad: participación e incidencia del Consejo Consultivo  de Mujeres  en el POT Bogotá Reverdece 2022-2035"</t>
    </r>
    <r>
      <rPr>
        <sz val="11"/>
        <color rgb="FF000000"/>
        <rFont val="Calibri"/>
      </rPr>
      <t xml:space="preserve">, con participación de 96 personas (92 mujeres, 4 hombres).
</t>
    </r>
    <r>
      <rPr>
        <b/>
        <sz val="11"/>
        <color rgb="FF000000"/>
        <rFont val="Calibri"/>
      </rPr>
      <t>13/11/2025 Derecho al hábitat y vivienda digna: Conversatorio "La ciudad sobre rieles: Mujeres, retos y oportunidades con el Metro de Bogotá"</t>
    </r>
    <r>
      <rPr>
        <sz val="11"/>
        <color rgb="FF000000"/>
        <rFont val="Calibri"/>
      </rPr>
      <t>, con participación de 73 personas (72 mujeres, 1 hombre).</t>
    </r>
  </si>
  <si>
    <t>Ficha de Resultados de sensibilizaciones y listados de asistencia de talleres realizados para el III cuatrimestre 2025. 
Link evidencias: https://secretariadistritald.sharepoint.com/:f:/s/Programa/IgDLLwM3w8dLQIsGaAA5TkkyAXZlcTlBerngRxK1YhiOU2g?e=oCBEvM</t>
  </si>
  <si>
    <t>3.5</t>
  </si>
  <si>
    <t xml:space="preserve">Realizar espacios de socialización, divulgación y balance de logros y avances de la implementación de las Políticas Públicas de Mujeres y Equidad de Género, y Actividades Sexuales Pagadas. </t>
  </si>
  <si>
    <t xml:space="preserve">Dos socializaciones de logros y avances de la implementación de la Política Pública de Mujeres y Equidad de Género, y la Política Pública de Actividades Sexuales Pagadas. </t>
  </si>
  <si>
    <t xml:space="preserve">Septiembre a 
Diciembre </t>
  </si>
  <si>
    <t>Listados de asistencia
PPT del balance 
Informe de resultados de socialización</t>
  </si>
  <si>
    <t>El 28 de octubre, en la universidad Jorge Tadeo Lozano, se realizó la Asamblea Anual de Balance de PPASP, se contó con la asistencia de 113 personas. El objetivo: Garantizar un espacio de participación ciudadana para la socialización del balance y seguimiento al plan de acción de 2020 a junio de 2025. Acompañada de la visibilización de las becas culturales ganadoras en la vigencia 2025 como producto encaminado a la transformación de imaginarios sociales frente a las ASP.  Así como la promocióin y garantia de un espacio mixto (entidades responsables de la PP, ONG´S, entidades privadas, organizaciones sociales y ciudadania)
Para la PPMYEG se desarrolló durante 2025 una estrategia de socialización a través de los espacios de participación COLMYEG de 15 localidades  (Usaquén, Bosa, Kennedy, Barrios Unidos, Rafael uribe Uribe, Tunjuelito, Candelaria, Los Mártires, Usme , Antonio Nariño , Engativá , Teusaquillo , Santafé, Chapinero y Suba) con el propósito de divulgar la estructura del Conpes D.C 14 de 2020 y su avance en la implementación 2024  y 2025-I desde reportes que mencionaron los territorios específicos. (POR PROTECCIÓN DE DATOS NO SE COMPARTE LISTADO DE CIUDADANAS EN ESTAS INSTANCIAS)</t>
  </si>
  <si>
    <t>Se adjunta Listados de asistencia
Actas de espacios Colmyeg
PPT del balance 
Relatoria de resultados de socialización
Link evidencias PPASP: https://secretariadistritald.sharepoint.com/:f:/s/Programa/IgDkEj5cgUApRYvUunJQAOVGATjniuvXexvNkOV3hg8Gal0?e=jzfvnn
Link evidencias PPMYEG: https://secretariadistritald.sharepoint.com/:f:/s/Programa/IgBb4WiJZ2j2RIdCBSG4HmjmAT5LuvUsUhOqNXjLAW1VUDc?e=T0YcI5</t>
  </si>
  <si>
    <t>4. Evaluación y retroalimentación a la gestión institucional</t>
  </si>
  <si>
    <t xml:space="preserve">Aplicar encuesta de evaluación y retroalimentación sobre los espacios de rendición de cuentas </t>
  </si>
  <si>
    <t>Informe de sistematización de resultados de la evaluación y retroalimentación de los espacios realizados de rendición de cuentas de la SDMujer</t>
  </si>
  <si>
    <t>Noviembre 
Diciembre</t>
  </si>
  <si>
    <t xml:space="preserve">informe de la encuesta aplicada en los espacios de rendición de cuentas </t>
  </si>
  <si>
    <t xml:space="preserve">
Áreas Misionales 
Consolida: Oficina Asesora de Planeación</t>
  </si>
  <si>
    <t>Se generó la sistematización de los cinco (5) Diálogos Ciudadanos realizados durante el III cuatrimestre de la vigencia 2025, la cual incluye los formatos de evaluación de la Veeduría Distrital y los resultados obtenidos a partir de la aplicación de la encuesta.</t>
  </si>
  <si>
    <t>Reporte de los informes de Sistematización de los Diálogos Ciudadanos. Digitalización Formato de Evaluación PDF</t>
  </si>
  <si>
    <t xml:space="preserve">4.2 </t>
  </si>
  <si>
    <t xml:space="preserve">Realizar seguimiento de la estrategia de rendición de cuentas </t>
  </si>
  <si>
    <t xml:space="preserve">Informe de seguimiento de la estrategia de rendicion de cuentas  publicado en la sección de transparencia y menú participa </t>
  </si>
  <si>
    <t xml:space="preserve">Informe de seguimiento de la estrategia de rendición de cuentas publicado  </t>
  </si>
  <si>
    <t>Se elaboró el Informe de seguimiento a la Estrategia de Rendición de Cuentas, en el cual se evidencia el nivel de cumplimiento frente a los objetivos, mecanismos y avances definidos para la vigencia 2025, de conformidad con los lineamientos establecidos en la Estrategia de Rendición de Cuentas.</t>
  </si>
  <si>
    <t>Reporte del informe de Seguimiento de la Estrategia de Rendición de Cuentas. Digitalización documento PDF</t>
  </si>
  <si>
    <t>5. Rendición de cuentas focalizada</t>
  </si>
  <si>
    <t>5.1</t>
  </si>
  <si>
    <t xml:space="preserve">Realizar rendición permanente de cuentas en el marco del Consejo Consultivo de Mujeres. </t>
  </si>
  <si>
    <t xml:space="preserve">Informes de rendición de cuentas presentados en el Consejo Consultivo de Mujeres 
</t>
  </si>
  <si>
    <t xml:space="preserve">Marzo 
Junio
Septiembre 
Diciembre </t>
  </si>
  <si>
    <t xml:space="preserve">Informes presentados </t>
  </si>
  <si>
    <t>Subsecretaría del Cuidado y Políticas de Igualdad</t>
  </si>
  <si>
    <t xml:space="preserve">Se realizó informe de rendición de cuentas del Consejo Consultivo de Mujeres de Bogotá tercer y cuarto trimestre de 2025 e informes de gestión del Consejo Consultivo de Mujeres de Bogotá, tercer y cuarto trimestre de 2025, en el formato que estipula la resolución 233 de 2018 de la Secretaría General. Los informes se encuentran publicados en la página web de la Secretaría Distrital de la Mujer, Transparencia y acceso a la información pública, numeral 8,2,1 Espacios de participación y coordinación - Consejo Consultivo de Mujeres, para consulta: https://www.sdmujer.gov.co/ley-de-transparencia-y-acceso-a-la-informacion-publica/informacion-de-interes/informacion-adicional/instancias-de-coordinacion/secretaria-tecnica/consejo-consultivo-mujeres
</t>
  </si>
  <si>
    <t>Informes de rendición de cuentas del Consejo Consultivo de Mujeres de Bogotá tercer y cuarto trimestre de 2025 e informe de gestión del Consejo Consultivo de Mujeres de Bogotá tercer y cuarto trimestre de 2025</t>
  </si>
  <si>
    <t>6. Articulación Institucional a
los Nodos de Rendición de
Cuentas</t>
  </si>
  <si>
    <t>6.1</t>
  </si>
  <si>
    <t xml:space="preserve">Revisar con las dependencias misionales la participación de la SDMujer en los nodos de rendición de cuentas  </t>
  </si>
  <si>
    <t xml:space="preserve">Una reunión con las dependencias misionales </t>
  </si>
  <si>
    <t xml:space="preserve">Agosto </t>
  </si>
  <si>
    <t xml:space="preserve">Acta de reunión </t>
  </si>
  <si>
    <t xml:space="preserve">Oficina asesora de Planeación </t>
  </si>
  <si>
    <t xml:space="preserve">Como acción correctiva originada a partir del incumplimiento identificado en la Auditoria al Programa de Transparencia y ética Pública, se realizó mesa de trabajo para socialización de Nodos de Rendición de Cuentas con las dependencias misionales. </t>
  </si>
  <si>
    <t>1. Acta de reunión 
2. Lista de asistencia                                                                                   3. PPT</t>
  </si>
  <si>
    <t xml:space="preserve">Componente 3. MECANISMOS PARA MEJORAR LA ATENCIÓN A LA CIUDADANIA </t>
  </si>
  <si>
    <t xml:space="preserve">
1. Estructura administrativa y
Direccionamiento estratégico
</t>
  </si>
  <si>
    <t>Realizar la caracterización de grupos de valor</t>
  </si>
  <si>
    <t xml:space="preserve">1 Documento de Caracterización de los grupos de valor </t>
  </si>
  <si>
    <t xml:space="preserve">Noviembre </t>
  </si>
  <si>
    <t xml:space="preserve">Documento de caracterización de los grupos de valor y su publicación en página web </t>
  </si>
  <si>
    <t>Atención a la Ciudadanía</t>
  </si>
  <si>
    <t>Se elaboró el documento de caracterización de los grupos de valor y se realizó su publicación en página web.</t>
  </si>
  <si>
    <t>* Documento de caracterización 2025 y evidencia de su publicación en página web.</t>
  </si>
  <si>
    <t xml:space="preserve">Realizar el seguimiento de las respuestas de PQRS por parte de las dependencias responsables a través de correo electrónico con el fin de evitar su vencimiento, de acuerdo con los términos legales </t>
  </si>
  <si>
    <t xml:space="preserve">Correos enviados a responsables de PQRS </t>
  </si>
  <si>
    <t xml:space="preserve">Consolidados de Correos enviados </t>
  </si>
  <si>
    <t>Se realizó el envío de diecisiete (17) correos de seguimiento a los responsables de las respuestas de PQRS, con el fin de evitar su vencimiento de acuerdo con los términos legales.</t>
  </si>
  <si>
    <t>Consolidado de correos enviados entre septiembre y diciembre de 2025.</t>
  </si>
  <si>
    <t xml:space="preserve">
2. Fortalecimiento de los
canales de atención            </t>
  </si>
  <si>
    <t>Realizar reunión de revisión de los guiones de los canales de atención.</t>
  </si>
  <si>
    <t xml:space="preserve">1  reunión por semestre </t>
  </si>
  <si>
    <t>Junio
 Diciembre</t>
  </si>
  <si>
    <t>Se realizó en el mes de diciembre, reunión de revisión de los guiones de los canales de atención, correspondiente al segundo semestre de 2025.</t>
  </si>
  <si>
    <t>Acta de reunión de revisión del segundo semestre 2025.</t>
  </si>
  <si>
    <t>2.2</t>
  </si>
  <si>
    <t xml:space="preserve">Actualizar la información del menú de Atención y Servicios a la Ciudadanía  en página Web </t>
  </si>
  <si>
    <t xml:space="preserve">Correos de solicitud de actualización semestral </t>
  </si>
  <si>
    <t xml:space="preserve">Se realizó la solicitud y actualización de la información del menú de Atención y Servicios a la Ciudadanía en la página web de la SDMujer. </t>
  </si>
  <si>
    <t>Consolidado de correos enviados en el segundo semestre de 2025.</t>
  </si>
  <si>
    <t>2.3</t>
  </si>
  <si>
    <t>Actualizar la información de la Guía de Trámites y Servicios de Bogotá de la Alcaldía Mayor</t>
  </si>
  <si>
    <t>12 revisiones</t>
  </si>
  <si>
    <t xml:space="preserve">Acta de seguimiento mensual </t>
  </si>
  <si>
    <t>Se realizaron cuatro (4) reuniones de seguimiento mensual, correspondientes a los meses de septiembre, octubre, noviembre y diciembre; con el fin de evidenciar la actualización de la información en la Guía de Trámites y Servicios de Bogotá.</t>
  </si>
  <si>
    <t>Actas de seguimiento mensual (septiembre, octubre, noviembre y diciembre)</t>
  </si>
  <si>
    <t>2.4</t>
  </si>
  <si>
    <t>Aplicar el método de ciudadano incógnito en el canal telefónico.</t>
  </si>
  <si>
    <t xml:space="preserve">1 Informe de resultados de la aplicación del método de ciudadano incógnito
</t>
  </si>
  <si>
    <t>Informe elaborado sobre el resultado del método de ciudadano incógnito.</t>
  </si>
  <si>
    <t>Se realizó la aplicación del método de ciudadano incógnito en el canal telefónico.</t>
  </si>
  <si>
    <t>Informe de resultados del método de ciudadano incógnito 2025.</t>
  </si>
  <si>
    <t>2.5</t>
  </si>
  <si>
    <t>Desarrollar actividades para evaluar el cumplimiento de los aspectos de accesibilidad al medio físico en los puntos de atención a la ciudadanía conforme a lo establecido en la NTC 6047.</t>
  </si>
  <si>
    <t xml:space="preserve">Seguimiento al desarrollo de actividades para evaluar el cumplimiento de los aspectos de accesibilidad al medio físico en los puntos de atención a la ciudadanía </t>
  </si>
  <si>
    <t>Diciembre</t>
  </si>
  <si>
    <t xml:space="preserve">Informe de seguimiento </t>
  </si>
  <si>
    <t xml:space="preserve">Gestión Administrativa y Financiara </t>
  </si>
  <si>
    <t>Se realizó el seguimiento al cumplimiento de aspectos de accesibilidad al medio físico en los puntos de atención a la ciudadanía conforme a lo establecido en la NTC 6047 en las diferentes sedes de la entidad.</t>
  </si>
  <si>
    <t>Informe diagnóstico accesibilidad sedes de la SDMujer</t>
  </si>
  <si>
    <t>2.6</t>
  </si>
  <si>
    <t xml:space="preserve">Revisar el nivel de satisfacción del canal virtual de atención (página web). </t>
  </si>
  <si>
    <t>Análisis del resultado de la encuesta de satisfacción respecto del canal virtual página web para identificar oportunidades de mejora.</t>
  </si>
  <si>
    <t>agosto</t>
  </si>
  <si>
    <t xml:space="preserve"> Atención a la Ciudadanía</t>
  </si>
  <si>
    <t>REPORTADO II CUATRIMESTRE</t>
  </si>
  <si>
    <t>3. Talento Humano</t>
  </si>
  <si>
    <t xml:space="preserve">Sensibilizar a servidoras/es y contratistas en temas de atención a la ciudadanía y gestión de peticiones ciudadanas. </t>
  </si>
  <si>
    <t xml:space="preserve">12 sensibilizaciones a servidoras/es y contratistas en temas de atención a la ciudadanía y gestión de peticiones ciudadanas
 </t>
  </si>
  <si>
    <t xml:space="preserve">Listados de asistencia
Presentación </t>
  </si>
  <si>
    <t>Se ejecutaron cuatro (4) actividades de sensibilización y capacitación dirigidas a las servidoras/es y contratistas en temas de atención a la ciudadanía y gestión de peticiones ciudadanas, en las siguientes fechas:
- 09/09/2025: Capacitación en gestión de PQRS y manejo del sistema BTE, dirigido a nuevo enlace Servicio a la Ciudadanía.
- 05/11/2025: Segundo taller de gestión de PQRS. dirigido a enlaces del sistema BTE.
- 19/11/2025: Ssensibilización en prevención temprana y superación de la estigmatización, dirigido a enlaces del BTE.
- 11/12/2025: Capacitación en servicio a la ciudadanía y protocolos de atención, dirigido a equipo de la LPD.</t>
  </si>
  <si>
    <t>Listados de asistencia y presentaciones.</t>
  </si>
  <si>
    <t xml:space="preserve">Difundir piezas de comunicación para sensibilizar a las servidoras/es y contratistas en temas de atención a la ciudadanía y gestión de peticiones ciudadanas. </t>
  </si>
  <si>
    <r>
      <t>9 piezas  de comunicación a</t>
    </r>
    <r>
      <rPr>
        <sz val="10"/>
        <color theme="1"/>
        <rFont val="Calibri"/>
        <family val="2"/>
        <scheme val="minor"/>
      </rPr>
      <t xml:space="preserve"> las servidoras/es y contratistas en temas de atención a la ciudadanía y gestión de peticiones ciudadanas</t>
    </r>
  </si>
  <si>
    <t xml:space="preserve">Piezas publicadas en boletina </t>
  </si>
  <si>
    <t>Se realizó la divulgación de tres (3) piezas comunicacionales a través de la Boletina Informativa. Éstas fueron:
- Boletina24 de octubre: Lenguaje Claro frente a las Respuestas de PQRS.
- Boletina 05 de diciembre: Socialización de tips para la gestión de peticiones.
- Boletina 12 de diciembre: Socialización de resultados de caracterización de usuarias y grupos de valor 2025.</t>
  </si>
  <si>
    <t>Piezas publicadas en la Boletina Informativa.</t>
  </si>
  <si>
    <t>Fortalecer a servidoras, servidores y contratistas de la Secretaría Distrital de la Mujer en la atención a mujeres  con discapacidad, de grupos étnicos y que realizan actividades sexuales pagadas - ASP, con enfoque diferencial.</t>
  </si>
  <si>
    <r>
      <t>3 jornadas de socializació</t>
    </r>
    <r>
      <rPr>
        <sz val="10"/>
        <color rgb="FF000000"/>
        <rFont val="Calibri"/>
        <family val="2"/>
        <scheme val="minor"/>
      </rPr>
      <t>n de recomendaciones para la atención a mujeres  con discapacidad, de grupos étnicos y que realizan actividades sexuales pagadas - ASP, con enfoque diferencial, realizadas.</t>
    </r>
  </si>
  <si>
    <t>Formato de acta (reuniones internas y externas) diligenciado.</t>
  </si>
  <si>
    <t xml:space="preserve">Dirección de Enfoque Diferencial </t>
  </si>
  <si>
    <t>Se realizó en coordinación con la Dirección de Talento Humano, la tercera jornada de socialización donde se abordaron los siguientes temas:  misión de la Secretaría Distrital de la Mujer y usuarias de sus servicios y estrategias; enfoque poblacional-diferencial en la Política Pública de Mujeres y Equidad y en la Política Pública de Actividades Sexuales Pagadas – ASP; contexto de las actividades sexuales pagadas – ASP y presentación Política Pública de Actividades Sexuales Pagadas – ASP; presentación de la Estrategia Casa de Todas y recomendaciones para el abordaje de mujeres que realizan ASP. Participaron 93 servidoras, servidores y contratistas de las diferentes dependencias de la entidad.</t>
  </si>
  <si>
    <t>Acta sensibilización atención mujeres ASP 10-12-2025</t>
  </si>
  <si>
    <t>Fortalecer a servidoras, servidores y contratistas de la Secretaría Distrital de la Mujer en aspectos básicos de lengua de señas colombiana - LSC</t>
  </si>
  <si>
    <t xml:space="preserve">2 cursos básicos de lengua de señas colombiana - LSC, realizados </t>
  </si>
  <si>
    <t xml:space="preserve">May a Ago
Sep a Dic </t>
  </si>
  <si>
    <t>Durante el periodo de septiembre a diciembre de 2025 se finalizó el primer curso con el grupo No. 5 y se realizó el segundo curso básico de lengua de señas colombiana – LSC con el grupo No. 6, de la siguiente manera: Grupo 5 que inició con 30 participantes y finalizó con 30 participantes, con el que se realizaron 4 sesiones de dos horas cada una, en el horario de 8:30 am – 10:30 am, los días 1, 8, 15 y 22 de septiembre. Grupo 6 que inició con 12 participantes y finalizó con 12 participantes, con el que se realizaron 7 sesiones de dos horas cada una, en el horario de 8:00 am – 10:00 am, los días 5, 12 y 9 de septiembre y 3, 10, 17 y 24 de octubre. En el segundo curso se logró llegar a 12 personas que hacen parte de los equipos de trabajo de las distintas dependencias de la SDMujer, con lo cual se completó un total de 115 servidoras, servidores y contratistas participantes en los dos cursos básicos de lengua de señas colombiana – LSC.</t>
  </si>
  <si>
    <t xml:space="preserve">Grupo 5
01-09-2025 Acta sesion 4 LSC-Manzana del cuidado
08-09-2025 Acta sesion 5 LSC-Manzana del cuidado
15-09-2025 Acta sesion 6 LSC-Manzana del cuidado
22-09-2025 Acta sesion 7 LSC-Manzana del cuidado
Grupo 6
05-09-2025 Taller LSC
12-09-2025 Taller LSC
19-09-2025 Taller LSC
03-10-2025 Acta Taller LSC
10-10-2025 Acta Taller LSC
17-10-2025 Acta Taller LSC
24-10-2025 Acta Taller LSC
</t>
  </si>
  <si>
    <t xml:space="preserve"> 
4. Normativo y procedimental
</t>
  </si>
  <si>
    <t>4.3</t>
  </si>
  <si>
    <t>Realizar el seguimiento y revisión de los documentos asociados al proceso de Atención a la Ciudadanía para identificar su necesidad de actualización.</t>
  </si>
  <si>
    <t xml:space="preserve">2 reuniones de revisión </t>
  </si>
  <si>
    <r>
      <t xml:space="preserve">Junio
</t>
    </r>
    <r>
      <rPr>
        <sz val="10"/>
        <color rgb="FFFF0000"/>
        <rFont val="Calibri"/>
        <family val="2"/>
        <scheme val="minor"/>
      </rPr>
      <t xml:space="preserve"> </t>
    </r>
    <r>
      <rPr>
        <sz val="10"/>
        <rFont val="Calibri"/>
        <family val="2"/>
        <scheme val="minor"/>
      </rPr>
      <t>Diciembre</t>
    </r>
  </si>
  <si>
    <t>Actas de reuniones realizadas para revisión documental</t>
  </si>
  <si>
    <t>Se realizo el seguimiento y revisión del segundo semestre, de los documentos asociados al proceso de Atención a la Ciudadanía para identificar su necesidad de actualización.</t>
  </si>
  <si>
    <t>Acta de reunión de revisión documental.</t>
  </si>
  <si>
    <t xml:space="preserve">
5. Relacionamiento con el
ciudadano
</t>
  </si>
  <si>
    <t>5.3</t>
  </si>
  <si>
    <t>Medir la satisfacción de la ciudadanía con respecto a la atención y retroalimentar sus resultados.</t>
  </si>
  <si>
    <t xml:space="preserve">2 informes de medición de la satisfacción de la ciudadanía frente a los servicios y estrategias de la SDMujer. </t>
  </si>
  <si>
    <t>Julio
 diciembre</t>
  </si>
  <si>
    <t xml:space="preserve">Informe semestral de satisfacción publicado </t>
  </si>
  <si>
    <t>Se realizó la medición semestral (segundo semestre) de la satisfacción de la ciudadanía frente a la prestación de los servicios y estrategias de la SDMujer y se retroalimentaron sus resultados. 
El informe puede ser consultado en la página web en el siguiente enlace: https://www.sdmujer.gov.co/ley-de-transparencia-y-acceso-a-la-informacion-publica/planeacion/informe-trimestral-de-medicion-de-satisfaccion</t>
  </si>
  <si>
    <t>Informe semestral de encuesta de satisfacción y evidencia de su publicación en página web.</t>
  </si>
  <si>
    <t>5.4</t>
  </si>
  <si>
    <t>Participar en los espacios de articulación interinstitucional y promoción de la cooperación e intercambio de conocimientos en temas de atención a la ciudadanía de acuerdo a la programación enviada por la Red Distrital de Quejas y Reclamos (Veeduría Distrital), Secretaría General de la Alcaldía Mayor de Bogotá, y otras entidades distritales y nacionales.</t>
  </si>
  <si>
    <t xml:space="preserve">Participación en los espacios de articulación interinstitucional </t>
  </si>
  <si>
    <t>Listados de asistencia de los espacios de articulación interinstitucional en los cuales participa la SDMujer.</t>
  </si>
  <si>
    <t>El proceso de Atención a la Ciudadanía, participó en los siguientes espacios de articulación interinstitucional y promoción de la cooperación e intercambio de conocimientos en temas de atención a la ciudadanía:
- 11/09/2025: Capacitación funcional para la gestión de peticiones ciudadanas Bogotá te escucha, DDCS de la Secretaría General.
- 20/11/2025: capacitación en manejo del módulo de reportes del sistema BTE, DDCS de la Secretaría General.</t>
  </si>
  <si>
    <t>Listados de asistencia de los espacios de articulación interinstitucional.</t>
  </si>
  <si>
    <t xml:space="preserve">6. Análisis de la información de
las denuncia de corrupción
(enfoque de género)
</t>
  </si>
  <si>
    <t>6.3</t>
  </si>
  <si>
    <t xml:space="preserve">Realizar el análisis y evaluación de la información de la denuncias allegadas con la tipología de corrupción </t>
  </si>
  <si>
    <t xml:space="preserve">Acta de seguimiento a denuncias </t>
  </si>
  <si>
    <t xml:space="preserve">Ene a Mar
Abr a Jun
Jul a  Sep 
Oct a Dic </t>
  </si>
  <si>
    <t xml:space="preserve">Evidencia de reuniones internas y externas </t>
  </si>
  <si>
    <t xml:space="preserve">Oficina Control Disciplinario Interno </t>
  </si>
  <si>
    <r>
      <rPr>
        <sz val="11"/>
        <color rgb="FF000000"/>
        <rFont val="Calibri"/>
        <scheme val="minor"/>
      </rPr>
      <t xml:space="preserve">El proceso Gestión Disciplinaria, se reunió para realizar el seguimiento el tercer trimestre de 2025 el 30 de septiembre de 2025. En relación con el análisis y evaluación de las quejas/denuncias allegadas con la tipología actos de corrupción, se reportó en el primer cuatrimestre 2025, lo siguiente: </t>
    </r>
    <r>
      <rPr>
        <i/>
        <sz val="11"/>
        <color rgb="FF000000"/>
        <rFont val="Calibri"/>
        <scheme val="minor"/>
      </rPr>
      <t xml:space="preserve">"En lo que va corrido de los meses de julio y agosto de 2025, se han recibido otras dos (2) quejas No. 3239572025 y No. 4014072025, con la tipología "denuncias por corrupción" a través del Sistema Distrital para la gestión de Peticiones Ciudadanas - Bogotá Te Escucha, sin embargo al realizar el análisis se verificó que No corresponden a esta tipología, procediendo al cambio de la misma por “petición de interés particular”, habiéndose dado traslado por competencia a Atención a la Ciudadanía para su posterior traslado a la entidad competente."
</t>
    </r>
    <r>
      <rPr>
        <sz val="11"/>
        <color rgb="FF000000"/>
        <rFont val="Calibri"/>
        <scheme val="minor"/>
      </rPr>
      <t xml:space="preserve">Ahora, dado que el seguimiento por parte de esta Oficina es trimestral, el Proceso Gestión Disciplinaria, se reunió para realizar el seguimiento del tercer trimestre de 2025 el 30 de septiembre de 2025,  verificandose que además de las dos (2) quejas ya reportadas, se recibió una (1) más, la No. No. 5138742025 con la tipología "denuncia por actos de corrupción" a través del Sistema Distrital parala gestión de Peticiones Ciudadanas - Bogotá Te Escucha, que una vez realizado el análisis se verificó que No corresponde a esta tipología, procediendo al cambio de la misma por “petición de interés particular”, habiéndose dado traslado por competencia a Atención a la Ciudadanía para su posterior traslado a la entidad competente.
El 30 de diciembre de 2025, el Proceso Gestión Disciplinaria se reunió para realizar el seguimiento del cuarto trimestre 2025, evidenciando que se recibieron tres (3) quejas con No. 6184072025, No. 6838232025 y No. 6842632025, con la tipología “denuncia por actos de corrupción” a través del Sistema Distrital para la Gestión de Peticiones Ciudadanas – Bogotá Te Escucha, una vez realizado el análisis se verificó que No corresponden a esta tipología, procediendo al cambio de la misma por “petición de interés particular”, habiéndose dado traslado por competencia a Atención a la Ciudadanía para su posterior traslado a la entidad competente.
Lo anterior se encuentra reportado en el punto No. 5 de las actas de seguimiento donde se trató este tema.
</t>
    </r>
  </si>
  <si>
    <t>Actas de seguimiento tercer y cuarto trimestre 2025.
Parte pertinente Matriz de SDQS.</t>
  </si>
  <si>
    <t>Componente 4. RACIONALIZACIÓN DE TRÁMITES</t>
  </si>
  <si>
    <t>1. Racionalización de Trámites</t>
  </si>
  <si>
    <t>Realizar revisión al inventario de OPAs de forma que permita identificar posibles mejoras en beneficio de la ciudadanía.</t>
  </si>
  <si>
    <t>Acta de reunión con las áreas líderes de las OPAs</t>
  </si>
  <si>
    <t>Mayo a Agosto</t>
  </si>
  <si>
    <t xml:space="preserve">Oficina Asesora de Planeación -  Planeación y Gestión </t>
  </si>
  <si>
    <t>V1: Creación del documento</t>
  </si>
  <si>
    <t xml:space="preserve">ACTIVIDAD REPORTADA II SEMESTRE </t>
  </si>
  <si>
    <t xml:space="preserve">
2. Consulta Ciudadana para la
mejora de experiencias de
los usuarios         </t>
  </si>
  <si>
    <t>Julio 
 diciembre</t>
  </si>
  <si>
    <t>Componente 5. APERTURA DE INFORMACIÓN Y DATOS ABIERTOS</t>
  </si>
  <si>
    <t xml:space="preserve">Reporte Segunda Línea - Segundo Cuatrimeste </t>
  </si>
  <si>
    <t>1. Apertura de datos para los ciudadanos y grupos de interés</t>
  </si>
  <si>
    <t xml:space="preserve">Definir plan de apertura de datos y hacer seguimiento </t>
  </si>
  <si>
    <t xml:space="preserve">Plan de apertura de datos implementado con seguimiento </t>
  </si>
  <si>
    <t xml:space="preserve">May - Ago 
Sep - Dic </t>
  </si>
  <si>
    <t xml:space="preserve">Plan de apertura de datos y
reporte de seguimiento </t>
  </si>
  <si>
    <t xml:space="preserve">V1: Creación del documento
</t>
  </si>
  <si>
    <t>Se elaboró el Plan de Apertura de Información y Datos Abiertos 2025 - 2026 y se ha ejecutado el cronograma según lo planeado.</t>
  </si>
  <si>
    <t>Se adjunta Plan de Apertura de Información y Datos Abiertos 2025 - 2026 con las respectivas evidencias de ejecución del cronograma.</t>
  </si>
  <si>
    <t xml:space="preserve">Revisar y actualizar información que genere procesos participativos informados y producción de conocimiento </t>
  </si>
  <si>
    <t>Un Informe  estadístico actualizado  de interés para la ciudadanía sobre la situación de derechos de las mujeres  publicado a través del OMEG</t>
  </si>
  <si>
    <t>May - Ago</t>
  </si>
  <si>
    <t>Estudios y/o investigaciones con información estadística actualizada sobre la situación de derechos de las mujeres en Bogotá,  publicados en el OMEG</t>
  </si>
  <si>
    <t>Todas las áreas según corresponda
Consolida: Dirección de Gestión del Conocimiento</t>
  </si>
  <si>
    <t>ACTIVIDAD REPORTADA II CUATRIMESTRE</t>
  </si>
  <si>
    <t xml:space="preserve">
2. Entrega de información
en lenguaje sencillo 
que de cuenta de la gestión institucional </t>
  </si>
  <si>
    <r>
      <rPr>
        <sz val="10"/>
        <rFont val="Calibri"/>
        <family val="2"/>
        <scheme val="minor"/>
      </rPr>
      <t>Realizar</t>
    </r>
    <r>
      <rPr>
        <sz val="10"/>
        <color theme="1"/>
        <rFont val="Calibri"/>
        <family val="2"/>
        <scheme val="minor"/>
      </rPr>
      <t xml:space="preserve"> piezas comunicativas en lenguaje claro, incluyente y con enfoque de género, para fortalecer la comunicación de la entidad con la ciudadanía.  </t>
    </r>
  </si>
  <si>
    <t xml:space="preserve">2.1. Reporte con el inventario de piezas comunicativas  en lenguaje claro, incluyente y con enfoque de género, producidas y publicadas por el proceso de comunicación estratégica </t>
  </si>
  <si>
    <t xml:space="preserve">Ene - Abr
May - Ago 
Sep - Dic </t>
  </si>
  <si>
    <t xml:space="preserve"> Reporte con el inventario de piezas comunicativas </t>
  </si>
  <si>
    <t>Comunicación estratégica</t>
  </si>
  <si>
    <t xml:space="preserve">Entre septiembre ha diciembre se han realizado 1179 piezas comunicativas en el marco del proceso de Comunicación Estrategica para boletinas internas, eventos como día de la madre, Capitalidad del Tiempo, 25N, 4D carruseles con información de servicios de la SD mujer así como información relevante sobre las violencias hacia las mujeres ademas de otras piezas de acuerdo a solicitud </t>
  </si>
  <si>
    <t xml:space="preserve">2.2 </t>
  </si>
  <si>
    <t>Informar oportunamente a la ciudadanía en un lenguaje sencillo incluyente y con enfoque de género que sea veráz, confiable y verificable, que permita la toma de decisiones.</t>
  </si>
  <si>
    <t xml:space="preserve">Producción y publicación mensual de información en la página del OMEG de diez  reportes acumulados sobre las atenciones de la Secretaría Distrital de la Mujer </t>
  </si>
  <si>
    <t>Feb - Abr 
May - Ago
Sep - Nov</t>
  </si>
  <si>
    <t>Reporte acumulado publicado mensualmente en la página del OMEG</t>
  </si>
  <si>
    <t xml:space="preserve">Gestión del Conocimiento </t>
  </si>
  <si>
    <t>Se realizó la publicación mensual de los siguientes reportes acumulados:
1. Reporte del 01 de enero al 31 de agosto de 2025, publicado el día 12 de septiembre de 2025 en el link https://omeg.sdmujer.gov.co/phocadownload/2025/RepAtenciones_Consolidado_AGOSTO2025.pdf 
2. Reporte del 01 de enero al 30 de septiembre de 2025, publicado el día 28 de octubre de 2025  en el link https://omeg.sdmujer.gov.co/phocadownload/2025/RepAtenciones_Consolidado_SEPTIEMBRE2025.pdf
3. Reporte del 01 de enero al 31 de octubre 2025, publicado el día 21 de noviembre de 2025 en el link
https://omeg.sdmujer.gov.co/phocadownload/2025/RepAtenciones_Consolidado_OCTUBRE2025.pdf</t>
  </si>
  <si>
    <t>1. Reporte del 01 de enero al 31 de agosto de 2025
2. Reporte del 01 de enero al  30 de septiembre de 2025
3. Reporte del 01 de enero al 31 de  octubre de 2025.</t>
  </si>
  <si>
    <t>Se valida el cargue de evidencias y confirma que el medio de verificación esta acorde con lo cargado.
El proceso reporta que *la información es con corte a agosot pero se publica en la página del OMEG en el mes de septiembre</t>
  </si>
  <si>
    <t xml:space="preserve">2.3 </t>
  </si>
  <si>
    <t xml:space="preserve">Realizar el informe cualitativo por muestreo de las atenciones Psicojurídica a mujeres víctimas de violencias </t>
  </si>
  <si>
    <t xml:space="preserve">Un informe de monitoreo por muestreo  semestral de la atención Psicojurídica en los diferentes puntos donde tiene presencia la Secretaria Distrital de la Mujer </t>
  </si>
  <si>
    <t xml:space="preserve">Junio  a
Diciembre </t>
  </si>
  <si>
    <t>Un informe de monitoreo por muestreo de la atención Psicojurídica</t>
  </si>
  <si>
    <t xml:space="preserve">Subsecretaria de Fortalecimiento de capacidades y oportunidades  </t>
  </si>
  <si>
    <t>Se realizó cargue en sistema Lucha los informes de enero a octubre de 2025, en los cuales se hace el análisis cualitatitivo y cualitativo m,ediante muestre de casoso de asesoria y orientación socio jurídica de las estrategias de atención a mujeres vicimas de VBG. 
El bimestre noviembre - diciembre será análizado en el mes de enero de 2026</t>
  </si>
  <si>
    <t>1. Informe enero-feb
2. Informe mar-abr
3. Informe May-jun
4. Informe Jul-agost
5. Informe sept-oct</t>
  </si>
  <si>
    <t xml:space="preserve">3. Apertura de la información
presupuestal institucional y
de resultados </t>
  </si>
  <si>
    <t xml:space="preserve">Mantener actualizada la información del presupuesto general de ingresos, gastos e inversión, contenida en el numeral 4.1 del botón de transparencia </t>
  </si>
  <si>
    <t xml:space="preserve">Documentos actualizados  y publicados  </t>
  </si>
  <si>
    <t>Pantallazos de publicación en la página web de la entidad</t>
  </si>
  <si>
    <t xml:space="preserve">Gestión  Administrativa y Financiera </t>
  </si>
  <si>
    <t>Se realizó la publicación en el Botón de transparencia de los numerales 4.1. Presupuesto general de ingresos, gastos e inversión, 4.1.1. Estados financieros, acorde con lo establecido en la normativa vigente.</t>
  </si>
  <si>
    <t>Captura de pantalla de la información publicada</t>
  </si>
  <si>
    <t xml:space="preserve">Mantener actualizada la información de la ejecución presupuestal, contenida en el numeral 4.2  del botón de transparencia </t>
  </si>
  <si>
    <t xml:space="preserve">Ene - Abr
May - Ago 
Sep - Dic  </t>
  </si>
  <si>
    <t>Se realizó la publicación en el Botón de transparencia del  numeral 4.2. Ejecución presupuestal, acorde con lo establecido en la normativa vigente (Nota: Es de recordar que la información se publica mes vencido)</t>
  </si>
  <si>
    <t xml:space="preserve">Publicar  la informacion contenida en los numerales 4.3 plan de acción, 4.3.1 Metas, objetivos e indicadores de gestión. 4.4 Proyectos de Inversión. </t>
  </si>
  <si>
    <t>Documentos actualizados  y publicados en la página web de la entidad</t>
  </si>
  <si>
    <t xml:space="preserve">Captura de pantalla de la publicación en la página web de la entidad  y link de consulta </t>
  </si>
  <si>
    <t>Direccionamiento Estratégico</t>
  </si>
  <si>
    <t>"Durante el periodo, se realizó el cargue de la información asociada a los proyectos de inversión de la Entidad en la pagina de la Secretaría sección Transparencia. A continuación se presentan los enlaces donde reposan los soportes de esta actividad:
4.3 plan de acción 4.3 plan de acción: - https://www.sdmujer.gov.co/ley-de-transparencia-y-acceso-a-la-informacion-publica/planeacion/plan-de-accion/planes-de-accion
4.3.1 Metas, objetivos e indicadores de gestión:  - https://www.sdmujer.gov.co/ley-de-transparencia-y-acceso-a-la-informacion-publica/planeacion/metas-objetivos-e-indicadores-de-gestion-y-o-desempeno/seguimiento
4.4 Proyectos de Inversión: https://www.sdmujer.gov.co/ley-de-transparencia-y-acceso-a-la-informacion-publica/planeacion/proyectos-de-inversion"</t>
  </si>
  <si>
    <t xml:space="preserve">Enlaces y capturas de pantalla con la información cargada </t>
  </si>
  <si>
    <t xml:space="preserve">
4. Estandarización de datos 
abiertos para intercambio de
información   </t>
  </si>
  <si>
    <t>Publicación de 34 conjuntos de datos abiertos sobre cifras de atenciones</t>
  </si>
  <si>
    <t>Treinta y cuatro (34) conjuntos de datos abiertos sobre cifras de atenciones publicados</t>
  </si>
  <si>
    <t>May a Ago
Sep a Oct</t>
  </si>
  <si>
    <t>Pantallazos del cargue de la información</t>
  </si>
  <si>
    <t xml:space="preserve"> Gestión del Conocimiento </t>
  </si>
  <si>
    <t xml:space="preserve">Durante el periodo, se realizo el cargue y publicación, de un total de 17 conjuntos de datos en el periodo de septiembre a octubre de 2025, relacionados con: 
A. Atenciones de servicios de la SDMujer con fecha de corte de 30/06/2025
B. Actualización de CIOM con fecha de corte de 30/07/2025
C. Reporte de delitos de alto impacto por localidad con fecha de corte de 30/09/2025
Publicados en el portal de datos abiertos, disponibles en el link https://datosabiertos.bogota.gov.co/group/tem_mujer?page=1 </t>
  </si>
  <si>
    <t>A. Pantallazos cargue de información.</t>
  </si>
  <si>
    <t>Componente 6. PARTICIPACIÓN E INNOVACIÓN EN LA GESTIÓN PÚBLICA</t>
  </si>
  <si>
    <t>1. Ciudadanía en la toma de decisiones
 públicas</t>
  </si>
  <si>
    <t>Realizar asistencia técnica a las ciudadanas para que puedan participar en los escenarios de planeación y presupuestación participativa</t>
  </si>
  <si>
    <t>Asistencia técnica realizada a las ciudadanas para que puedan participar en los escenarios de planeación y presupuestación participativa</t>
  </si>
  <si>
    <t>Marzo a diciembre</t>
  </si>
  <si>
    <t xml:space="preserve">Informes de gestión </t>
  </si>
  <si>
    <t>Dirección de Territorialización de Derechos y Participación</t>
  </si>
  <si>
    <t>Asistencia técnica mujeres: Se brindó asistencia técnica en 145 espacios, en las 20 localidades. De las cuales fueron 68 sesiones de COLMYEG, y 2 CML en 19 localidades (Exceptuando Sumapaz). Se realizaron 67 espacios con las Comisiones de Mujeres de 18 localidades (exceptuando Tunjuelito y Sumapaz). Se contó con la participación de consejeras CPL en las Comisiones de 9 localidades: Usme, Tunjuelito, Bosa, Fontibón, Suba, Los Mártires, Antonio Nariño, La Candelaria y Rafael Uribe Uribe. Adicional, se acompañaron 8 espacios de asistencia técnica en Kennedy (a la Mesa de mujeres), en los Martirés y en Sumapaz (preparación para la Asamblea deliberativa).  
Comités técnicos de proyectos: Se brindó asistencia técnica en 74 comités en 15 localidades: Chapinero, Santa Fe, Usme, Tunjuelito, Bosa, Kennedy, Fontibón, Engativá, Barrios Unidos, Suba, Los Mártires, Puente Aranda, Rafael Uribe Uribe, Teusaquillo y Ciudad Bolívar. 
Mesas técnicas de acompañamiento a los Fondos de Desarrollo Local: Se brindó asistencia técnica en 25 Mesas de 10 localidades: Santa Fé, Usme, Kennedy, Fontibón, Suba, Barrios Unidos, Teusaquillo, La Candelaria, Ciudad Bolívar y Sumapaz. 
Seguimiento al Plan Local de Transversalización PLT: Se realizaron 71 seguimientos en 19 localidades, exceptuando Teusaquillo.  
Mesa de Trabajo con referentes de las alcaldías locales: Se realizarón 5 mesas, contando con la participación de 20 referentes de mujer y género de las alcaldías locales.  
Junta Administradora Local: Se acompañó 33 sesiones de la JAL en las 20 Localidades. 
Presupuestos Participativos: Se acompañó 1 reunión de cierre del proceso en Usme</t>
  </si>
  <si>
    <t>Informes de gestión de los meses de septiembre, octubre, noviembre, Diciembre</t>
  </si>
  <si>
    <t>Validados informes SEP-NOV
PENDIENTE INFORME DIC, el mismo se publicará una vez finalizada la vigencia</t>
  </si>
  <si>
    <t>Realizar la asistencia técnica a las ciudadanas en control social para que puedan conformar Veedurías ciudadanas con enfoque de género para la garantía de los derechos de las mujeres</t>
  </si>
  <si>
    <t>Asistencia técnica realizada a las ciudadanas en control social para que puedan conformar Veedurías ciudadanas con enfoque de género para la garantía de los derechos de las mujeres</t>
  </si>
  <si>
    <r>
      <rPr>
        <sz val="11"/>
        <color rgb="FF000000"/>
        <rFont val="Calibri"/>
        <scheme val="minor"/>
      </rPr>
      <t xml:space="preserve">Se alcanzaron resultados verificables que fortalecen la autonomía y la incidencia de las veedoras. 
</t>
    </r>
    <r>
      <rPr>
        <b/>
        <sz val="11"/>
        <color rgb="FF000000"/>
        <rFont val="Calibri"/>
        <scheme val="minor"/>
      </rPr>
      <t>San Cristóbal</t>
    </r>
    <r>
      <rPr>
        <sz val="11"/>
        <color rgb="FF000000"/>
        <rFont val="Calibri"/>
        <scheme val="minor"/>
      </rPr>
      <t xml:space="preserve"> los encuentros con el Alcalde Local y las posteriores sesiones de retroalimentación permitieron fortalecer el canal de interlocución institucional, consolidar acuerdos de trabajo conjunto y avanzar en la instalación de un comité de seguimiento
contractual. Las veedoras identificaron aprendizajes colectivos, fortalecieron su capacidad para presentar solicitudes de información y consolidaron una narrativa común frente a la administración local. Además, aprobó en su totalidad el reglamento interno y puso en marcha una práctica de gestión documental que mejora la transparencia y la trazabilidad, además la veeduría consolidó su plan de acción anual (2025–2026), fortaleció su capacidad para elaborar instrumentos jurídicos (derechos de petición) y adquirió herramientas prácticas para interlocutar con la administración local.
</t>
    </r>
    <r>
      <rPr>
        <b/>
        <sz val="11"/>
        <color rgb="FF000000"/>
        <rFont val="Calibri"/>
        <scheme val="minor"/>
      </rPr>
      <t xml:space="preserve">Santa Fe </t>
    </r>
    <r>
      <rPr>
        <sz val="11"/>
        <color rgb="FF000000"/>
        <rFont val="Calibri"/>
        <scheme val="minor"/>
      </rPr>
      <t xml:space="preserve">avanzó sustantivamente en la aprobación de 22 artículos de 29 propuestos y formalizó su proceso con el acta de constitución y un calendario estable de sesiones, lo que aporta continuidad y coordinación interna, se consolidó un reglamento interno completo, flexible y participativo, y se avanzó en la delimitación del objeto de control social sobre proyectos específicos, reforzando la planeación estratégica. Además, se logró un avance sustancial en la exigibilidad institucional, reflejado en la elaboración de una carta sólida y argumentada dirigida al alcalde, con el fin de insistir en la reprogramación de la mesa de diálogo cancelada en dos ocasiones. El ejercicio fortaleció las capacidades de las mujeres para comunicar sus demandas de manera formal, respetuosa y estratégica.
La Red de Veeduría Carcelaria avanzó en la estructuración del Informe Anual 2025, fortaleciendo su capacidad de sistematización, análisis y construcción colectiva. Las integrantes lograron identificar avances, retos y recomendaciones de manera articulada,
preparando los insumos necesarios para su entrega final.
</t>
    </r>
    <r>
      <rPr>
        <b/>
        <sz val="11"/>
        <color rgb="FF000000"/>
        <rFont val="Calibri"/>
        <scheme val="minor"/>
      </rPr>
      <t>Kennedy</t>
    </r>
    <r>
      <rPr>
        <sz val="11"/>
        <color rgb="FF000000"/>
        <rFont val="Calibri"/>
        <scheme val="minor"/>
      </rPr>
      <t xml:space="preserve"> consolidó un borrador consensuado y la articulación con Personería para su formalización, se formalizó la constitución de la veeduría y se afianzó la comprensión colectiva del reglamento, promoviendo la participación informada y corresponsable de las integrantes
</t>
    </r>
    <r>
      <rPr>
        <b/>
        <sz val="11"/>
        <color rgb="FF000000"/>
        <rFont val="Calibri"/>
        <scheme val="minor"/>
      </rPr>
      <t xml:space="preserve">Rafael Uribe Uribe </t>
    </r>
    <r>
      <rPr>
        <sz val="11"/>
        <color rgb="FF000000"/>
        <rFont val="Calibri"/>
        <scheme val="minor"/>
      </rPr>
      <t xml:space="preserve">ordenó el registro de inconformidades y definió una ruta de trabajo basada en evidencias.
</t>
    </r>
    <r>
      <rPr>
        <b/>
        <sz val="11"/>
        <color rgb="FF000000"/>
        <rFont val="Calibri"/>
        <scheme val="minor"/>
      </rPr>
      <t>Fontibón</t>
    </r>
    <r>
      <rPr>
        <sz val="11"/>
        <color rgb="FF000000"/>
        <rFont val="Calibri"/>
        <scheme val="minor"/>
      </rPr>
      <t xml:space="preserve"> fortaleció la cohesión interna mediante la organización de contenidos para el informe anual, la preparación de intervenciones para el COLMYEG y el seguimiento detallado a proyectos locales. Las mujeres lograron mayor claridad sobre la ejecución de los
proyectos 2436 y 2402, así como un mayor posicionamiento en los espacios de diálogo con las entidades responsables. También fortaleció su interlocución con la administración y el operador: la mesa de diálogo produjo aclaraciones sobre observaciones previas, responsables definidos y plazos de cumplimiento, además de la integración de una nueva veedora y la clarificación de conflictos de interés, la veeduría reafirmó su rol de seguimiento al contrato 721 de 2024, generando una relación más sólida con la Alcaldía Local y el operador.
En otros territorios también se evidenciaron impactos importantes. En Bosa, las mujeres fortalecieron su apropiación del derecho de petición como herramienta fundamental del control social, reconociéndose como sujetas activas de vigilancia ciudadana aun sin contar
con una veeduría formal. En La Candelaria se fortaleció el liderazgo de una ciudadana del CPL interesada en impulsar un proceso de veeduría. En Tunjuelito, las mujeres decidieron conformar una nueva veeduría, establecieron compromisos para la formalización y crearon un canal institucional de comunicación para asegurar la continuidad del proceso. Como resultado global, se evidenció un incremento en la autonomía, la apropiación normativa, la organización interna y la capacidad de interlocución con las entidades locales,
consolidando el ejercicio del control social con enfoque de género en los distintos territorios acompañados.
En términos de capacidades, se evidenció mayor comprensión de la Ley 850 de 2003 y de cómo convertir observaciones en recomendaciones útiles para la gestión pública; en visibilidad, San Cristóbal y la Red Carcelaria quedaron alistadas para postularse al Reconocimiento de Control Social 2025, lo que incrementa legitimidad y proyección, se fortaleció la articulación interinstitucional. 
Se avanzó en la formalización de nuevas veedurías locales (como la de Chapinero).
Finalmente, la labor de socialización en Engativá, Usaquén y Teusaquillo amplió la base de mujeres interesadas y abrió la puerta a nuevas veedurías, generando un impacto territorial: más mujeres informadas, organizadas y con herramientas concretas para incidir en el seguimiento a recursos y programas que les afectan directamente.
Los encuentros con las Comisiones de Mujeres de Bosa, Suba y Chapinero ampliaron la base de mujeres interesadas en ejercer control social, generando conciencia sobre la importancia de la vigilancia ciudadana con enfoque de género.
En conjunto, estos avances reflejan un fortalecimiento territorial y organizativo sostenido: mayor comprensión de los marcos normativos (Leyes 850 de 2003 y 2453 de 2024), mejores prácticas de planeación y seguimiento, ampliación de redes de apoyo y articulación efectiva entre ciudadanía e instituciones. El impacto más relevante radica en que más mujeres conocen, ejercen y defienden su derecho a la participación y al control social, promoviendo una gestión pública más transparente y sensible al enfoque de género.
</t>
    </r>
  </si>
  <si>
    <t>1.3</t>
  </si>
  <si>
    <t xml:space="preserve">Realizar acompañamiento y asistencia técnica para fortalecer la participación de las mujeres en escenarios de poder y de toma de desiciones </t>
  </si>
  <si>
    <t xml:space="preserve">Acompañamiento y asistencia técnica realizado a las mujeres para fortalecer la participación de las mismas en escenarios de poder y de toma de desiciones </t>
  </si>
  <si>
    <r>
      <rPr>
        <sz val="11"/>
        <color rgb="FF000000"/>
        <rFont val="Calibri"/>
        <scheme val="minor"/>
      </rPr>
      <t xml:space="preserve">Durante este cuatrimestre se implementaron las siguientes actividades:  
</t>
    </r>
    <r>
      <rPr>
        <u/>
        <sz val="11"/>
        <color rgb="FF000000"/>
        <rFont val="Calibri"/>
        <scheme val="minor"/>
      </rPr>
      <t xml:space="preserve">Diseño e Implementación de Ciclos:
</t>
    </r>
    <r>
      <rPr>
        <sz val="11"/>
        <color rgb="FF000000"/>
        <rFont val="Calibri"/>
        <scheme val="minor"/>
      </rPr>
      <t xml:space="preserve">*Cierre del ciclo “voces con poder: juntas administradoras locales en clave de género” (sesión 3 y 4), donde participaron 2 mujeres nuevas 
*Implementación del Ciclo:  Creando discursos, tejiendo igualdad: oratoria y comunicación con enfoque de género. En este ciclo se vincularon 211 mujeres nuevas.
*Ciclo Mujeres vendedoras informales transformando Bogotá.
*Ciclo Mujeres en Bogotá: Liderazgos que resisten desde la cultura y el arte. 
*Ciclo Liderazgos femeninos en Bogotá: un camino a la paridad 
</t>
    </r>
    <r>
      <rPr>
        <u/>
        <sz val="11"/>
        <color rgb="FF000000"/>
        <rFont val="Calibri"/>
        <scheme val="minor"/>
      </rPr>
      <t xml:space="preserve">Alianzas:
</t>
    </r>
    <r>
      <rPr>
        <sz val="11"/>
        <color rgb="FF000000"/>
        <rFont val="Calibri"/>
        <scheme val="minor"/>
      </rPr>
      <t xml:space="preserve">
*Proceso formativo - encuentro ordinario de la mesa distrital multipartidaria de género – MDMG, en articulación con el equipo de fortalecimiento a la participación, donde se vincularon 10 mujeres nuevas en total. 
*Proceso formativo - encuentro interlocal sobre VCMP.  A partir de esta alianza se vincularon 13 mujeres nuevas.
*Alianza interna con el equipo de Paridad para la pedagogización del documento de caracterización de caracterización de los liderazgos de las mujeres en el distrito (EFP) .
*Articulación Equipo de Participación y Paridad para el Diseño. 
</t>
    </r>
    <r>
      <rPr>
        <u/>
        <sz val="11"/>
        <color rgb="FF000000"/>
        <rFont val="Calibri"/>
        <scheme val="minor"/>
      </rPr>
      <t xml:space="preserve">Implementación de procesos formativos: 
</t>
    </r>
    <r>
      <rPr>
        <sz val="11"/>
        <color rgb="FF000000"/>
        <rFont val="Calibri"/>
        <scheme val="minor"/>
      </rPr>
      <t xml:space="preserve">
*Articulación con la estrategia Orbitando  
*Articulación con la estrategia de prevención de las VCMP 
En resumen, durante el periodo se vincularon 403 personas nuevas a los procesos formativos y diseñó dos ciclos nuevos, proyectando su implementación en el primer trimestre de 2026.</t>
    </r>
  </si>
  <si>
    <t>Informes de gestión de los meses de septiembre, octubre, noviembre, diciembre</t>
  </si>
  <si>
    <t>2. Iniciativas de 
innovación por articulación
institucional</t>
  </si>
  <si>
    <t>Implementar la estrategia de atención itinerante de servicios del Sistema Distrital de Cuidado en contextos determinados.</t>
  </si>
  <si>
    <t xml:space="preserve">Un estrategia implementada </t>
  </si>
  <si>
    <t>Ene a Dic</t>
  </si>
  <si>
    <t xml:space="preserve">Informe de implementación </t>
  </si>
  <si>
    <t>Dirección de Sistema de Cuidado</t>
  </si>
  <si>
    <t>Durante el tercer cuatrimestre de la vigencia, se avanzó en la consolidación del documento final de la estrategia de cuidados itinerantes, de manera que en la sesión presencial N°71 de la UTA Unidad de Técnica de Apoyo llevada a cabo en la fecha del 09 de diciembre de 2025 fue presentado en su versión final, el documento técnico de la Estrategia de Cuidados Itinerantes para ser aprobado por los delegados de los sectores participes. 
Este documento fue elaborado por el equipo técnico de la Dirección del Sistema Distrital del Cuidado y presenta como objetivo describir el proceso realizado de diseño e implementación de los pilotajes realizados en los tres entornos definidos de esta estrategia de entornos educativos, comerciales y ruralidad. Adicional se presentan en el documento a manera de conclusiones y recomendaciones las propuestas para institucionalizar la Estrategia de Cuidados Itinerantes en el Mecanismo de Gobernanza del Sistema Distrital de Cuidado, los lineamientos técnicos y operativos para la territorialización de esta Estrategia y el fortalecimiento de los componentes de la oferta de servicios de cuidado. A la fecha del 15 de diciembre no se recibieron observaciones al documento por parte de los sectores por lo cual el documento fue aprobado.</t>
  </si>
  <si>
    <t>Documento técnico de la Estrategia de Cuidados Itinerantes Aprobado</t>
  </si>
  <si>
    <t>3. Redes de innovación 
pública</t>
  </si>
  <si>
    <t>Brindar herramientas a las mujeres que ejercen trabajos de cuidado no remunerado para el empoderamiento social y político</t>
  </si>
  <si>
    <t>Una estrategia de empoderamiento social y político implementada</t>
  </si>
  <si>
    <t>La implementación de la estrategia durante el tercer cuatrimestre de la vigencia, se adelantó con cursos “Mujeres que cuidan Mujeres que Inciden” y conversatorios, alcanzando una cobertura de cerca de 2.500 mujeres, los cuales se centraron en brindar un espacio de cuidado a partir de la metodología de círculos de cuidado atendiendo la necesidad de las mujeres cuidadoras de conversar sobre el cuidado de si mismas, como propósito para el fortalecimiento del cuidado comunitario y la incidencia.En especial, se realizo el curso con mujeres Afrodescendientes, mujeres pelenqueras, mujeres raizales, mujeres gitantas y mujeres del Cabildo musica de Bosa. 
Para este cuatrimestre la estrategia se fortaleció con los conversatorios, por lo que el documento se complementó con la justificación y soporte de la inclusión de dichos conversatorios a la estrategia.</t>
  </si>
  <si>
    <t>Informe de implementación</t>
  </si>
  <si>
    <t>Componente 7.  PROMOCIÓN DE LA INTEGRIDAD Y LA ÉTICA PÚBLICA</t>
  </si>
  <si>
    <t>Control de Cambios</t>
  </si>
  <si>
    <t>1. Programas Gestión de
Integridad</t>
  </si>
  <si>
    <t>Realizar encuesta a las servidoras y servidores de la Entidad para conocer sus propuestas de actividades sobre el código de integridad para la vigencia 2026.</t>
  </si>
  <si>
    <t>Reporte de las respuestas generadas en la encuesta realizada.</t>
  </si>
  <si>
    <t xml:space="preserve">Reporte de las respuestas generadas en la encuesta realizada </t>
  </si>
  <si>
    <t>Dirección de Talento Humano</t>
  </si>
  <si>
    <t>En el marco de la realización de la Encuesta de Identificación de necesidades y preferencias para el Plan de Bienestar 2026, se incluyeron unas preguntas enfocadas en las acciones de integridad para la vigencia 2026. Estos resultados se consolidaron en un documento PDF.</t>
  </si>
  <si>
    <t>Documento en PDF con el reporte consolidado de las repuestas generadas en la encuesta relacionada que se llevo a cabo.</t>
  </si>
  <si>
    <t>Realizar la evaluación relacionada con las acciones de integridad desarrolladas en la vigencia 2025 y comparar con los resultados de la evaluación realizada para las acciones ejecutadas en la vigencia 2024, con el fin de determinar aspectos relevantes en los avances de implementación y apropiación</t>
  </si>
  <si>
    <t>Documento que consolide los aspectos relevantes en los avances de implementación y apropiación del código de integridad, comparando las evaluaciones de las acciones adelantadas en el 2024 y en el 2025.</t>
  </si>
  <si>
    <t>Se realizó la encuesta donde se evaluaron las acciones de integridad de la vigencia 2025 y se comparon los resultados con la vigencia 2024.</t>
  </si>
  <si>
    <t>Documento en PDF con la información de los resultados de la Encuesta consolidados y comparados con la vigencia anterior.</t>
  </si>
  <si>
    <t>Realizar informe de las acciones adelantadas en temas de integridad en la SDMUJER durante toda la vigencia 2025.</t>
  </si>
  <si>
    <t>Documento informe de las acciones realizadas en relación con el tema de integridad al cierre de la vigencia 2025.</t>
  </si>
  <si>
    <t>Documento que consolida la información relacionada con las acciones desarrolladas en materia de integridad en la vigencia 2025.</t>
  </si>
  <si>
    <t xml:space="preserve">Dirección de Talento Humano </t>
  </si>
  <si>
    <t>Se elaboró un documento en PDF con el consolidado de las acciones de integridad y el código de integridad realizadas durante la vigencia 2025.</t>
  </si>
  <si>
    <t>Documento en PDF con la información de las actividades de integridad 2025 consolidadas.</t>
  </si>
  <si>
    <t xml:space="preserve">
2. Promoción de la
integridad en las
instituciones y grupos
de interés</t>
  </si>
  <si>
    <t>Socializar con el equipo de gestoras y gestores de integridad los resultados de la encuesta sobre las propuestas para actividades 2025 y los resultados de la evaluación sobre las acciones de integridad ejecutadas en el 2024.</t>
  </si>
  <si>
    <t>Acta de reunión de la socialización de los resultados de la encuesta sobre las propuestas para actividades 2025 y los resultados de la evaluación sobre las acciones de integridad ejecutadas en el 2024 con el Equipo de Gestoras y Gestores de Integridad.</t>
  </si>
  <si>
    <t xml:space="preserve">Abril </t>
  </si>
  <si>
    <t>Acta de reunión del Equipo de Gestoras y Gestores de Integridad.</t>
  </si>
  <si>
    <t>ACTIVIDAD REPORTADA EN EL II CUATRIMESTRE</t>
  </si>
  <si>
    <t>Realizar la difusión y socialización del Código de Integridad a través de los canales internos de comunicación.</t>
  </si>
  <si>
    <t>Pieza gráfica divulgada mediante correo institucional o Boletina a toda la entidad, con información del Código de Integridad de la Entidad.</t>
  </si>
  <si>
    <t xml:space="preserve">Ene a Abr
May a Ago
Sep a Dic  </t>
  </si>
  <si>
    <t>Reporte de las piezas de difusión y socialización del Código de Integridad publicadas.</t>
  </si>
  <si>
    <t>Se envió a través del correo electrónico de la Dirección de Talento Humano pieza gráfica relacionada con la difusión del código de integridad de la Entidad.</t>
  </si>
  <si>
    <t>Pantallazo del correo enviado y la pieza gráfica remitida sobre el código de Integridad de la Entidad.</t>
  </si>
  <si>
    <t>Desarrollar jornadas de socialización del código de integridad de la Entidad</t>
  </si>
  <si>
    <t>Jornadas de socialización del código de integridad de la Entidad</t>
  </si>
  <si>
    <t>Piezas gráficas de invitación, correos electrónicos de invitación, reporte de asistencia, y/o presentaciones realizadas en las jornadas de socialización del código de integridad de la entidad.</t>
  </si>
  <si>
    <t>Se realizó la socialización del código de integridad a través del envío del correo electrónico de la Dirección de Talento Humano a todas las personas vinculadas a la Entidad.</t>
  </si>
  <si>
    <t>Pantallazo del correo enviado y el código de integridad vigente, que fue remitido.</t>
  </si>
  <si>
    <t>Realizar una actividad general, que permita la reflexión y apropiación del Código de Integridad de la entidad.</t>
  </si>
  <si>
    <t>Actividad de reflexión y apropiación del Código de Integridad de la Entidad.</t>
  </si>
  <si>
    <t>Documento sobre la ejecución de la actividad de reflexión y apropiación del Código de Integridad.</t>
  </si>
  <si>
    <t>Para la vigencia 2025 se realizaron 3 jornadas de apropiación del código de integridad de la Entidad, enmarcadas en las actividades institucionales de Amor y Amistad, Halloween y Navidad.</t>
  </si>
  <si>
    <t>Documento en PDF donde se consolida la información relacionada con las 3 actividades de apropiación del código de integridad realizadas en la vigencia 2025.</t>
  </si>
  <si>
    <t>Llevar a cabo la conformación del equipo de gestoras y gestores de integridad de la entidad para el periodo 2025-2027</t>
  </si>
  <si>
    <t>Resolución de conformación del equipo de gestoras y gestores de integridad de la Entidad para la vigencia 2025-2027</t>
  </si>
  <si>
    <t>May a Ago</t>
  </si>
  <si>
    <t>Promover el desarrollo de cursos relacionados con integridad para las servidoras, servidores y contratistas de la entidad.</t>
  </si>
  <si>
    <t>Invitaciones enviadas a las servidoras, servidores y contratistas de la entidad para realizar los cursos relacionados con integridad.</t>
  </si>
  <si>
    <t>Correos electrónicos de las invitaciones enviadas.</t>
  </si>
  <si>
    <t>Se enviaron correos electrónicos para el periodo del 3 cuatrimestre 2025, desde la Dirección de Talento Humano, invitando a las servidoras y servidores a realizar el curso de integridad.</t>
  </si>
  <si>
    <t>Soportes en PDF de los correos electrónicos remitidos en el periodo del presente seguimiento.</t>
  </si>
  <si>
    <t>3. Participación en las estrategias distritales de
Integridad</t>
  </si>
  <si>
    <t>Participar en los cursos, talleres, eventos y/o programas distritales relacionados con integridad</t>
  </si>
  <si>
    <t>Participar en las estrategias y eventos distritales relacionados con integridad.</t>
  </si>
  <si>
    <t>Correos de invitación, certificados, pantallazos y/o soportes de asistencia a dichos eventos distritales.</t>
  </si>
  <si>
    <t>Se participaron en las jornadas de integridad convocadas por el Distrito y por Nación durante la vigencia 2025.</t>
  </si>
  <si>
    <t>Se relacionan correos electrónicos de invitación, presentaciones realizadas y evidencias fotográficas de los eventos convocados.</t>
  </si>
  <si>
    <t xml:space="preserve">
4. Gestión preventiva de
conflicto de interés</t>
  </si>
  <si>
    <t>Generar alertas frente a la publicación de las Declaraciones de renta y conflicto de interés a las y los servidores de la SDMujer, en cumplimiento con lo establecido en la Ley 2013 de 2019</t>
  </si>
  <si>
    <t>Alertas enviadas a los sujetos obligados frente a las fechas de publicación de las declaraciones de renta y conflicto de interés</t>
  </si>
  <si>
    <t xml:space="preserve">Correos electrónicos de alerta </t>
  </si>
  <si>
    <t>La Dirección de Talento Humano, generó y envió alertas a las servidoras y servidores públicos para que realizarán la actualización y publicación de las declaraciones de bienes y rentas y conflictos de interés.</t>
  </si>
  <si>
    <t>Pantallazos de los correos electrónicos de alerta remitidos por la Dirección de Talento Humano para el periodo objeto de este seguimiento.</t>
  </si>
  <si>
    <t>Realizar la divulgación a través de los medios internos de comunicación de la entidad para promover el diligenciamiento y cargue de la declaración de renta y conflicto de interés en los sistemas de información destinados para tal fin.</t>
  </si>
  <si>
    <t>Acciones realizadas para promover el diligenciamiento y cargue de la declaración de renta y conflicto de intereses en los sistemas de información destinados para tal fin.</t>
  </si>
  <si>
    <t>Correos electrónicos</t>
  </si>
  <si>
    <t>La Dirección de Talento Humano realizó el envío de correos electrónicos de alertas para que las servidoras y servidores públicos realizarán la actualización y publicación de las declaraciones de bienes y rentas y conflictos de interés. Así como la expedición de un memorando recordando dicha obligatoriedad.</t>
  </si>
  <si>
    <t>Pantallazos de los correos electrónicos de alerta remitidos por la Dirección de Talento Humano y el memorando remitido a las y los servidores.</t>
  </si>
  <si>
    <t xml:space="preserve">Realizar la verificación de conflictos de interés en los procesos de contratación para la celabración de contratos </t>
  </si>
  <si>
    <t xml:space="preserve">Acciones de verificación realizadas con el conflicto de interés en la contratación directa PSP de la SDMujer 
</t>
  </si>
  <si>
    <t xml:space="preserve">Formato de Declaración de conflictos de interés </t>
  </si>
  <si>
    <t xml:space="preserve">Dirección de Contratación </t>
  </si>
  <si>
    <t>Se realizó verificación de conflictos de interes en los procesos de contratación para la celebración de contratos de prestación de servicios profesionales y apoyo a la gestión</t>
  </si>
  <si>
    <t>Se relaciona muestreo de Formato de Declaración de conflictos de interes de contratos de prestación de servicios profesionales y apoyo a la gestión</t>
  </si>
  <si>
    <t>5. Gestión prácticas 
Antisoborno, Antifraude</t>
  </si>
  <si>
    <t xml:space="preserve">Socializar y Divulgar la Política Antisoborno </t>
  </si>
  <si>
    <t xml:space="preserve">Realizar 2 jornadas de divulgación de la Política Antisoborno de la entidad </t>
  </si>
  <si>
    <t xml:space="preserve">May a ago
Sep a Dic </t>
  </si>
  <si>
    <t>Piezas gráficas de invitación, correos electrónicos de invitación, reporte de asistencia, y/o presentaciones realizadas en las jornadas de socialización y divulgación de la Política Antisoborno de la Entidad.</t>
  </si>
  <si>
    <t>Se realizó la jornada de socialización de la Política Antisoborno para el periodo objeto de este seguimiento.</t>
  </si>
  <si>
    <t>Pieza gráfica de invitación, presentación realizada y reporte de asistencia a la jornada realizada en el periodo objeto de este seguimiento.</t>
  </si>
  <si>
    <t>Componente 8. GESTIÓN DE RIESGOS DE CORRUPCIÓN - MAPAS DE RIESGO</t>
  </si>
  <si>
    <t xml:space="preserve">Control de cambios </t>
  </si>
  <si>
    <t>1. Política de Administración de Riesgos</t>
  </si>
  <si>
    <t>Revisión, actualización, aprobación y publicación de la Política de Administración de Riesgos (si se requiere)</t>
  </si>
  <si>
    <t>Política de administración del riesgo revisada y actualizada (si se requiere)</t>
  </si>
  <si>
    <t>Mayo a Diciembre</t>
  </si>
  <si>
    <t xml:space="preserve">Acta de Comité Institucional de Control Interno en la cual se aprobó el documento de la política actualizada, publicación en LUCHA y página Web </t>
  </si>
  <si>
    <t xml:space="preserve">V1: Creación del documento 
 </t>
  </si>
  <si>
    <t xml:space="preserve">Se realizó la actualización de la Política de Administración de riesgo, la cual fue presentada en el Comité de Coordinación de Control Interno, posterior a su aprobación fue publicada en el Sistema Integrado de Gestión y en la página web institucional. </t>
  </si>
  <si>
    <t>Pendiente acta, se solicitó a OCI
Publicación KAWAK
Publicación en página web.</t>
  </si>
  <si>
    <t xml:space="preserve">2. Construcción del Mapa de Riesgos de Corrupción </t>
  </si>
  <si>
    <t>Revisar, actualizar la matriz de riesgos asociados a corrupción</t>
  </si>
  <si>
    <t xml:space="preserve">una matriz de riesgos asociados a corrupción actualizada </t>
  </si>
  <si>
    <t>Enero</t>
  </si>
  <si>
    <t>Matriz de riesgos de corrupción actualizada</t>
  </si>
  <si>
    <t xml:space="preserve">Todos los Procesos
Consolida: Oficina Asesora de Planeación </t>
  </si>
  <si>
    <t>ACTIVIDAD REPORTADA EN EL I CUATRIMESTRE</t>
  </si>
  <si>
    <t xml:space="preserve">3. Consulta y divulgación  </t>
  </si>
  <si>
    <t xml:space="preserve">Realizar la publicación de la Matriz de riesgos de corrupción </t>
  </si>
  <si>
    <t xml:space="preserve">Una publicación a través de la página web de la Entidad de la Matriz de riesgos asociados a corrupción </t>
  </si>
  <si>
    <t xml:space="preserve">Publicación en el botón de transparencia de la página web actualización de la matriz de riesgos </t>
  </si>
  <si>
    <t>Elaborar contenido para las campañas de divulgación de la Política de Administración del Riesgo</t>
  </si>
  <si>
    <t xml:space="preserve">Divulgación de la Política de Administración de Riesgos </t>
  </si>
  <si>
    <t xml:space="preserve">Septiembre </t>
  </si>
  <si>
    <t>Piezas para divulgación de contenidos elaboradas
Boletinas u otros medios que se utilicen para realizar la difusión</t>
  </si>
  <si>
    <t xml:space="preserve">Oficina Asesora de Planeación </t>
  </si>
  <si>
    <t>Se realizó la divulgación y sensibilización de la Política de Administración del Riesgo mediante su socialización con las enlaces MIPG, a través de correo electrónico y en el espacio de la mesa de enlaces MIPG, así como por medio del boletín institucional, con el fin de fortalecer su conocimiento, apropiación y correcta aplicación en los procesos.</t>
  </si>
  <si>
    <t>Socialización Boletina, correos electronicos y acta de enlaces MIPG, presentación</t>
  </si>
  <si>
    <t xml:space="preserve">4. Monitoreo o revisión </t>
  </si>
  <si>
    <t xml:space="preserve">4.1 </t>
  </si>
  <si>
    <t xml:space="preserve">Realizar reuniones para la revisión de los riesgos asociados a corrupción, verificar la eficacia de los controles, determinar si se presentó o no la materialización del riesgo y realizar el cargue de las evidencias </t>
  </si>
  <si>
    <t xml:space="preserve">Acta de reunión del seguimiento cuatrimestral para revisión de los riesgos y controles de los procesos que cuenten con riesgos asociados a corrupción </t>
  </si>
  <si>
    <t xml:space="preserve">Actas de reuniones cuatrimestrales de seguimiento de cada proceso cargada en LUCHA </t>
  </si>
  <si>
    <t xml:space="preserve">Procesos de la Entidad </t>
  </si>
  <si>
    <r>
      <rPr>
        <b/>
        <sz val="10"/>
        <color rgb="FF000000"/>
        <rFont val="Calibri"/>
      </rPr>
      <t xml:space="preserve">Proceso de Direccionamiento Estrategico: </t>
    </r>
    <r>
      <rPr>
        <sz val="10"/>
        <color rgb="FF000000"/>
        <rFont val="Calibri"/>
      </rPr>
      <t xml:space="preserve">Se realizó el cargue en el aplicativo Lucha del acta de ajuste a la formulación y redacción de los riesgos y controles asociados a los riesgos de gestión (ID 2156 ) y riesgo de corrupción (1951), así como el seguimiento al tercer cuatrimestre de los riesgos mencionados.      Proceso Gestión Contractual: Se procedio con la reunion cuatrimestral de Riesgos de Gestión ID. 2155 y Riesgo de Corrupción ID.1885 y ID. 1994, asi mismo se encuentra publicada en KAWAK en el ID de menor categoria, el cual es ID.5038. 
Proceso de Evaluación Independiente de la Gestión - EIG: Se realizó el seguimiento y evaluación del Riesgo de Corrupción y de Gestión, así como los controles asociados a cada riesgo, por parte del Equipo de la Oficina de Control Interno, para el Tercer Cuatrimestre de 2025. Riesgo de Corrupción: ID 1958 (Controles ID 5232, ID 5233, ID 6228 e ID 6229 ); Riesgos de Gestión: ID 2184 (Control ID 5788 ), ID 2376 (Controles ID 6310, ID 6312) , ID 2377 (Control ID 6311). 
Se procedió con el cargue del Acta en el aplicativo LUCHA el 15 y 24 de diciembre de 2025.  
Gestión Tecnológica: Se realizó la sesión de trabajo para seguimiento cuatrimestral a riesgos de gestión, seguridad y corrupción con sus respectivos controles.
</t>
    </r>
    <r>
      <rPr>
        <b/>
        <sz val="10"/>
        <color rgb="FF000000"/>
        <rFont val="Calibri"/>
      </rPr>
      <t>Proceso Mejoramiento Institucional</t>
    </r>
    <r>
      <rPr>
        <sz val="10"/>
        <color rgb="FF000000"/>
        <rFont val="Calibri"/>
      </rPr>
      <t xml:space="preserve">: Se realizó seguimiento, Evaluación y Control Riesgo de Gestión ID 2157 controles ID 5714, 5717 y 6284.
</t>
    </r>
    <r>
      <rPr>
        <b/>
        <sz val="10"/>
        <color rgb="FF000000"/>
        <rFont val="Calibri"/>
      </rPr>
      <t>Proceso de Relacionamiento con la Ciudadanía/Servicio a la Ciudadanía:</t>
    </r>
    <r>
      <rPr>
        <sz val="10"/>
        <color rgb="FF000000"/>
        <rFont val="Calibri"/>
      </rPr>
      <t xml:space="preserve"> Se realizó el cargue en el aplicativo Lucha - Kawak del acta de seguimiento a los riesgos de gestión (ID 2132 Control ID 5664) y riesgo de corrupción (ID 1876 Control ID 5019) correspondiente al tercer cuatrimestre de 2025.
</t>
    </r>
    <r>
      <rPr>
        <b/>
        <sz val="10"/>
        <color rgb="FF000000"/>
        <rFont val="Calibri"/>
      </rPr>
      <t>Proceso Gestión de Territorial de Políticas Públicas por y para los Derechos de las Mujeres:</t>
    </r>
    <r>
      <rPr>
        <sz val="10"/>
        <color rgb="FF000000"/>
        <rFont val="Calibri"/>
      </rPr>
      <t xml:space="preserve"> se realizó seguimiento a los riesgos de gestión del proceso, cargada en los controles de 5839 y 5844.
</t>
    </r>
    <r>
      <rPr>
        <b/>
        <sz val="10"/>
        <color rgb="FF000000"/>
        <rFont val="Calibri"/>
      </rPr>
      <t xml:space="preserve">Proceso Promoción de la Participación y Representación de las Mujeres: </t>
    </r>
    <r>
      <rPr>
        <sz val="10"/>
        <color rgb="FF000000"/>
        <rFont val="Calibri"/>
      </rPr>
      <t xml:space="preserve">se realizó seguimiento a los riesgos de gestión del proceso, cargada en los controles de 5603 y 5616.
</t>
    </r>
    <r>
      <rPr>
        <b/>
        <sz val="10"/>
        <color rgb="FF000000"/>
        <rFont val="Calibri"/>
      </rPr>
      <t>Proceso Gestión Disciplinaria</t>
    </r>
    <r>
      <rPr>
        <sz val="10"/>
        <color rgb="FF000000"/>
        <rFont val="Calibri"/>
      </rPr>
      <t xml:space="preserve">: Se realizó seguimiento y evalaución de los riesgos de gestión (ID2127) y de corrupción (ID1873) y sus respectivos controles  (ID-5646; ID5647; ID5010; ID5011), para el tercer cuatrimestre 2025.
El acta se encuentra cargada en el aplicativo LUCHA en cada uno de los controles.
</t>
    </r>
    <r>
      <rPr>
        <b/>
        <sz val="10"/>
        <color rgb="FF000000"/>
        <rFont val="Calibri"/>
      </rPr>
      <t>Proceso Generación y Apropiación de Conocimiento sobre la situación de derechos humanos de las mujeres:</t>
    </r>
    <r>
      <rPr>
        <sz val="10"/>
        <color rgb="FF000000"/>
        <rFont val="Calibri"/>
      </rPr>
      <t xml:space="preserve"> Durante el IV cuatrimestre se suscribieron dos actas, la primera donde se formalizaron todos los cambios realizados en kawak por los ajustes en la caracterización del proceso y sus respectivos controles (Acta 003) posteriormente se suscribió el acta de seguimiento al riesgo de gestión actualizado cargada en el control ID 5901 (Acta 004).
</t>
    </r>
    <r>
      <rPr>
        <b/>
        <sz val="10"/>
        <color rgb="FF000000"/>
        <rFont val="Calibri"/>
      </rPr>
      <t xml:space="preserve">Procesos gestión administrativa, gestión documental y gestión financiera: </t>
    </r>
    <r>
      <rPr>
        <sz val="10"/>
        <color rgb="FF000000"/>
        <rFont val="Calibri"/>
      </rPr>
      <t>se realizó el seguimiento cuatrimestral a los riesgos de los procesos de la Dirección Administrativa y Financiera, acta del 29/12/2025, la cual se reportó en cada uno de los controles de los riesgos de gestión y corrupción del proceso.</t>
    </r>
  </si>
  <si>
    <r>
      <rPr>
        <sz val="10"/>
        <color rgb="FF000000"/>
        <rFont val="Calibri"/>
      </rPr>
      <t xml:space="preserve">
</t>
    </r>
    <r>
      <rPr>
        <b/>
        <sz val="10"/>
        <color rgb="FF000000"/>
        <rFont val="Calibri"/>
      </rPr>
      <t>Proceso de Evaluación Independeniete de la Gestión:</t>
    </r>
    <r>
      <rPr>
        <sz val="10"/>
        <color rgb="FF000000"/>
        <rFont val="Calibri"/>
      </rPr>
      <t xml:space="preserve"> Acta Riesgos III C 2025 OCI, EVIDENCIA DEL CARGUE DE ACTA SGTO RIESGOS Y CONTROLES III CUATRIMESTRE 2025
Gestión Tecnológica: Se realizó el cargue del acta de seguimiento cuatrimestral a riesgos de gestión, seguridad y corrupción.
</t>
    </r>
    <r>
      <rPr>
        <b/>
        <sz val="10"/>
        <color rgb="FF000000"/>
        <rFont val="Calibri"/>
      </rPr>
      <t>Proceso Mejoramiento Institucional</t>
    </r>
    <r>
      <rPr>
        <sz val="10"/>
        <color rgb="FF000000"/>
        <rFont val="Calibri"/>
      </rPr>
      <t xml:space="preserve">:  Se efectuó el cargue del Acta de Seguimiento cuatrimestral a los Riesgos, debidamente formalizada.
</t>
    </r>
    <r>
      <rPr>
        <b/>
        <sz val="10"/>
        <color rgb="FF000000"/>
        <rFont val="Calibri"/>
      </rPr>
      <t>Proceso de Relacionamiento con la Ciudadanía/Servicio a la Ciudadanía</t>
    </r>
    <r>
      <rPr>
        <sz val="10"/>
        <color rgb="FF000000"/>
        <rFont val="Calibri"/>
      </rPr>
      <t xml:space="preserve">: Actas de reunión de seguimiento de riesgos del proceso, correspondientes al tercer cuatrimestre de 2025.  
</t>
    </r>
    <r>
      <rPr>
        <b/>
        <sz val="10"/>
        <color rgb="FF000000"/>
        <rFont val="Calibri"/>
      </rPr>
      <t>Proceso Gestión de Territorial de Políticas Públicas por y para los Derechos de las Mujeres</t>
    </r>
    <r>
      <rPr>
        <sz val="10"/>
        <color rgb="FF000000"/>
        <rFont val="Calibri"/>
      </rPr>
      <t xml:space="preserve">: acta en los controles de 5839 y 5844.
</t>
    </r>
    <r>
      <rPr>
        <b/>
        <sz val="10"/>
        <color rgb="FF000000"/>
        <rFont val="Calibri"/>
      </rPr>
      <t>Proceso Promoción de la Participación y Representación de las Mujeres:</t>
    </r>
    <r>
      <rPr>
        <sz val="10"/>
        <color rgb="FF000000"/>
        <rFont val="Calibri"/>
      </rPr>
      <t xml:space="preserve"> acta en los controles de 5603 y 5616.
</t>
    </r>
    <r>
      <rPr>
        <b/>
        <sz val="10"/>
        <color rgb="FF000000"/>
        <rFont val="Calibri"/>
      </rPr>
      <t>Proceso Generación y Apropiación de Conocimiento sobre la situación de derechos humanos de las mujeres:</t>
    </r>
    <r>
      <rPr>
        <sz val="10"/>
        <color rgb="FF000000"/>
        <rFont val="Calibri"/>
      </rPr>
      <t xml:space="preserve"> Actas de riesgos IV Cuatrimestre.
</t>
    </r>
    <r>
      <rPr>
        <b/>
        <sz val="10"/>
        <color rgb="FF000000"/>
        <rFont val="Calibri"/>
      </rPr>
      <t>Proceso Gestión Disciplinaria:</t>
    </r>
    <r>
      <rPr>
        <sz val="10"/>
        <color rgb="FF000000"/>
        <rFont val="Calibri"/>
      </rPr>
      <t xml:space="preserve"> Acta de seguimiento a riesgos de gestión, riesgos asociados a corrupción, riesgos de seguridad de la Información y sus respectivos controles - Tercer Cuatrimestre 2025, desde el 28 de agosto de 2025 a 30 diciembre 2025.
</t>
    </r>
    <r>
      <rPr>
        <b/>
        <sz val="10"/>
        <color rgb="FF000000"/>
        <rFont val="Calibri"/>
      </rPr>
      <t>Proceso Gestión de Talento Humano:</t>
    </r>
    <r>
      <rPr>
        <sz val="10"/>
        <color rgb="FF000000"/>
        <rFont val="Calibri"/>
      </rPr>
      <t xml:space="preserve"> Acta de seguimiento a riesgos de gestión, riesgos asociados a corrupción, riesgos de seguridad de la Información y sus respectivos controles - Tercer Cuatrimestre 2025, desde el 29 de agosto al 31 de diciembre de 2025. Caragada en todos los controles asociados al proceso.</t>
    </r>
  </si>
  <si>
    <t xml:space="preserve">Se valida el cargue de evidencias y confirma que el medio de verificación esta acorde con lo cargado.
</t>
  </si>
  <si>
    <t xml:space="preserve">5. Seguimiento </t>
  </si>
  <si>
    <t xml:space="preserve">5.1 </t>
  </si>
  <si>
    <t>Realizar la evaluación independiente sobre la implementación de la Política de Administración del Riesgo  y el Seguimiento a la Gestión de los Riesgos Asociados a Corrupción de la Secretaría Distrital de la Mujer</t>
  </si>
  <si>
    <t>Evaluacion de la Implentacion de la politica de Administracion del Riesgo y  Seguimiento a la gestión de los riesgos asociados a corrupción, LA/FT y Fiscales en el marco del Programa de Transparencia y Ética Pública programado para la vigencia</t>
  </si>
  <si>
    <t xml:space="preserve">Septiembre a
Diciembre </t>
  </si>
  <si>
    <t>Informe de seguimiento Anual al Programa de Transparencia y Etica Pública</t>
  </si>
  <si>
    <t xml:space="preserve">Oficina de Control Interno  </t>
  </si>
  <si>
    <t xml:space="preserve">Se realizó la Evaluacion de la Implentacion de la politica de Administracion del Riesgo y  Seguimiento a la gestión de los riesgos asociados a corrupción, LA/FT y Fiscales en el marco del Programa de Transparencia y Ética Pública programado para la vigencia 2025, el cual se encuentra publicado en el boton de transparencia y acceso a la información pública de lsa SDMujer. </t>
  </si>
  <si>
    <t xml:space="preserve">1. Memorando de socialización del informe de Auditoría Evaluación a la Gestión de Riesgos Institucional y Programa de Transparencia y Ética Pública 2025.
2. Informe de Auditoría Evaluación a la Gestión de Riesgos Institucional y Programa de Transparencia y Ética Pública 2025 
3. Anexo1. Eva_Eficacia_PMI
4. Anexo2. Eva_Efectividad
</t>
  </si>
  <si>
    <t>Componente 9.  MEDIDAS DE DEBIDA DILIGENCIA Y PREVENCIÓN DE LAVADO DE ACTIVOS</t>
  </si>
  <si>
    <t>1  Adecuación institucional para cumplir con la debida diligencia</t>
  </si>
  <si>
    <t>Revisar al interior del proceso los lineamientos relacionados con el principio de la debida diligencia</t>
  </si>
  <si>
    <t xml:space="preserve">Reunión de revisión de los lineamientos para la implementación de debida diligencia en la entidad </t>
  </si>
  <si>
    <t xml:space="preserve">Agosto 
</t>
  </si>
  <si>
    <t xml:space="preserve">Acta de la reunión de la revisión de los lineamientos  </t>
  </si>
  <si>
    <t xml:space="preserve">
2. Construcción del plan  de trabajo para adaptar y/o desarrollar la debida diligencia</t>
  </si>
  <si>
    <t>Elaborar un plan de trabajo que contenga las acciones requeridas para adaptar y/o desarrollar el principio de debida diligencia, de acuerdo a las indicaciones de la Secretaría General de la Alcaldía Mayor de Bogotá</t>
  </si>
  <si>
    <t xml:space="preserve">Plan de trabajo para la implementación del principio de debida diligencia </t>
  </si>
  <si>
    <t>Documento de Plan de trabajo de debida diligencia</t>
  </si>
  <si>
    <t>70%                                                      30%</t>
  </si>
  <si>
    <t xml:space="preserve">Se procedio con la socialización a traves de pieza comunicatica a los enlaces supervisores y contratistas de Debida Diligencia para aplicar en los procesos de selección. Se procedio con la publicación de la GUIA de DEBIDA DILIGENCIA EN EL APLICATIVO KAWAK.  </t>
  </si>
  <si>
    <t>Carpeta Soportes C.2.1</t>
  </si>
  <si>
    <t xml:space="preserve">3. Gestión de la debida diligencia </t>
  </si>
  <si>
    <t xml:space="preserve">Realizar el seguimiento al plan de trabajo para la implementación de la debida diligencia en la entidad </t>
  </si>
  <si>
    <t xml:space="preserve">Seguimiento de la implementación de la debida diligencia </t>
  </si>
  <si>
    <t xml:space="preserve">Acta de reunión de seguimiento al  plan de trabajo para la implementación de la debida diligencia </t>
  </si>
  <si>
    <t>Se realiza seguimiento al plan de trabjo mediante acta de reunión, sin embargo con el fin de fortalecer la debida diligencia, el plan de trabajo se extiende a 2026, con el fin de generar conceptos juridicos con Sec. Juridica Distrital sobre el proceso de debida diligencia y listas restrictivas.</t>
  </si>
  <si>
    <t>Carpeta Soportes C.3.1</t>
  </si>
  <si>
    <t>Se valida el cargue de evidencias y confirma que el medio de verificación esta acorde con lo cargado.
Se recomeinda al proceso continuar con la revisión de lineamientos sobre debida diligencia, con el fin de fortalecer la gestión institucional</t>
  </si>
  <si>
    <t>Observaciones Oficina de Control Interno</t>
  </si>
  <si>
    <t>Seguimiento Tercera Línea- Tercer Cuatrimestre 2025</t>
  </si>
  <si>
    <t>Avance Porcentual (Cuatrimestre III)</t>
  </si>
  <si>
    <t>Se evidencia matriz de seguimiento realizada a la actualización de la información publicada en el botón de transparencia, asi como se adjunta soporte de correos electrónicos para el diligenciamiento de la matriz respectiva. Por lo cual, se cumplió con la actividad propuesta de acuerdo a la programación para el período.</t>
  </si>
  <si>
    <t>Se evidencia actas de reunión de mesas de enlaces de los días 29/08/2025 y 29/11/2025 en los cuales se socializó las modificaciones al Programa de Transparencia y Ética Pública de la Entidad, asi como se suministro información para los reportes por parte de las dependencias. De la misma forma, se adjunta como soportes las presentaciones de las reuniones realizadas. Por lo cual, se cumplió con la actividad propuesta de acuerdo a la programación para el período.</t>
  </si>
  <si>
    <t>Se observa acta de reunión del 22/10/2025 en la cual se efectua la revisión de los criterios de calidad y manejo del sistema en las respuestas de PQRS emitidas en el mes de septiembre del 2025.  Por lo cual, se cumplió con la actividad propuesta de acuerdo a la programación para el período.</t>
  </si>
  <si>
    <t>Se evidencia matriz de activos de información actualizado, asi como formato de registro de activos de información en el formato (GD-FO-8), su soporte de publicación el 31/12/2025 en la sede electrónica de la Entidad, en el numeral 7.1.1 del botón de transparencia.  Por lo cual, se cumplió con la actividad propuesta de acuerdo a la programación para el período.</t>
  </si>
  <si>
    <t>Se observa matriz con la actualización del índice de información clasificada y reservada en la entidad, el cual, se constato que se encuentra debidamente publicado en la página web de la Entidad. Por lo cual, se cumplió con la actividad propuesta de acuerdo a la programación para el período.</t>
  </si>
  <si>
    <t>Se evidencia Resolución No. 0502 del 31 de diciembre del 2025 "Por medio de la cual se actualiza el Esquema de Publicación de la Información de la 
Secretaría Distrital de la Mujer, y se dictan otras disposiciones", asi como se adjunta matriz con la actualización del Esquema de Publicación de Información de acuerdo a la Resolución 1519 del 2020. Por lo cual, se cumplió con la actividad propuesta de acuerdo a la programación para el período.</t>
  </si>
  <si>
    <t xml:space="preserve">Se observa reporte de accesibilidad del último período del año obtenido mediante la herramienta externa TAWIDS, a cual efectúa un análisis técnico automático de las publicaciones y expide un certificado con los resultados. Por lo cual, se cumplió con la actividad propuesta de acuerdo a la programación para el período. </t>
  </si>
  <si>
    <t xml:space="preserve">Se evidencia actualización de la página web de la SDMujer para que todas las mujeres de Bogotá encuentren información clara, accesible y libre de barreras y con herramientas incluyentes como interpretación en lengua de señas y contenidos priorizados en este formato.  Así mismo, se observa que esta información fue publicada en las redes sociales de la SDMujer como Instagram. Por lo cual, se cumplió con la actividad propuesta de acuerdo a la programación para el período. </t>
  </si>
  <si>
    <t xml:space="preserve">Se observa un (1) informe trimestral de seguimiento a la gestión de peticiones ciudadanas y del proceso de Atención a la Ciudadanía, en el mes de octubre, correspondientes al tercer trimestre de 2025. Este informe se encuentra publicado en la página web de la SDMujer, en el menú "Atención y Servicios a la Ciudadanía" Por lo cual, se cumplió con la actividad propuesta de acuerdo a la programación para el período. </t>
  </si>
  <si>
    <t>TOTAL</t>
  </si>
  <si>
    <t>Se evidencia Reporte (inventario) de piezas comunicativas generadas durante la vigencia 2025, asi como se adjunta soporte de pieza publicitaria para el dialogo ciudadano de la Gestión de Talento Humano el día 15 de octubre de 2025. Por lo cual, se cumplió con la actividad propuesta de acuerdo a la programación para el período.</t>
  </si>
  <si>
    <t>Se observa que se llevó a cabo se llevaron a cabo cinco (5) Diálogos Ciudadanos durante los meses de octubre, noviembre y diciembre, desarrollados por las dependencias DTH, DGC, DTDP, DSC y SFCYO. Lo anterior, se materializó a través de los siguientes espacios de participación ciudadana: 1) Diálogo Ciudadano de la Estrategia de fomento del Control Social a la Gestión del Talento Humano en el Distrito 2025, a cargo de la DTH; 2) Diálogo Ciudadano Mujeres Tertuliando sobre los derechos de las Mujeres, a cargo de la DGC; 3) Diálogo Ciudadano Ley 2453 de 2025 - Prevención de la Violencia contra Mujeres en Política, a cargo de la DTDP; 4) Diálogo Ciudadano Mujeres Tertuliando sobre Cuidado, a cargo de la DSC y 5) Diálogo Ciudadano Hablemos de la Representación Jurídica a Mujeres, a cargo de la SFCYO. Por lo cual, se cumplió con la actividad propuesta de acuerdo a la programación para el período.</t>
  </si>
  <si>
    <t>No se encuentra programada para el III cuatrimestre</t>
  </si>
  <si>
    <t>Se evidencia acta de reunión del 23/04/2025 en la cual, se determino realizar la revisión y cierre de compromisos adquiridos en el marco de la estrategia de rendición de cuentas para las vigencias 2021 y 2022, llegando a la conclusión de que no se registraron compromisos vigentes que requirieran seguimiento  adicional a través de dicha matriz. Por lo cual, si bien se evidencia un cumplimiento de la actividad, fue importante haber realizado el ajuste de la programación conforme a lo presentado en el I cuatrimestre de la vigencia</t>
  </si>
  <si>
    <t>OM</t>
  </si>
  <si>
    <t>Se observa que el 28/10/2025, se realizó la Asamblea Anual de Balance de PPASP, se contó con la asistencia de 113 personas, se adjunto listado de asistencia respectivo. Asimismo, para la PPMYEG se desarrolló durante 2025 una estrategia de socialización a través de los espacios de participación COLMYEG de 15 localidades  (Usaquén, Bosa, Kennedy, Barrios Unidos, Rafael uribe Uribe, Tunjuelito, Candelaria, Los Mártires, Usme , Antonio Nariño , Engativá , Teusaquillo , Santafé, Chapinero y Suba) se aportaron las respectivas presentaciones. Por lo cual, se cumplió con la actividad propuesta de acuerdo a la programación para el período.</t>
  </si>
  <si>
    <t>En el III cuatrimestre 2025, se evidencia que se llevaron a cabo tres (3) talleres de de formación en los derechos de la Política Pública de Mujeres  y Equidad de Género dirigidos al talento humano de la SDMujer en las siguientes fechas: 11/09/2025, 09/10/2025 y 13/11/2025 con los listados de asistencia correspondientes. Por lo cual, se cumplió con la actividad propuesta de acuerdo a la programación para el período.</t>
  </si>
  <si>
    <t>Se evidencia que se generó la sistematización de los cinco (5) Diálogos Ciudadanos realizados durante el III cuatrimestre de la vigencia 2025, la cual incluye los formatos de evaluación de la Veeduría Distrital y los resultados obtenidos a partir de la aplicación de la encuesta por la SdMujer.  Por lo cual, se cumplió con la actividad propuesta de acuerdo a la programación para el período.</t>
  </si>
  <si>
    <t>Se observa informe de seguimiento a la estrategia de rendición de cuentas de diciembre del 2025, el cual se encuentra publicado en el botón de transparencia de la página web de la Entidad, numeral 4.7.3. Por lo cual, se cumplió con la actividad propuesta de acuerdo a la programación para el período.</t>
  </si>
  <si>
    <t>Se evidencia dos (2) informes de rendición de cuentas permanente al Consejo Consultivo de Mujeres del tercer y cuarto trimestre de 2025 en el formato que estipula la resolución 233 de 2018 de la Secretaría General. Los informes se encuentran publicados en la página web de la Secretaría Distrital de la Mujer, Transparencia y acceso a la información pública, numeral 8,2,1 Espacios de participación y coordinación - Consejo Consultivo de Mujeres.</t>
  </si>
  <si>
    <t>Se evidencia acta de reunión del 30/12/2025 en la cual se socializó los nodos de Rendición de Cuentas, con el fin de fortalecer su comprensión, articulación y aplicación en el desarrollo de los ejercicios institucionales de transparencia y participación ciudadana, se adjunta presentación y listado de asistencia. Si bien, es importante destacar que se dio cumplimiento a la actividad, esta fue extemporánea conforme a la programación establecida en el PTEP de la SdMujer.</t>
  </si>
  <si>
    <t>Se evidencia documento de caracterización de usuarios (as) de la Secretaría Distrital de la Mujer con fecha de noviembre del 2025, asimismo, se adjunta soporte de la publicación en la sede electrónica de la Entidad. Por lo cual, se cumplió con la actividad propuesta de acuerdo a la programación para el período.</t>
  </si>
  <si>
    <t>Se observa el envío de (17) correos de seguimiento del III cuatrimestre del 2025 a los responsables de las respuestas de PQRS, con el fin de generar alertas para evitar su vencimiento de acuerdo con los términos legales. Por lo cual, se cumplió con la actividad propuesta de acuerdo a la programación para el período.</t>
  </si>
  <si>
    <t>Se evidencia acta de reunión del 03/12/2025 con el fin de llevar a cabo la  revisión semestral (segundo semestre) de los guiones de los canales de atención, en cumplimiento de la Actividad 2.1, del Componente 
3 del Programa de Transparencia y Ética Pública – PTEP 2025. Por lo cual, se cumplió con la actividad propuesta de acuerdo a la programación para el período.</t>
  </si>
  <si>
    <t>Se evidencia consolidados de correos electrónicos remitidos en el segundo semestre del 2025 para la actualización de la información del menú de Atención y Servicios a la Ciudadanía en la página web de la SDMujer. Por lo cual, se cumplió con la actividad propuesta de acuerdo a la programación para el período.</t>
  </si>
  <si>
    <t>Se observa (4) actas de reunión realizadas los días 04/09/2025, 16/10/2025, 06/11/2025 y 04/12/2025 con el fin de identificar las actualizaciones a realizar en la guía de trámites y servicios y página web. Por lo cual, se cumplió con la actividad propuesta de acuerdo a la programación para el período.</t>
  </si>
  <si>
    <t>Se evidencia Informe de resultados de la aplicación del método de ciudadana(o) incógnita(o) con fecha de noviembre del 2025. Por lo cual, se cumplió con la actividad propuesta de acuerdo a la programación para el período.</t>
  </si>
  <si>
    <t>Se observa informe de cumplimiento de accesibilidad (NTC6047) sedes CIOM de la Secretaría Distrital de la Mujer.  Por lo cual, se cumplió con la actividad propuesta de acuerdo a la programación para el período.</t>
  </si>
  <si>
    <t>Se observa que se llevaron a cabo (4) actividades de sensibilización y capacitación dirigidas a las servidoras/es y contratistas en temas de atención a la ciudadanía y gestión de peticiones ciudadanas, en las siguientes fechas:
1) 09/09/2025: Capacitación en gestión de PQRS y manejo del sistema BTE, dirigido a nuevo enlace Servicio a la Ciudadanía; 2) 05/11/2025: Segundo taller de gestión de PQRS. dirigido a enlaces del sistema BTE, 3) 19/11/2025: Sensibilización en prevención temprana y superación de la estigmatización, dirigido a enlaces del BTE, y 4) 11/12/2025: Capacitación en servicio a la ciudadanía y protocolos de atención, dirigido a equipo de la LPD. Por lo cual, se cumplió con la actividad propuesta de acuerdo a la programación para el período.</t>
  </si>
  <si>
    <t>Se evidencia 3 boletinas generadas a través de las cuales se efectuó divulgación sobre los siguientes temas: 1) Boletina24 de octubre: Lenguaje Claro frente a las Respuestas de PQRS; 2) Boletina 05 de diciembre: Socialización de tips para la gestión de peticiones y 3) Boletina 12 de diciembre: Socialización de resultados de caracterización de usuarias y grupos de valor 2025.  Por lo cual, se cumplió con la actividad propuesta de acuerdo a la programación para el período.</t>
  </si>
  <si>
    <t>Se observa acta de reunión del 10/12/2025 de la tercera jornada de socialización de recomendaciones para la  atención a mujeres con enfoque diferencial con su respectivo soporte de asistencia. Por lo cual, se cumplió con la actividad propuesta de acuerdo a la programación para el período.</t>
  </si>
  <si>
    <t>Se evidencia que durante el periodo de septiembre a diciembre de 2025 se finalizó el primer curso con el grupo No. 5 y se realizó el segundo curso básico de lengua de señas colombiana – LSC con el grupo No. 6 como consta en las actas adjuntas. Por lo cual, se cumplió con la actividad propuesta de acuerdo a la programación para el período.</t>
  </si>
  <si>
    <t>Se observa acta de reunión del 03/12/2025 sobre revisión y seguimiento semestral (segundo semestre) de los  documentos asociados al Proceso de Relacionamiento con la Ciudadanía/Servicio a la Ciudadanía para identificar su necesidad de actualización con su respectiva asistencia. Por lo cual, se cumplió con la actividad propuesta de acuerdo a la programación para el período.</t>
  </si>
  <si>
    <t>Se evidencia informe de resultados Encuesta de Satisfacción de Servicios y Estrategias de la SDMujer Segundo semestre 2025 con fecha de diciembre, asimismo, se adjunta soporte de publicación en la página web de la Entidad botón de transparencia, numeral 4.11. Por lo cual, se cumplió con la actividad propuesta de acuerdo a la programación para el período.</t>
  </si>
  <si>
    <t>Se observa que se  participó en los siguientes espacios de articulación interinstitucional y promoción de la cooperación e intercambio de conocimientos en temas de atención a la ciudadanía: 1) 11/09/2025: Capacitación funcional para la gestión de peticiones ciudadanas Bogotá te escucha, DDCS de la Secretaría General y 2) 20/11/2025: capacitación en manejo del módulo de reportes del sistema BTE, DDCS de la Secretaría General. Por lo cual, se cumplió con la actividad propuesta de acuerdo a la programación para el período.</t>
  </si>
  <si>
    <t>Se evidencia acta de reunión del 30/09/2025 y 30/12/2025 de seguimiento trimestral a los procesos disciplinarios y verificación de los proyectos de autos realizados por las abogadas de acuerdo con las pruebas legalmente aportadas, y demás actividades y funciones propias de la Oficina de Control Disciplinario Interno. Por lo cual, se cumplió con la actividad propuesta de acuerdo a la programación para el período.</t>
  </si>
  <si>
    <t>Se evidencia Informe de resultados Encuesta de Satisfacción de 
Servicios y Estrategias de la SDMujer Segundo semestre 2025, asi como se adjunta soporte de publicación en la página web de la Entidad en el botón de transparencia, numeral 4.11. Por lo cual, se cumplió con la actividad propuesta de acuerdo a la programación para el período.</t>
  </si>
  <si>
    <t>Se evidencia Plan de Apertura de Información y Datos Abiertos 2025 - 2026 con las respectivas evidencias de ejecución del cronograma. Por lo cual, se cumplió con la actividad propuesta de acuerdo a la programación para el período.</t>
  </si>
  <si>
    <t>Se evidencia reporte con el inventario de piezas comunicativas  en lenguaje claro, incluyente y con enfoque de género, producidas y publicadas por el proceso de comunicación estratégica durante la vigencia 2025. Por lo cual, se cumplió con la actividad propuesta de acuerdo a la programación para el período.</t>
  </si>
  <si>
    <t xml:space="preserve">Se evidencia la producción y publicación mensual de información en la página del OMEG de tres (3) reportes acumulados sobre las atenciones de la Secretaría Distrital de la Mujer de los meses de agosto, septiembre y octubre. Por lo cual, se cumplió con la actividad propuesta de acuerdo a la programación para el período. </t>
  </si>
  <si>
    <t>Se evidencia  informes de enero a octubre de 2025, en los cuales se hace el análisis cualitatitivo y cualitativo mediante muestreo de casos de asesoria y orientación socio jurídica de las estrategias de atencón a mujeres vicimas de VBG. Por lo cual, se cumplió con la actividad propuesta de acuerdo a la programación para el período.</t>
  </si>
  <si>
    <t>Se presenta como evidencia las capturas de pantalla y la impresión de la sección de la página  web (adjunto), que dan cuenta de la actualización de la información en el numeral 4.1  Ejecución presupuestal, con la información actualizada del presupuestos y estados  financieros de la entidad. Por lo cual, se cumplió con la actividad propuesta de acuerdo a la programación para el período.</t>
  </si>
  <si>
    <t>Se presenta como evidencia las capturas de pantalla y la impresión de la sección de la página web (adjunto), que dan cuenta de la actualización de la información en el numeral 4.2 Ejecución presupuestal, con la información actualizada del presupuestos y estados  financieros de la entidad. Por lo cual, se cumplió con la actividad propuesta de acuerdo a la programación para el período.</t>
  </si>
  <si>
    <t>Se observa que se realizó el cargue de la información asociada a los proyectos de inversión de la Entidad en la pagina de la Secretaría sección Transparencia en los nuemrales 4.3, 4.3.1 y 4.4. Por lo cual, se cumplió con la actividad propuesta de acuerdo a la programación para el período.</t>
  </si>
  <si>
    <t>De acuerdo con los soportes adjuntos, se evidencia que se realizó la publicación de 17 conjuntos de datos abiertos en el periodo de 
septiembre a octubre de 2025. Por lo cual, se cumplió con la actividad propuesta de acuerdo a la programación para el período.</t>
  </si>
  <si>
    <t>Se evidencia informes de gestión local de los meses de septiembre, octubre, noviembre y diciembre, en el cual se consolida las acciones implementadas para fomentar la participación activa de las mujeres en la toma de decisiones, lo que fortalece la democracia y la legitimidad de las acciones gubernamentales, para promover un desarrollo territorial más integral, sostenible y equitativo, que garantice el reconocimiento, el ejercicio pleno y la garantía de los derechos de las mujeres en el ámbito local. Por lo cual, se da cumplimiento a la acción propuesta conforme a la programación.</t>
  </si>
  <si>
    <t>Se evidencia informes ejecutivos de los meses de septiembre, octubre, noviembre y diciembre, en los cuales se relacionan los procesos de formación y sensibilización adelantados en distintos espacios con el  propósito de informar a la ciudadanía sobre el derecho a ejercer el control social y la posibilidad de conformar una veeduría ciudadana que realice seguimiento y vigilancia a la manera como se garantizan los derechos de las mujeres y la equidad de género. Por lo cual, se da cumplimiento a la actividad propuesta conforme a la programación.</t>
  </si>
  <si>
    <t>Se evidencia informes ejecutivos de los meses de septiembre, octubre, noviembre y diciembre, en los cuales se relacionan las acciones implementadas para la promoción del ejercicio político paritario de las mujeres en todas las instancias de participación del Distrito Capital, asi como el desarrollo de una estrategia de formación en capacidades de incidencia, liderazgo y representación política, así  como la dinamización de las agendas políticas de las mujeres de la ciudad. Por lo cual, se da cumplimiento a la actividad conforme a la programación.</t>
  </si>
  <si>
    <t xml:space="preserve">Se evidencia documento denominado "Estrategia cuidados itinerantes"del 2025, el cual presenta como objetivo describir el proceso realizado de diseño e implementación de los pilotajes realizados en los tres entornos definidos de esta estrategia de entornos educativos, comerciales y ruralidad. Adicional se presentan en el documento a manera de conclusiones y recomendaciones las propuestas para institucionalizar la Estrategia de Cuidados Itinerantes en el Mecanismo de Gobernanza del Sistema Distrital de Cuidado, los lineamientos técnicos y operativos para la territorialización de esta Estrategia y el fortalecimiento de los componentes de la oferta de servicios de cuidado. Por lo cual, se da cumplimiento a la actividad conforme a la programación. </t>
  </si>
  <si>
    <t xml:space="preserve">Se evidencia Informe Cualitativo Equipo Formación Sistema Distrital de Cuidado 2025. Por lo cual, se da cumplimiento a la actividad conforme a la programación. </t>
  </si>
  <si>
    <t>Se evidencia informe propuesta de acciones de integridad 2026 de acuerdo a los resultados obtenidos en la encuesta de identificación de necesidades y preferencias para el plan de bienestar 2026. Por lo cual, se da cumplimiento a la acción propuesta conforme a la programación.</t>
  </si>
  <si>
    <t>Se realizó la encuesta donde se evaluaron las acciones de integridad de la vigencia 2025 de acuerdo con el "TEST DE PERCEPCIÓN Y EVALUACIÓN DE ACCIONES DE INTEGRIDAD -SDMUJER 2025" Por lo cual, se da cumplimiento a la acción propuesta conforme a la programación.</t>
  </si>
  <si>
    <t>Se observa informe en el cual se relacionan las acciones de integridad adelantadas en la vigencia 2025 por la Secretaría Distrital de la Mujer. Por lo cual, se da cumplimiento a la acción propuesta conforme a la programación.</t>
  </si>
  <si>
    <t>Se evidencia pieza gráfica divulgada mediante correo institucional el 30/12/2025 con información relacionada con el Código de Integridad de la Entidad. Por lo cual, se da cumplimiento a la acción propuesta conforme a la programación.</t>
  </si>
  <si>
    <t>De acuerdo con la información cargada se evidencia correo electrónico del 30/12/2025 con pieza gráfica donde se comparte el código de integridad de la Entidad. Por lo anterior, si bien se reconoce que se remitió la información, no se llevo a cabo ninguna jornada de socialización con los miembros de la Entidad, por lo cual, se puede determinar que existió un cumplimiento parcial</t>
  </si>
  <si>
    <t>I- OM</t>
  </si>
  <si>
    <t>Se evidencia correo del 03/09/2025 y 24/09/2025 para la realización del curso de Integridad, Transparencia y Lucha contra la Corrupción, organizado por el Departamento de la Función Pública y la ESAP. Por lo cual, se da cumplimiento a la acción propuesta conforme a la programación.</t>
  </si>
  <si>
    <t>Se observa evidencias de participaron en las jornadas de integridad convocadas por el Distrito y por Nación durante la vigencia 2025. Por lo cual, se da cumplimiento a la acción propuesta conforme a la programación.</t>
  </si>
  <si>
    <t>Se evidencia correos electrónicos de alertas a las servidoras y servidores públicos para que realizarán la actualización y publicación de las declaraciones de bienes y rentas y conflictos de interés. Por lo cual, se da cumplimiento a la acción propuesta conforme a la programación.</t>
  </si>
  <si>
    <t xml:space="preserve">Se evidencian Formatos de Declaración de conflictos de interés en los procesos de contratación para la celabración de contratos.  Por lo cual, se dio cumplimiento a la actividad conforme a la programacion del cuatrimestre. </t>
  </si>
  <si>
    <t xml:space="preserve">Se evidencia íeza gráfica de invitación de socialización de la política antisoborno.  Por lo cual, se dio cumplimiento a la actividad conforme a la programacion del cuatrimestre. </t>
  </si>
  <si>
    <t>Se evidencia actualización de la Política de Administración de riesgo, la cual fue presentada en el Comité de Coordinación de Control Interno, posterior a su aprobación fue publicada en el Sistema Integrado de Gestión y en la página web institucional. Por lo cual, se da cumplimiento a la acción propuesta conforme a la programación.</t>
  </si>
  <si>
    <t>Se observa la divulgación y sensibilización de la Política de Administración del Riesgo mediante su socialización con las enlaces MIPG, a través de correo electrónico y en el espacio de la mesa de enlaces MIPG, así como por medio del boletín institucional. Por lo cual, se da cumplimiento a la acción propuesta conforme a la programación.</t>
  </si>
  <si>
    <t>Se evidencia evaluacion de la Implentacion de la politica de Administracion del Riesgo y  Seguimiento a la gestión de los riesgos asociados a corrupción, LA/FT y Fiscales en el marco del Programa de Transparencia y Ética Pública programado para la vigencia 2025, el cual se encuentra publicado en el boton de transparencia y acceso a la información pública de lsa SDMujer. Por lo cual, se da cumplimiento a la acción propuesta conforme a la programación.</t>
  </si>
  <si>
    <t>Se evidencia las actas de seguimiento a riesgos de los siguientes procesos:
*Comunicación estratégica: Acta del 31/12/2025
*Desarrollo de Capacidades: Acta del 30/12/2025
*Direccionamiento estratégico: Acta del 30/12/2025
*Gestión Territorial de las políticas públicas: Acta del 31/12/2025
*Promoción de la Participación y Representación de las mujeres: Acta del 31/12/2025
*Gestión del Conocimiento: Acta del 31/12/2025
*Sistema del Cuidado. Acta del 31/12/2025
*Gestión Administrativa, documental y gestión financiera: Acta del 29/12/2025
*Gestión Contractual: Acta del 23/12/2025
*Gestión de Políticas Públicas: Acta del 19/12/2025
*Talento Humano: Acta del 02/01/2026
*Gestión Jurídica: Acta del 05/01/2026
*Mejoramiento institucional: Acta del 30/12/2025
*Gestión Tecnológica: Acta del 29/12/2025
*Gestión Disciplinaria: Acta del 30/12/2025
*Evaluación Independiente de la Gestión: Acta del 10/12/2025
*Promoción del Acceso a la Justicia: Acta del 18/12/2025
*Relacionamiento con la ciudadanía: 29/12/2025
*Prevención de violencias y atención integral a mujeres: Acta del 18/12/2025
*Transversalización del enfoque de género: Acta del 19/12/2025</t>
  </si>
  <si>
    <t>Se observa acta de reunión del 30/09/2025 en el cual se establece como plan de trabajo solicitar concepto a los diferentes entes rectores del Distrito que adelantan y dan lineamientos de MIPG para resolver temas puntuales en atención con Contratación. Asi mismo se realizara apoyo con los Abogados externos que cuenta la Entidad con el animo de poder emitir un concepto que minimice o si se llegara a generar algún impacto en Gestión Contractual. Si bien se reconoce que se plantearon unas actividades, no se cuenta con un plan de trabajo estructurado, por lo cual, se considera que existió un cumplimiento parcial de la actividad.</t>
  </si>
  <si>
    <t>Se evidencia acta del 28/11/2025, sin embargo, dicho soporte no permite validar el seguimiento efectuado a las acciones propuestas como plan de trabajo, por lo cual, estas no son suficientes ni acordes con la acción propuesta</t>
  </si>
  <si>
    <t>I</t>
  </si>
  <si>
    <t>I-01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</si>
</sst>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45" x14ac:knownFonts="1">
    <font>
      <sz val="11"/>
      <color theme="1"/>
      <name val="Calibri"/>
      <family val="2"/>
      <scheme val="minor"/>
    </font>
    <font>
      <sz val="11"/>
      <color theme="1"/>
      <name val="Calibri"/>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0"/>
      <color rgb="FF000000"/>
      <name val="Calibri"/>
      <family val="2"/>
      <scheme val="minor"/>
    </font>
    <font>
      <sz val="10"/>
      <name val="Calibri"/>
      <family val="2"/>
      <scheme val="minor"/>
    </font>
    <font>
      <b/>
      <sz val="10"/>
      <name val="Calibri"/>
      <family val="2"/>
      <scheme val="minor"/>
    </font>
    <font>
      <sz val="11"/>
      <name val="Calibri"/>
      <family val="2"/>
      <scheme val="minor"/>
    </font>
    <font>
      <sz val="11"/>
      <name val="Segoe UI"/>
      <family val="2"/>
    </font>
    <font>
      <sz val="10"/>
      <color rgb="FFFF0000"/>
      <name val="Calibri"/>
      <family val="2"/>
      <scheme val="minor"/>
    </font>
    <font>
      <b/>
      <sz val="10"/>
      <color theme="1"/>
      <name val="Calibri"/>
      <family val="2"/>
      <scheme val="minor"/>
    </font>
    <font>
      <b/>
      <sz val="10"/>
      <color rgb="FF000000"/>
      <name val="Calibri"/>
      <family val="2"/>
      <scheme val="minor"/>
    </font>
    <font>
      <b/>
      <sz val="14"/>
      <color theme="1"/>
      <name val="Arial"/>
      <family val="2"/>
    </font>
    <font>
      <b/>
      <sz val="11"/>
      <color theme="1"/>
      <name val="Arial"/>
      <family val="2"/>
    </font>
    <font>
      <sz val="11"/>
      <color theme="1"/>
      <name val="Arial"/>
      <family val="2"/>
    </font>
    <font>
      <b/>
      <sz val="12"/>
      <color theme="0"/>
      <name val="Arial"/>
      <family val="2"/>
    </font>
    <font>
      <b/>
      <sz val="11"/>
      <color theme="0"/>
      <name val="Arial"/>
      <family val="2"/>
    </font>
    <font>
      <b/>
      <sz val="11"/>
      <name val="Arial"/>
      <family val="2"/>
    </font>
    <font>
      <sz val="11"/>
      <color rgb="FF000000"/>
      <name val="Calibri"/>
      <scheme val="minor"/>
    </font>
    <font>
      <sz val="10"/>
      <name val="Calibri"/>
      <family val="2"/>
    </font>
    <font>
      <sz val="10"/>
      <color rgb="FF000000"/>
      <name val="Calibri"/>
    </font>
    <font>
      <sz val="11"/>
      <color rgb="FF000000"/>
      <name val="Calibri"/>
      <family val="2"/>
    </font>
    <font>
      <sz val="11"/>
      <color rgb="FF000000"/>
      <name val="Calibri"/>
    </font>
    <font>
      <b/>
      <sz val="11"/>
      <color rgb="FF000000"/>
      <name val="Calibri"/>
      <scheme val="minor"/>
    </font>
    <font>
      <u/>
      <sz val="11"/>
      <color rgb="FF000000"/>
      <name val="Calibri"/>
      <scheme val="minor"/>
    </font>
    <font>
      <b/>
      <sz val="11"/>
      <color rgb="FF000000"/>
      <name val="Calibri"/>
    </font>
    <font>
      <b/>
      <sz val="10"/>
      <color rgb="FF000000"/>
      <name val="Calibri"/>
    </font>
    <font>
      <i/>
      <sz val="11"/>
      <color rgb="FF000000"/>
      <name val="Calibri"/>
      <scheme val="minor"/>
    </font>
    <font>
      <sz val="11"/>
      <color rgb="FF00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922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DDEBF7"/>
        <bgColor rgb="FF000000"/>
      </patternFill>
    </fill>
    <fill>
      <patternFill patternType="solid">
        <fgColor rgb="FFBDD7EE"/>
        <bgColor rgb="FF000000"/>
      </patternFill>
    </fill>
    <fill>
      <patternFill patternType="solid">
        <fgColor theme="0"/>
        <bgColor indexed="64"/>
      </patternFill>
    </fill>
    <fill>
      <patternFill patternType="solid">
        <fgColor rgb="FFBFBFBF"/>
        <bgColor rgb="FF000000"/>
      </patternFill>
    </fill>
    <fill>
      <patternFill patternType="solid">
        <fgColor rgb="FF7030A0"/>
        <bgColor indexed="64"/>
      </patternFill>
    </fill>
    <fill>
      <patternFill patternType="solid">
        <fgColor rgb="FF92D050"/>
        <bgColor indexed="64"/>
      </patternFill>
    </fill>
    <fill>
      <patternFill patternType="solid">
        <fgColor rgb="FFFF0000"/>
        <bgColor indexed="64"/>
      </patternFill>
    </fill>
    <fill>
      <patternFill patternType="solid">
        <fgColor rgb="FFCCCCFF"/>
        <bgColor indexed="64"/>
      </patternFill>
    </fill>
    <fill>
      <patternFill patternType="solid">
        <fgColor theme="5" tint="0.79998168889431442"/>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style="medium">
        <color theme="0"/>
      </left>
      <right/>
      <top style="medium">
        <color theme="0"/>
      </top>
      <bottom style="medium">
        <color theme="0"/>
      </bottom>
      <diagonal/>
    </border>
    <border>
      <left style="thin">
        <color rgb="FF792285"/>
      </left>
      <right/>
      <top/>
      <bottom/>
      <diagonal/>
    </border>
    <border>
      <left style="medium">
        <color rgb="FFFFFFFF"/>
      </left>
      <right style="medium">
        <color rgb="FFFFFFFF"/>
      </right>
      <top style="medium">
        <color rgb="FFFFFFFF"/>
      </top>
      <bottom style="medium">
        <color rgb="FFFFFFFF"/>
      </bottom>
      <diagonal/>
    </border>
    <border>
      <left/>
      <right style="medium">
        <color theme="0"/>
      </right>
      <top/>
      <bottom/>
      <diagonal/>
    </border>
    <border>
      <left style="medium">
        <color rgb="FFFFFFFF"/>
      </left>
      <right style="medium">
        <color theme="0"/>
      </right>
      <top style="medium">
        <color rgb="FFFFFFFF"/>
      </top>
      <bottom/>
      <diagonal/>
    </border>
    <border>
      <left style="medium">
        <color theme="0"/>
      </left>
      <right/>
      <top/>
      <bottom/>
      <diagonal/>
    </border>
    <border>
      <left style="medium">
        <color theme="0"/>
      </left>
      <right/>
      <top/>
      <bottom style="medium">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medium">
        <color theme="0"/>
      </right>
      <top/>
      <bottom style="medium">
        <color theme="0"/>
      </bottom>
      <diagonal/>
    </border>
    <border>
      <left style="medium">
        <color rgb="FFFFFFFF"/>
      </left>
      <right style="medium">
        <color theme="0"/>
      </right>
      <top style="medium">
        <color theme="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92285"/>
      </left>
      <right/>
      <top style="thin">
        <color indexed="64"/>
      </top>
      <bottom/>
      <diagonal/>
    </border>
    <border>
      <left/>
      <right/>
      <top style="thin">
        <color indexed="64"/>
      </top>
      <bottom/>
      <diagonal/>
    </border>
    <border>
      <left style="thin">
        <color rgb="FF792285"/>
      </left>
      <right/>
      <top style="thin">
        <color indexed="64"/>
      </top>
      <bottom style="thin">
        <color theme="0"/>
      </bottom>
      <diagonal/>
    </border>
    <border>
      <left/>
      <right/>
      <top style="thin">
        <color indexed="64"/>
      </top>
      <bottom style="thin">
        <color theme="0"/>
      </bottom>
      <diagonal/>
    </border>
    <border>
      <left style="thick">
        <color theme="0"/>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FFFF"/>
      </left>
      <right/>
      <top style="medium">
        <color rgb="FFFFFFFF"/>
      </top>
      <bottom style="medium">
        <color rgb="FFFFFFFF"/>
      </bottom>
      <diagonal/>
    </border>
    <border>
      <left style="medium">
        <color theme="0"/>
      </left>
      <right/>
      <top style="medium">
        <color theme="0"/>
      </top>
      <bottom/>
      <diagonal/>
    </border>
    <border>
      <left style="medium">
        <color rgb="FFFFFFFF"/>
      </left>
      <right style="medium">
        <color rgb="FFFFFFFF"/>
      </right>
      <top/>
      <bottom style="medium">
        <color rgb="FFFFFFFF"/>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s>
  <cellStyleXfs count="44">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247">
    <xf numFmtId="0" fontId="0" fillId="0" borderId="0" xfId="0"/>
    <xf numFmtId="0" fontId="19" fillId="34" borderId="10" xfId="0" applyFont="1" applyFill="1" applyBorder="1" applyAlignment="1">
      <alignment horizontal="justify" vertical="center" wrapText="1"/>
    </xf>
    <xf numFmtId="0" fontId="20" fillId="35" borderId="10" xfId="0" applyFont="1" applyFill="1" applyBorder="1" applyAlignment="1">
      <alignment horizontal="center" vertical="center" wrapText="1"/>
    </xf>
    <xf numFmtId="0" fontId="0" fillId="0" borderId="0" xfId="0" applyAlignment="1">
      <alignment horizontal="center"/>
    </xf>
    <xf numFmtId="0" fontId="20" fillId="34" borderId="14" xfId="0" applyFont="1" applyFill="1" applyBorder="1" applyAlignment="1">
      <alignment horizontal="center" vertical="center" wrapText="1"/>
    </xf>
    <xf numFmtId="0" fontId="19" fillId="35" borderId="10" xfId="0" applyFont="1" applyFill="1" applyBorder="1" applyAlignment="1">
      <alignment horizontal="center" vertical="center" wrapText="1"/>
    </xf>
    <xf numFmtId="0" fontId="19" fillId="34" borderId="10" xfId="0" applyFont="1" applyFill="1" applyBorder="1" applyAlignment="1">
      <alignment horizontal="center" vertical="center" wrapText="1"/>
    </xf>
    <xf numFmtId="0" fontId="21" fillId="34" borderId="10" xfId="0" applyFont="1" applyFill="1" applyBorder="1" applyAlignment="1">
      <alignment horizontal="center" vertical="center" wrapText="1"/>
    </xf>
    <xf numFmtId="0" fontId="22" fillId="34" borderId="10" xfId="0" applyFont="1" applyFill="1" applyBorder="1" applyAlignment="1">
      <alignment horizontal="center" vertical="center" wrapText="1"/>
    </xf>
    <xf numFmtId="16" fontId="21" fillId="34" borderId="10" xfId="0" applyNumberFormat="1" applyFont="1" applyFill="1" applyBorder="1" applyAlignment="1">
      <alignment horizontal="center" vertical="center" wrapText="1"/>
    </xf>
    <xf numFmtId="0" fontId="20" fillId="34" borderId="10" xfId="0" applyFont="1" applyFill="1" applyBorder="1" applyAlignment="1">
      <alignment horizontal="center" vertical="center" wrapText="1"/>
    </xf>
    <xf numFmtId="0" fontId="22" fillId="35" borderId="10" xfId="0" applyFont="1" applyFill="1" applyBorder="1" applyAlignment="1">
      <alignment horizontal="center" vertical="center" wrapText="1"/>
    </xf>
    <xf numFmtId="0" fontId="21" fillId="35" borderId="10" xfId="0" applyFont="1" applyFill="1" applyBorder="1" applyAlignment="1">
      <alignment horizontal="center" vertical="center" wrapText="1"/>
    </xf>
    <xf numFmtId="0" fontId="20" fillId="34" borderId="10" xfId="0" applyFont="1" applyFill="1" applyBorder="1" applyAlignment="1">
      <alignment horizontal="justify" vertical="center" wrapText="1"/>
    </xf>
    <xf numFmtId="0" fontId="21" fillId="34" borderId="10" xfId="0" applyFont="1" applyFill="1" applyBorder="1" applyAlignment="1">
      <alignment horizontal="justify" vertical="center" wrapText="1"/>
    </xf>
    <xf numFmtId="0" fontId="21" fillId="35" borderId="10" xfId="0" applyFont="1" applyFill="1" applyBorder="1" applyAlignment="1">
      <alignment horizontal="justify" vertical="center" wrapText="1"/>
    </xf>
    <xf numFmtId="0" fontId="0" fillId="0" borderId="0" xfId="0" applyAlignment="1">
      <alignment horizontal="justify" vertical="center"/>
    </xf>
    <xf numFmtId="0" fontId="19" fillId="35" borderId="10" xfId="0" applyFont="1" applyFill="1" applyBorder="1" applyAlignment="1">
      <alignment horizontal="justify" vertical="center" wrapText="1"/>
    </xf>
    <xf numFmtId="0" fontId="0" fillId="0" borderId="0" xfId="0" applyAlignment="1">
      <alignment vertical="center" wrapText="1"/>
    </xf>
    <xf numFmtId="0" fontId="21" fillId="35" borderId="15" xfId="0" applyFont="1" applyFill="1" applyBorder="1" applyAlignment="1">
      <alignment horizontal="center" vertical="center" wrapText="1"/>
    </xf>
    <xf numFmtId="0" fontId="0" fillId="0" borderId="0" xfId="0" applyAlignment="1">
      <alignment wrapText="1"/>
    </xf>
    <xf numFmtId="0" fontId="21" fillId="34" borderId="10" xfId="0" applyFont="1" applyFill="1" applyBorder="1" applyAlignment="1">
      <alignment horizontal="left" vertical="center" wrapText="1"/>
    </xf>
    <xf numFmtId="0" fontId="21" fillId="35" borderId="10" xfId="0" applyFont="1" applyFill="1" applyBorder="1" applyAlignment="1">
      <alignment horizontal="left" vertical="center" wrapText="1"/>
    </xf>
    <xf numFmtId="0" fontId="23" fillId="0" borderId="0" xfId="0" applyFont="1" applyAlignment="1">
      <alignment horizontal="justify" vertical="center" wrapText="1"/>
    </xf>
    <xf numFmtId="0" fontId="0" fillId="0" borderId="0" xfId="0" applyAlignment="1">
      <alignment horizontal="justify" vertical="center" wrapText="1"/>
    </xf>
    <xf numFmtId="0" fontId="24" fillId="0" borderId="0" xfId="0" applyFont="1" applyAlignment="1">
      <alignment horizontal="justify" vertical="center" wrapText="1"/>
    </xf>
    <xf numFmtId="0" fontId="0" fillId="0" borderId="0" xfId="0" applyAlignment="1">
      <alignment horizontal="left"/>
    </xf>
    <xf numFmtId="0" fontId="20" fillId="35" borderId="11" xfId="0" applyFont="1" applyFill="1" applyBorder="1" applyAlignment="1">
      <alignment horizontal="center" vertical="center" wrapText="1"/>
    </xf>
    <xf numFmtId="0" fontId="15" fillId="0" borderId="0" xfId="0" applyFont="1"/>
    <xf numFmtId="0" fontId="15" fillId="0" borderId="0" xfId="0" applyFont="1" applyAlignment="1">
      <alignment wrapText="1"/>
    </xf>
    <xf numFmtId="0" fontId="21" fillId="0" borderId="0" xfId="0" applyFont="1" applyAlignment="1">
      <alignment horizontal="center" vertical="center" wrapText="1"/>
    </xf>
    <xf numFmtId="0" fontId="21" fillId="37" borderId="17" xfId="0" applyFont="1" applyFill="1" applyBorder="1" applyAlignment="1">
      <alignment horizontal="justify" vertical="center" wrapText="1"/>
    </xf>
    <xf numFmtId="0" fontId="21" fillId="36" borderId="17" xfId="0" applyFont="1" applyFill="1" applyBorder="1" applyAlignment="1">
      <alignment horizontal="justify" vertical="center" wrapText="1"/>
    </xf>
    <xf numFmtId="0" fontId="0" fillId="0" borderId="0" xfId="0" applyAlignment="1">
      <alignment horizontal="center" vertical="center"/>
    </xf>
    <xf numFmtId="0" fontId="21" fillId="0" borderId="18" xfId="0" applyFont="1" applyBorder="1" applyAlignment="1">
      <alignment horizontal="center" vertical="center" wrapText="1"/>
    </xf>
    <xf numFmtId="0" fontId="22" fillId="0" borderId="0" xfId="0" applyFont="1" applyAlignment="1">
      <alignment horizontal="center" vertical="center" wrapText="1"/>
    </xf>
    <xf numFmtId="0" fontId="21" fillId="0" borderId="0" xfId="0" applyFont="1" applyAlignment="1">
      <alignment horizontal="justify" vertical="center" wrapText="1"/>
    </xf>
    <xf numFmtId="0" fontId="21" fillId="0" borderId="0" xfId="0" applyFont="1" applyAlignment="1">
      <alignment horizontal="left" vertical="center" wrapText="1"/>
    </xf>
    <xf numFmtId="0" fontId="21" fillId="37" borderId="19" xfId="0" applyFont="1" applyFill="1" applyBorder="1" applyAlignment="1">
      <alignment horizontal="center" vertical="center" wrapText="1"/>
    </xf>
    <xf numFmtId="0" fontId="21" fillId="36" borderId="17" xfId="0" applyFont="1" applyFill="1" applyBorder="1" applyAlignment="1">
      <alignment horizontal="left" vertical="center" wrapText="1"/>
    </xf>
    <xf numFmtId="0" fontId="21" fillId="36" borderId="17"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0" fillId="34" borderId="13" xfId="0" applyFont="1" applyFill="1" applyBorder="1" applyAlignment="1">
      <alignment horizontal="center" vertical="center" wrapText="1"/>
    </xf>
    <xf numFmtId="0" fontId="21" fillId="35"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4" borderId="13" xfId="0" applyFont="1" applyFill="1" applyBorder="1" applyAlignment="1">
      <alignment horizontal="center" vertical="center" wrapText="1"/>
    </xf>
    <xf numFmtId="0" fontId="0" fillId="0" borderId="0" xfId="0" applyAlignment="1">
      <alignment horizontal="center" wrapText="1"/>
    </xf>
    <xf numFmtId="9" fontId="19" fillId="34" borderId="10" xfId="0" applyNumberFormat="1" applyFont="1" applyFill="1" applyBorder="1" applyAlignment="1">
      <alignment horizontal="center" vertical="center" wrapText="1"/>
    </xf>
    <xf numFmtId="9" fontId="21" fillId="34" borderId="10" xfId="0" applyNumberFormat="1" applyFont="1" applyFill="1" applyBorder="1" applyAlignment="1">
      <alignment horizontal="center" vertical="center" wrapText="1"/>
    </xf>
    <xf numFmtId="9" fontId="20" fillId="35" borderId="10" xfId="0" applyNumberFormat="1" applyFont="1" applyFill="1" applyBorder="1" applyAlignment="1">
      <alignment horizontal="center" vertical="center" wrapText="1"/>
    </xf>
    <xf numFmtId="9" fontId="21" fillId="35" borderId="10" xfId="0" applyNumberFormat="1" applyFont="1" applyFill="1" applyBorder="1" applyAlignment="1">
      <alignment horizontal="center" vertical="center" wrapText="1"/>
    </xf>
    <xf numFmtId="0" fontId="21" fillId="34" borderId="13" xfId="0" applyFont="1" applyFill="1" applyBorder="1" applyAlignment="1">
      <alignment horizontal="justify" vertical="center" wrapText="1"/>
    </xf>
    <xf numFmtId="0" fontId="19" fillId="34" borderId="13" xfId="0" applyFont="1" applyFill="1" applyBorder="1" applyAlignment="1">
      <alignment horizontal="center" vertical="center" wrapText="1"/>
    </xf>
    <xf numFmtId="9" fontId="21" fillId="34" borderId="0" xfId="0" applyNumberFormat="1" applyFont="1" applyFill="1" applyAlignment="1">
      <alignment horizontal="center" vertical="center" wrapText="1"/>
    </xf>
    <xf numFmtId="9" fontId="21" fillId="36" borderId="17" xfId="0" applyNumberFormat="1" applyFont="1" applyFill="1" applyBorder="1" applyAlignment="1">
      <alignment horizontal="center" vertical="center" wrapText="1"/>
    </xf>
    <xf numFmtId="0" fontId="22" fillId="34" borderId="13" xfId="0" applyFont="1" applyFill="1" applyBorder="1" applyAlignment="1">
      <alignment horizontal="center" vertical="center" wrapText="1"/>
    </xf>
    <xf numFmtId="0" fontId="15" fillId="0" borderId="0" xfId="0" applyFont="1" applyAlignment="1">
      <alignment horizontal="center"/>
    </xf>
    <xf numFmtId="0" fontId="21" fillId="34" borderId="13" xfId="0" applyFont="1" applyFill="1" applyBorder="1" applyAlignment="1">
      <alignment horizontal="left" vertical="center" wrapText="1"/>
    </xf>
    <xf numFmtId="9" fontId="19" fillId="35" borderId="10" xfId="0" applyNumberFormat="1" applyFont="1" applyFill="1" applyBorder="1" applyAlignment="1">
      <alignment horizontal="center" vertical="center" wrapText="1"/>
    </xf>
    <xf numFmtId="0" fontId="0" fillId="0" borderId="0" xfId="0" applyAlignment="1">
      <alignment horizontal="center" vertical="center" wrapText="1"/>
    </xf>
    <xf numFmtId="0" fontId="20" fillId="34" borderId="13" xfId="0" applyFont="1" applyFill="1" applyBorder="1" applyAlignment="1">
      <alignment horizontal="justify" vertical="center" wrapText="1"/>
    </xf>
    <xf numFmtId="9" fontId="20" fillId="34" borderId="10" xfId="0" applyNumberFormat="1" applyFont="1" applyFill="1" applyBorder="1" applyAlignment="1">
      <alignment horizontal="center" vertical="center" wrapText="1"/>
    </xf>
    <xf numFmtId="0" fontId="23" fillId="34" borderId="13" xfId="0" applyFont="1" applyFill="1" applyBorder="1" applyAlignment="1">
      <alignment horizontal="center" vertical="center" wrapText="1"/>
    </xf>
    <xf numFmtId="9" fontId="21" fillId="34" borderId="13" xfId="0" applyNumberFormat="1" applyFont="1" applyFill="1" applyBorder="1" applyAlignment="1">
      <alignment horizontal="center" vertical="center" wrapText="1"/>
    </xf>
    <xf numFmtId="0" fontId="23" fillId="35" borderId="10" xfId="0" applyFont="1" applyFill="1" applyBorder="1" applyAlignment="1">
      <alignment horizontal="center" vertical="center" wrapText="1"/>
    </xf>
    <xf numFmtId="0" fontId="23" fillId="34" borderId="10" xfId="0" applyFont="1" applyFill="1" applyBorder="1" applyAlignment="1">
      <alignment horizontal="center" vertical="center" wrapText="1"/>
    </xf>
    <xf numFmtId="0" fontId="21" fillId="35" borderId="11" xfId="0" applyFont="1" applyFill="1" applyBorder="1" applyAlignment="1">
      <alignment vertical="center" wrapText="1"/>
    </xf>
    <xf numFmtId="0" fontId="21" fillId="34" borderId="11" xfId="0" applyFont="1" applyFill="1" applyBorder="1" applyAlignment="1">
      <alignment vertical="center" wrapText="1"/>
    </xf>
    <xf numFmtId="0" fontId="21" fillId="35" borderId="14" xfId="0" applyFont="1" applyFill="1" applyBorder="1" applyAlignment="1">
      <alignment vertical="center" wrapText="1"/>
    </xf>
    <xf numFmtId="9" fontId="21" fillId="34" borderId="11" xfId="0" applyNumberFormat="1" applyFont="1" applyFill="1" applyBorder="1" applyAlignment="1">
      <alignment horizontal="center" vertical="center" wrapText="1"/>
    </xf>
    <xf numFmtId="9" fontId="21" fillId="35" borderId="15" xfId="0" applyNumberFormat="1" applyFont="1" applyFill="1" applyBorder="1" applyAlignment="1">
      <alignment horizontal="center" vertical="center" wrapText="1"/>
    </xf>
    <xf numFmtId="0" fontId="21" fillId="36" borderId="33" xfId="0" applyFont="1" applyFill="1" applyBorder="1" applyAlignment="1">
      <alignment horizontal="center" vertical="center" wrapText="1"/>
    </xf>
    <xf numFmtId="44" fontId="0" fillId="0" borderId="0" xfId="42" applyFont="1"/>
    <xf numFmtId="1" fontId="20" fillId="34" borderId="10" xfId="0" applyNumberFormat="1" applyFont="1" applyFill="1" applyBorder="1" applyAlignment="1">
      <alignment horizontal="center" vertical="center" wrapText="1"/>
    </xf>
    <xf numFmtId="0" fontId="20" fillId="35" borderId="11" xfId="0" applyFont="1" applyFill="1" applyBorder="1" applyAlignment="1">
      <alignment horizontal="left" vertical="center" wrapText="1"/>
    </xf>
    <xf numFmtId="0" fontId="27" fillId="35" borderId="11" xfId="0" applyFont="1" applyFill="1" applyBorder="1" applyAlignment="1">
      <alignment horizontal="center" vertical="center" wrapText="1"/>
    </xf>
    <xf numFmtId="0" fontId="21" fillId="34" borderId="11" xfId="0" applyFont="1" applyFill="1" applyBorder="1" applyAlignment="1">
      <alignment horizontal="left" vertical="center" wrapText="1"/>
    </xf>
    <xf numFmtId="0" fontId="20" fillId="34" borderId="12" xfId="0" applyFont="1" applyFill="1" applyBorder="1" applyAlignment="1">
      <alignment horizontal="center" vertical="center" wrapText="1"/>
    </xf>
    <xf numFmtId="164" fontId="28" fillId="0" borderId="0" xfId="0" applyNumberFormat="1" applyFont="1" applyAlignment="1">
      <alignment vertical="center" wrapText="1"/>
    </xf>
    <xf numFmtId="0" fontId="30" fillId="0" borderId="0" xfId="0" applyFont="1"/>
    <xf numFmtId="0" fontId="30" fillId="38" borderId="0" xfId="0" applyFont="1" applyFill="1"/>
    <xf numFmtId="0" fontId="30" fillId="38" borderId="0" xfId="0" applyFont="1" applyFill="1" applyAlignment="1">
      <alignment horizontal="center"/>
    </xf>
    <xf numFmtId="0" fontId="30" fillId="38" borderId="0" xfId="0" applyFont="1" applyFill="1" applyAlignment="1">
      <alignment horizontal="center" vertical="center"/>
    </xf>
    <xf numFmtId="0" fontId="32" fillId="33" borderId="23" xfId="0" applyFont="1" applyFill="1" applyBorder="1" applyAlignment="1">
      <alignment horizontal="center" vertical="center" wrapText="1"/>
    </xf>
    <xf numFmtId="0" fontId="31" fillId="33" borderId="23" xfId="0" applyFont="1" applyFill="1" applyBorder="1" applyAlignment="1">
      <alignment horizontal="center" vertical="center" wrapText="1"/>
    </xf>
    <xf numFmtId="0" fontId="31" fillId="33" borderId="26" xfId="0" applyFont="1" applyFill="1" applyBorder="1" applyAlignment="1">
      <alignment horizontal="center" vertical="center" wrapText="1"/>
    </xf>
    <xf numFmtId="9" fontId="20" fillId="34" borderId="10" xfId="43" applyFont="1" applyFill="1" applyBorder="1" applyAlignment="1">
      <alignment horizontal="center" vertical="center" wrapText="1"/>
    </xf>
    <xf numFmtId="9" fontId="21" fillId="35" borderId="10" xfId="43" applyFont="1" applyFill="1" applyBorder="1" applyAlignment="1">
      <alignment horizontal="center" vertical="center" wrapText="1"/>
    </xf>
    <xf numFmtId="9" fontId="21" fillId="34" borderId="10" xfId="43" applyFont="1" applyFill="1" applyBorder="1" applyAlignment="1">
      <alignment horizontal="center" vertical="center" wrapText="1"/>
    </xf>
    <xf numFmtId="0" fontId="19" fillId="34" borderId="21" xfId="0" applyFont="1" applyFill="1" applyBorder="1" applyAlignment="1">
      <alignment horizontal="left" vertical="center" wrapText="1"/>
    </xf>
    <xf numFmtId="0" fontId="20" fillId="34" borderId="15" xfId="0" applyFont="1" applyFill="1" applyBorder="1" applyAlignment="1">
      <alignment horizontal="left" vertical="center" wrapText="1"/>
    </xf>
    <xf numFmtId="0" fontId="21" fillId="35" borderId="15" xfId="0" applyFont="1" applyFill="1" applyBorder="1" applyAlignment="1">
      <alignment horizontal="left" vertical="center" wrapText="1"/>
    </xf>
    <xf numFmtId="0" fontId="21" fillId="34" borderId="15" xfId="0" applyFont="1" applyFill="1" applyBorder="1" applyAlignment="1">
      <alignment horizontal="left" vertical="center" wrapText="1"/>
    </xf>
    <xf numFmtId="0" fontId="21" fillId="35" borderId="15" xfId="0" applyFont="1" applyFill="1" applyBorder="1" applyAlignment="1">
      <alignment horizontal="justify" vertical="center" wrapText="1"/>
    </xf>
    <xf numFmtId="0" fontId="19" fillId="34" borderId="15" xfId="0" applyFont="1" applyFill="1" applyBorder="1" applyAlignment="1">
      <alignment horizontal="left" vertical="center" wrapText="1"/>
    </xf>
    <xf numFmtId="16" fontId="21" fillId="34" borderId="15" xfId="0" applyNumberFormat="1" applyFont="1" applyFill="1" applyBorder="1" applyAlignment="1">
      <alignment horizontal="left" vertical="center" wrapText="1"/>
    </xf>
    <xf numFmtId="0" fontId="21" fillId="36" borderId="45" xfId="0" applyFont="1" applyFill="1" applyBorder="1" applyAlignment="1">
      <alignment horizontal="justify" vertical="center" wrapText="1"/>
    </xf>
    <xf numFmtId="0" fontId="21" fillId="34" borderId="15" xfId="0" applyFont="1" applyFill="1" applyBorder="1" applyAlignment="1">
      <alignment horizontal="justify" vertical="center" wrapText="1"/>
    </xf>
    <xf numFmtId="0" fontId="21" fillId="34" borderId="21" xfId="0" applyFont="1" applyFill="1" applyBorder="1" applyAlignment="1">
      <alignment horizontal="left" vertical="center" wrapText="1"/>
    </xf>
    <xf numFmtId="0" fontId="19" fillId="35" borderId="15" xfId="0" applyFont="1" applyFill="1" applyBorder="1" applyAlignment="1">
      <alignment horizontal="justify" vertical="center" wrapText="1"/>
    </xf>
    <xf numFmtId="0" fontId="21" fillId="34" borderId="46" xfId="0" applyFont="1" applyFill="1" applyBorder="1" applyAlignment="1">
      <alignment horizontal="left" vertical="center" wrapText="1"/>
    </xf>
    <xf numFmtId="0" fontId="19" fillId="35" borderId="15" xfId="0" applyFont="1" applyFill="1" applyBorder="1" applyAlignment="1">
      <alignment horizontal="left" vertical="center" wrapText="1"/>
    </xf>
    <xf numFmtId="0" fontId="33" fillId="39" borderId="34" xfId="0" applyFont="1" applyFill="1" applyBorder="1" applyAlignment="1">
      <alignment horizontal="center" vertical="center"/>
    </xf>
    <xf numFmtId="0" fontId="33" fillId="39" borderId="34" xfId="0" applyFont="1" applyFill="1" applyBorder="1" applyAlignment="1">
      <alignment horizontal="center" vertical="center" wrapText="1"/>
    </xf>
    <xf numFmtId="0" fontId="20" fillId="34" borderId="21" xfId="0" applyFont="1" applyFill="1" applyBorder="1" applyAlignment="1">
      <alignment horizontal="left" vertical="center" wrapText="1"/>
    </xf>
    <xf numFmtId="0" fontId="20" fillId="35" borderId="15" xfId="0" applyFont="1" applyFill="1" applyBorder="1" applyAlignment="1">
      <alignment horizontal="left" vertical="center" wrapText="1"/>
    </xf>
    <xf numFmtId="0" fontId="21" fillId="36" borderId="45" xfId="0" applyFont="1" applyFill="1" applyBorder="1" applyAlignment="1">
      <alignment horizontal="left" vertical="center" wrapText="1"/>
    </xf>
    <xf numFmtId="0" fontId="14" fillId="40" borderId="0" xfId="0" applyFont="1" applyFill="1" applyAlignment="1">
      <alignment horizontal="center" vertical="top" wrapText="1"/>
    </xf>
    <xf numFmtId="0" fontId="0" fillId="0" borderId="0" xfId="0" applyAlignment="1">
      <alignment vertical="top"/>
    </xf>
    <xf numFmtId="0" fontId="0" fillId="0" borderId="0" xfId="0" applyAlignment="1">
      <alignment vertical="top" wrapText="1"/>
    </xf>
    <xf numFmtId="0" fontId="0" fillId="0" borderId="34" xfId="0" applyBorder="1" applyAlignment="1">
      <alignment vertical="top" wrapText="1"/>
    </xf>
    <xf numFmtId="0" fontId="0" fillId="0" borderId="34" xfId="0" applyBorder="1" applyAlignment="1">
      <alignment vertical="top"/>
    </xf>
    <xf numFmtId="0" fontId="0" fillId="0" borderId="34" xfId="0" applyBorder="1" applyAlignment="1">
      <alignment horizontal="center" vertical="center" wrapText="1"/>
    </xf>
    <xf numFmtId="9" fontId="0" fillId="0" borderId="34" xfId="0" applyNumberFormat="1" applyBorder="1" applyAlignment="1">
      <alignment horizontal="center" vertical="center"/>
    </xf>
    <xf numFmtId="0" fontId="0" fillId="0" borderId="34" xfId="0" applyBorder="1" applyAlignment="1">
      <alignment vertical="center" wrapText="1"/>
    </xf>
    <xf numFmtId="9" fontId="0" fillId="0" borderId="34" xfId="0" applyNumberFormat="1" applyBorder="1" applyAlignment="1">
      <alignment horizontal="center" vertical="center" wrapText="1"/>
    </xf>
    <xf numFmtId="0" fontId="0" fillId="0" borderId="34" xfId="0" applyBorder="1" applyAlignment="1">
      <alignment horizontal="center" vertical="center"/>
    </xf>
    <xf numFmtId="0" fontId="0" fillId="0" borderId="0" xfId="0" applyAlignment="1">
      <alignment vertical="center"/>
    </xf>
    <xf numFmtId="0" fontId="35" fillId="36" borderId="17" xfId="0" applyFont="1" applyFill="1" applyBorder="1" applyAlignment="1">
      <alignment horizontal="center" vertical="center" wrapText="1"/>
    </xf>
    <xf numFmtId="0" fontId="35" fillId="37" borderId="47" xfId="0" applyFont="1" applyFill="1" applyBorder="1" applyAlignment="1">
      <alignment horizontal="center" vertical="center" wrapText="1"/>
    </xf>
    <xf numFmtId="0" fontId="0" fillId="0" borderId="34" xfId="0" applyBorder="1" applyAlignment="1">
      <alignment horizontal="left" vertical="center" wrapText="1"/>
    </xf>
    <xf numFmtId="0" fontId="0" fillId="0" borderId="48" xfId="0" applyBorder="1" applyAlignment="1">
      <alignment vertical="center" wrapText="1"/>
    </xf>
    <xf numFmtId="9" fontId="0" fillId="0" borderId="43" xfId="0" applyNumberFormat="1" applyBorder="1" applyAlignment="1">
      <alignment horizontal="center" vertical="center"/>
    </xf>
    <xf numFmtId="9" fontId="0" fillId="0" borderId="48" xfId="0" applyNumberFormat="1" applyBorder="1" applyAlignment="1">
      <alignment horizontal="center" vertical="center" wrapText="1"/>
    </xf>
    <xf numFmtId="1" fontId="0" fillId="0" borderId="34" xfId="0" applyNumberFormat="1" applyBorder="1" applyAlignment="1">
      <alignment horizontal="center" vertical="center" wrapText="1"/>
    </xf>
    <xf numFmtId="0" fontId="19" fillId="0" borderId="34" xfId="0" applyFont="1" applyBorder="1" applyAlignment="1">
      <alignment vertical="center" wrapText="1"/>
    </xf>
    <xf numFmtId="0" fontId="34" fillId="0" borderId="34" xfId="0" applyFont="1" applyBorder="1" applyAlignment="1">
      <alignment vertical="center" wrapText="1"/>
    </xf>
    <xf numFmtId="0" fontId="36" fillId="0" borderId="43" xfId="0" applyFont="1" applyBorder="1" applyAlignment="1">
      <alignment horizontal="left" wrapText="1"/>
    </xf>
    <xf numFmtId="0" fontId="19" fillId="35" borderId="10" xfId="0" applyFont="1" applyFill="1" applyBorder="1" applyAlignment="1">
      <alignment horizontal="left" vertical="center" wrapText="1"/>
    </xf>
    <xf numFmtId="0" fontId="0" fillId="41" borderId="34" xfId="0" applyFill="1" applyBorder="1" applyAlignment="1">
      <alignment horizontal="center" vertical="center" wrapText="1"/>
    </xf>
    <xf numFmtId="0" fontId="22" fillId="41" borderId="10" xfId="0" applyFont="1" applyFill="1" applyBorder="1" applyAlignment="1">
      <alignment horizontal="center" vertical="center" wrapText="1"/>
    </xf>
    <xf numFmtId="0" fontId="38" fillId="38" borderId="36" xfId="0" applyFont="1" applyFill="1" applyBorder="1" applyAlignment="1">
      <alignment vertical="top" wrapText="1"/>
    </xf>
    <xf numFmtId="0" fontId="37" fillId="38" borderId="34" xfId="0" applyFont="1" applyFill="1" applyBorder="1" applyAlignment="1">
      <alignment vertical="center" wrapText="1"/>
    </xf>
    <xf numFmtId="0" fontId="38" fillId="38" borderId="34" xfId="0" applyFont="1" applyFill="1" applyBorder="1" applyAlignment="1">
      <alignment horizontal="center" vertical="center" wrapText="1"/>
    </xf>
    <xf numFmtId="0" fontId="38" fillId="38" borderId="48" xfId="0" applyFont="1" applyFill="1" applyBorder="1" applyAlignment="1">
      <alignment horizontal="center" vertical="center" wrapText="1"/>
    </xf>
    <xf numFmtId="1" fontId="0" fillId="38" borderId="48" xfId="0" applyNumberFormat="1" applyFill="1" applyBorder="1" applyAlignment="1">
      <alignment horizontal="center" vertical="center"/>
    </xf>
    <xf numFmtId="0" fontId="0" fillId="38" borderId="36" xfId="0" applyFill="1" applyBorder="1" applyAlignment="1">
      <alignment horizontal="left" vertical="top" wrapText="1"/>
    </xf>
    <xf numFmtId="0" fontId="0" fillId="0" borderId="36" xfId="0" applyBorder="1" applyAlignment="1">
      <alignment horizontal="center" vertical="center" wrapText="1"/>
    </xf>
    <xf numFmtId="0" fontId="22" fillId="42" borderId="10" xfId="0" applyFont="1" applyFill="1" applyBorder="1" applyAlignment="1">
      <alignment horizontal="center" vertical="center" wrapText="1"/>
    </xf>
    <xf numFmtId="1" fontId="0" fillId="0" borderId="34" xfId="0" applyNumberFormat="1" applyBorder="1" applyAlignment="1">
      <alignment horizontal="left" vertical="center" wrapText="1"/>
    </xf>
    <xf numFmtId="9" fontId="0" fillId="0" borderId="50" xfId="0" applyNumberFormat="1" applyBorder="1" applyAlignment="1">
      <alignment horizontal="center" vertical="center"/>
    </xf>
    <xf numFmtId="0" fontId="22" fillId="41" borderId="11" xfId="0" applyFont="1" applyFill="1" applyBorder="1" applyAlignment="1">
      <alignment horizontal="center" vertical="center" wrapText="1"/>
    </xf>
    <xf numFmtId="0" fontId="19" fillId="35" borderId="10" xfId="0" applyFont="1" applyFill="1" applyBorder="1" applyAlignment="1">
      <alignment vertical="center" wrapText="1"/>
    </xf>
    <xf numFmtId="0" fontId="19" fillId="35" borderId="15" xfId="0" applyFont="1" applyFill="1" applyBorder="1" applyAlignment="1">
      <alignment vertical="center" wrapText="1"/>
    </xf>
    <xf numFmtId="9" fontId="38" fillId="0" borderId="34" xfId="0" applyNumberFormat="1" applyFont="1" applyBorder="1" applyAlignment="1">
      <alignment vertical="center" wrapText="1"/>
    </xf>
    <xf numFmtId="9" fontId="38" fillId="0" borderId="44" xfId="0" applyNumberFormat="1" applyFont="1" applyBorder="1" applyAlignment="1">
      <alignment vertical="center" wrapText="1"/>
    </xf>
    <xf numFmtId="0" fontId="15" fillId="0" borderId="0" xfId="0" applyFont="1" applyAlignment="1">
      <alignment vertical="center" wrapText="1"/>
    </xf>
    <xf numFmtId="0" fontId="22" fillId="41" borderId="10" xfId="0" applyFont="1" applyFill="1" applyBorder="1" applyAlignment="1">
      <alignment vertical="center" wrapText="1"/>
    </xf>
    <xf numFmtId="0" fontId="22" fillId="41" borderId="17" xfId="0" applyFont="1" applyFill="1" applyBorder="1" applyAlignment="1">
      <alignment horizontal="center" vertical="center" wrapText="1"/>
    </xf>
    <xf numFmtId="9" fontId="0" fillId="0" borderId="43" xfId="0" applyNumberFormat="1" applyBorder="1" applyAlignment="1">
      <alignment horizontal="center" vertical="center" wrapText="1"/>
    </xf>
    <xf numFmtId="0" fontId="22" fillId="41" borderId="19" xfId="0" applyFont="1" applyFill="1" applyBorder="1" applyAlignment="1">
      <alignment horizontal="center" vertical="center" wrapText="1"/>
    </xf>
    <xf numFmtId="0" fontId="26" fillId="41" borderId="10" xfId="0" applyFont="1" applyFill="1" applyBorder="1" applyAlignment="1">
      <alignment horizontal="center" vertical="center" wrapText="1"/>
    </xf>
    <xf numFmtId="0" fontId="38" fillId="0" borderId="36" xfId="0" applyFont="1" applyBorder="1" applyAlignment="1">
      <alignment vertical="center" wrapText="1"/>
    </xf>
    <xf numFmtId="0" fontId="38" fillId="0" borderId="49" xfId="0" applyFont="1" applyBorder="1" applyAlignment="1">
      <alignment vertical="center" wrapText="1"/>
    </xf>
    <xf numFmtId="0" fontId="34" fillId="38" borderId="34" xfId="0" applyFont="1" applyFill="1" applyBorder="1" applyAlignment="1">
      <alignment horizontal="left" vertical="top" wrapText="1"/>
    </xf>
    <xf numFmtId="0" fontId="22" fillId="41" borderId="13" xfId="0" applyFont="1" applyFill="1" applyBorder="1" applyAlignment="1">
      <alignment horizontal="center" vertical="center" wrapText="1"/>
    </xf>
    <xf numFmtId="9" fontId="37" fillId="0" borderId="34" xfId="0" applyNumberFormat="1" applyFont="1" applyBorder="1" applyAlignment="1">
      <alignment horizontal="center" vertical="center"/>
    </xf>
    <xf numFmtId="0" fontId="37" fillId="0" borderId="36" xfId="0" applyFont="1" applyBorder="1" applyAlignment="1">
      <alignment horizontal="center" vertical="center" wrapText="1"/>
    </xf>
    <xf numFmtId="9" fontId="37" fillId="0" borderId="44" xfId="0" applyNumberFormat="1" applyFont="1" applyBorder="1" applyAlignment="1">
      <alignment horizontal="center" vertical="center"/>
    </xf>
    <xf numFmtId="0" fontId="37" fillId="0" borderId="49" xfId="0" applyFont="1" applyBorder="1" applyAlignment="1">
      <alignment horizontal="center" vertical="center" wrapText="1"/>
    </xf>
    <xf numFmtId="9" fontId="0" fillId="38" borderId="43" xfId="0" applyNumberFormat="1" applyFill="1" applyBorder="1" applyAlignment="1">
      <alignment horizontal="center" vertical="center"/>
    </xf>
    <xf numFmtId="9" fontId="0" fillId="38" borderId="48" xfId="0" applyNumberFormat="1" applyFill="1" applyBorder="1" applyAlignment="1">
      <alignment horizontal="center" vertical="center"/>
    </xf>
    <xf numFmtId="9" fontId="0" fillId="0" borderId="51" xfId="0" applyNumberFormat="1" applyBorder="1" applyAlignment="1">
      <alignment horizontal="center" vertical="center"/>
    </xf>
    <xf numFmtId="0" fontId="1" fillId="0" borderId="34" xfId="0" applyFont="1" applyBorder="1" applyAlignment="1">
      <alignment horizontal="center" vertical="center" wrapText="1"/>
    </xf>
    <xf numFmtId="9" fontId="28" fillId="0" borderId="0" xfId="43" applyFont="1" applyAlignment="1">
      <alignment horizontal="center" vertical="center" wrapText="1"/>
    </xf>
    <xf numFmtId="9" fontId="0" fillId="0" borderId="0" xfId="43" applyFont="1" applyAlignment="1">
      <alignment horizontal="center" vertical="center"/>
    </xf>
    <xf numFmtId="0" fontId="33" fillId="39" borderId="35" xfId="0" applyFont="1" applyFill="1" applyBorder="1" applyAlignment="1">
      <alignment horizontal="center" vertical="center" wrapText="1"/>
    </xf>
    <xf numFmtId="0" fontId="0" fillId="41" borderId="35" xfId="0" applyFill="1" applyBorder="1" applyAlignment="1">
      <alignment horizontal="center" vertical="center" wrapText="1"/>
    </xf>
    <xf numFmtId="9" fontId="0" fillId="0" borderId="34" xfId="43" applyFont="1" applyBorder="1" applyAlignment="1">
      <alignment horizontal="center" vertical="center"/>
    </xf>
    <xf numFmtId="0" fontId="17" fillId="43" borderId="34" xfId="0" applyFont="1" applyFill="1" applyBorder="1" applyAlignment="1">
      <alignment horizontal="center" vertical="center" wrapText="1"/>
    </xf>
    <xf numFmtId="9" fontId="17" fillId="43" borderId="34" xfId="43"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34" xfId="0" applyBorder="1" applyAlignment="1">
      <alignment vertical="center"/>
    </xf>
    <xf numFmtId="0" fontId="0" fillId="44" borderId="0" xfId="0" applyFill="1" applyAlignment="1">
      <alignment vertical="center"/>
    </xf>
    <xf numFmtId="0" fontId="0" fillId="44" borderId="34" xfId="0" applyFill="1" applyBorder="1" applyAlignment="1">
      <alignment horizontal="left" vertical="center" wrapText="1"/>
    </xf>
    <xf numFmtId="9" fontId="0" fillId="0" borderId="0" xfId="43" applyFont="1" applyAlignment="1">
      <alignment horizontal="center" vertical="center" wrapText="1"/>
    </xf>
    <xf numFmtId="0" fontId="44" fillId="0" borderId="34" xfId="0" applyFont="1" applyBorder="1" applyAlignment="1">
      <alignment vertical="center" wrapText="1"/>
    </xf>
    <xf numFmtId="9" fontId="0" fillId="0" borderId="34" xfId="43" applyFont="1" applyBorder="1" applyAlignment="1">
      <alignment horizontal="center" vertical="center" wrapText="1"/>
    </xf>
    <xf numFmtId="9" fontId="17" fillId="43" borderId="34" xfId="43" applyFont="1" applyFill="1" applyBorder="1" applyAlignment="1">
      <alignment horizontal="center" vertical="center" wrapText="1"/>
    </xf>
    <xf numFmtId="0" fontId="37" fillId="0" borderId="34" xfId="0" applyFont="1" applyBorder="1" applyAlignment="1">
      <alignment vertical="center" wrapText="1"/>
    </xf>
    <xf numFmtId="0" fontId="44" fillId="0" borderId="34" xfId="0" applyFont="1" applyBorder="1" applyAlignment="1">
      <alignment horizontal="left" vertical="top" wrapText="1"/>
    </xf>
    <xf numFmtId="0" fontId="17" fillId="43" borderId="34" xfId="0" applyFont="1" applyFill="1" applyBorder="1" applyAlignment="1">
      <alignment horizontal="center" vertical="center"/>
    </xf>
    <xf numFmtId="0" fontId="0" fillId="41" borderId="52" xfId="0" applyFill="1" applyBorder="1" applyAlignment="1">
      <alignment horizontal="center" vertical="center" wrapText="1"/>
    </xf>
    <xf numFmtId="0" fontId="0" fillId="41" borderId="51" xfId="0" applyFill="1" applyBorder="1" applyAlignment="1">
      <alignment horizontal="center" vertical="center" wrapText="1"/>
    </xf>
    <xf numFmtId="0" fontId="0" fillId="44" borderId="34" xfId="0" applyFill="1" applyBorder="1" applyAlignment="1">
      <alignment vertical="center" wrapText="1"/>
    </xf>
    <xf numFmtId="0" fontId="0" fillId="44" borderId="0" xfId="0" applyFill="1"/>
    <xf numFmtId="0" fontId="29" fillId="43" borderId="34" xfId="0" applyFont="1" applyFill="1" applyBorder="1" applyAlignment="1">
      <alignment horizontal="center" vertical="center"/>
    </xf>
    <xf numFmtId="0" fontId="29" fillId="43" borderId="34" xfId="0" applyFont="1" applyFill="1" applyBorder="1" applyAlignment="1">
      <alignment horizontal="center" vertical="center" wrapText="1"/>
    </xf>
    <xf numFmtId="9" fontId="29" fillId="43" borderId="34" xfId="43" applyFont="1" applyFill="1" applyBorder="1" applyAlignment="1">
      <alignment horizontal="center" vertical="center" wrapText="1"/>
    </xf>
    <xf numFmtId="0" fontId="33" fillId="39" borderId="35" xfId="0" applyFont="1" applyFill="1" applyBorder="1" applyAlignment="1">
      <alignment horizontal="center" vertical="center"/>
    </xf>
    <xf numFmtId="0" fontId="33" fillId="39" borderId="42" xfId="0" applyFont="1" applyFill="1" applyBorder="1" applyAlignment="1">
      <alignment horizontal="center" vertical="center"/>
    </xf>
    <xf numFmtId="0" fontId="33" fillId="39" borderId="36" xfId="0" applyFont="1" applyFill="1" applyBorder="1" applyAlignment="1">
      <alignment horizontal="center" vertical="center"/>
    </xf>
    <xf numFmtId="0" fontId="33" fillId="39" borderId="43" xfId="0" applyFont="1" applyFill="1" applyBorder="1" applyAlignment="1">
      <alignment horizontal="center" vertical="center" wrapText="1"/>
    </xf>
    <xf numFmtId="0" fontId="33" fillId="39" borderId="44" xfId="0" applyFont="1" applyFill="1" applyBorder="1" applyAlignment="1">
      <alignment horizontal="center" vertical="center" wrapText="1"/>
    </xf>
    <xf numFmtId="9" fontId="0" fillId="0" borderId="35" xfId="0" applyNumberFormat="1" applyBorder="1" applyAlignment="1">
      <alignment horizontal="center" vertical="center"/>
    </xf>
    <xf numFmtId="9" fontId="0" fillId="0" borderId="42" xfId="0" applyNumberFormat="1" applyBorder="1" applyAlignment="1">
      <alignment horizontal="center" vertical="center"/>
    </xf>
    <xf numFmtId="9" fontId="0" fillId="0" borderId="36" xfId="0" applyNumberFormat="1" applyBorder="1" applyAlignment="1">
      <alignment horizontal="center" vertical="center"/>
    </xf>
    <xf numFmtId="0" fontId="31" fillId="33" borderId="23" xfId="0" applyFont="1" applyFill="1" applyBorder="1" applyAlignment="1">
      <alignment horizontal="center" vertical="center" wrapText="1"/>
    </xf>
    <xf numFmtId="164" fontId="28" fillId="0" borderId="34" xfId="0" applyNumberFormat="1" applyFont="1" applyBorder="1" applyAlignment="1">
      <alignment horizontal="center" vertical="center" wrapText="1"/>
    </xf>
    <xf numFmtId="0" fontId="29" fillId="0" borderId="35" xfId="0" applyFont="1" applyBorder="1" applyAlignment="1">
      <alignment horizontal="left" vertical="center"/>
    </xf>
    <xf numFmtId="0" fontId="29" fillId="0" borderId="36" xfId="0" applyFont="1" applyBorder="1" applyAlignment="1">
      <alignment horizontal="left" vertical="center"/>
    </xf>
    <xf numFmtId="0" fontId="31" fillId="33" borderId="37" xfId="0" applyFont="1" applyFill="1" applyBorder="1" applyAlignment="1">
      <alignment horizontal="center" vertical="center" wrapText="1"/>
    </xf>
    <xf numFmtId="0" fontId="31" fillId="33" borderId="38" xfId="0" applyFont="1" applyFill="1" applyBorder="1" applyAlignment="1">
      <alignment horizontal="center" vertical="center" wrapText="1"/>
    </xf>
    <xf numFmtId="0" fontId="32" fillId="33" borderId="23"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3" xfId="0" applyFont="1" applyFill="1" applyBorder="1" applyAlignment="1">
      <alignment horizontal="center" vertical="center" wrapText="1"/>
    </xf>
    <xf numFmtId="0" fontId="20" fillId="34" borderId="10" xfId="0" applyFont="1" applyFill="1" applyBorder="1" applyAlignment="1">
      <alignment horizontal="center" vertical="center" wrapText="1"/>
    </xf>
    <xf numFmtId="0" fontId="20" fillId="34" borderId="12" xfId="0" applyFont="1" applyFill="1" applyBorder="1" applyAlignment="1">
      <alignment horizontal="center" vertical="center" wrapText="1"/>
    </xf>
    <xf numFmtId="0" fontId="20" fillId="34" borderId="13" xfId="0" applyFont="1" applyFill="1" applyBorder="1" applyAlignment="1">
      <alignment horizontal="center" vertical="center" wrapText="1"/>
    </xf>
    <xf numFmtId="0" fontId="33" fillId="39" borderId="52" xfId="0" applyFont="1" applyFill="1" applyBorder="1" applyAlignment="1">
      <alignment horizontal="center" vertical="center" wrapText="1"/>
    </xf>
    <xf numFmtId="0" fontId="33" fillId="39" borderId="53" xfId="0" applyFont="1" applyFill="1" applyBorder="1" applyAlignment="1">
      <alignment horizontal="center" vertical="center" wrapText="1"/>
    </xf>
    <xf numFmtId="0" fontId="31" fillId="33" borderId="39" xfId="0" applyFont="1" applyFill="1" applyBorder="1" applyAlignment="1">
      <alignment horizontal="center" vertical="center" wrapText="1"/>
    </xf>
    <xf numFmtId="0" fontId="31" fillId="33" borderId="40" xfId="0" applyFont="1" applyFill="1" applyBorder="1" applyAlignment="1">
      <alignment horizontal="center" vertical="center" wrapText="1"/>
    </xf>
    <xf numFmtId="0" fontId="21" fillId="35" borderId="11" xfId="0" applyFont="1" applyFill="1" applyBorder="1" applyAlignment="1">
      <alignment horizontal="center" vertical="center" wrapText="1"/>
    </xf>
    <xf numFmtId="0" fontId="21" fillId="35" borderId="13" xfId="0" applyFont="1" applyFill="1" applyBorder="1" applyAlignment="1">
      <alignment horizontal="center" vertical="center" wrapText="1"/>
    </xf>
    <xf numFmtId="0" fontId="20" fillId="34" borderId="18" xfId="0" applyFont="1" applyFill="1" applyBorder="1" applyAlignment="1">
      <alignment horizontal="center" vertical="center" wrapText="1"/>
    </xf>
    <xf numFmtId="0" fontId="21" fillId="34" borderId="14" xfId="0" applyFont="1" applyFill="1" applyBorder="1" applyAlignment="1">
      <alignment horizontal="center" vertical="center" wrapText="1"/>
    </xf>
    <xf numFmtId="0" fontId="21" fillId="34" borderId="32" xfId="0" applyFont="1" applyFill="1" applyBorder="1" applyAlignment="1">
      <alignment horizontal="center" vertical="center" wrapText="1"/>
    </xf>
    <xf numFmtId="0" fontId="21" fillId="34" borderId="10"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5" borderId="12" xfId="0" applyFont="1" applyFill="1" applyBorder="1" applyAlignment="1">
      <alignment horizontal="center" vertical="center" wrapText="1"/>
    </xf>
    <xf numFmtId="1" fontId="0" fillId="0" borderId="35" xfId="0" applyNumberFormat="1" applyBorder="1" applyAlignment="1">
      <alignment horizontal="center" vertical="center" wrapText="1"/>
    </xf>
    <xf numFmtId="1" fontId="0" fillId="0" borderId="42" xfId="0" applyNumberFormat="1" applyBorder="1" applyAlignment="1">
      <alignment horizontal="center" vertical="center" wrapText="1"/>
    </xf>
    <xf numFmtId="9" fontId="0" fillId="0" borderId="35" xfId="0" applyNumberFormat="1" applyBorder="1" applyAlignment="1">
      <alignment horizontal="center" vertical="center" wrapText="1"/>
    </xf>
    <xf numFmtId="9" fontId="0" fillId="0" borderId="42" xfId="0" applyNumberFormat="1" applyBorder="1" applyAlignment="1">
      <alignment horizontal="center" vertical="center" wrapText="1"/>
    </xf>
    <xf numFmtId="9" fontId="0" fillId="0" borderId="36" xfId="0" applyNumberFormat="1" applyBorder="1" applyAlignment="1">
      <alignment horizontal="center" vertical="center" wrapText="1"/>
    </xf>
    <xf numFmtId="0" fontId="31" fillId="33" borderId="16" xfId="0" applyFont="1" applyFill="1" applyBorder="1" applyAlignment="1">
      <alignment horizontal="center" vertical="center" wrapText="1"/>
    </xf>
    <xf numFmtId="0" fontId="31" fillId="33" borderId="0" xfId="0" applyFont="1" applyFill="1" applyAlignment="1">
      <alignment horizontal="center" vertical="center" wrapText="1"/>
    </xf>
    <xf numFmtId="0" fontId="21" fillId="34" borderId="13" xfId="0" applyFont="1" applyFill="1" applyBorder="1" applyAlignment="1">
      <alignment horizontal="center" vertical="center" wrapText="1"/>
    </xf>
    <xf numFmtId="0" fontId="31" fillId="33" borderId="22" xfId="0" applyFont="1" applyFill="1" applyBorder="1" applyAlignment="1">
      <alignment horizontal="center" vertical="center" wrapText="1"/>
    </xf>
    <xf numFmtId="0" fontId="31" fillId="33" borderId="25" xfId="0" applyFont="1" applyFill="1" applyBorder="1" applyAlignment="1">
      <alignment horizontal="center" vertical="center" wrapText="1"/>
    </xf>
    <xf numFmtId="0" fontId="31" fillId="33" borderId="26" xfId="0" applyFont="1" applyFill="1" applyBorder="1" applyAlignment="1">
      <alignment horizontal="center" vertical="center" wrapText="1"/>
    </xf>
    <xf numFmtId="9" fontId="37" fillId="0" borderId="35" xfId="0" applyNumberFormat="1" applyFont="1" applyBorder="1" applyAlignment="1">
      <alignment horizontal="center" vertical="center"/>
    </xf>
    <xf numFmtId="9" fontId="37" fillId="0" borderId="42" xfId="0" applyNumberFormat="1" applyFont="1" applyBorder="1" applyAlignment="1">
      <alignment horizontal="center" vertical="center"/>
    </xf>
    <xf numFmtId="0" fontId="21" fillId="35" borderId="10" xfId="0" applyFont="1" applyFill="1" applyBorder="1" applyAlignment="1">
      <alignment horizontal="center" vertical="center" wrapText="1"/>
    </xf>
    <xf numFmtId="0" fontId="21" fillId="34" borderId="20" xfId="0" applyFont="1" applyFill="1" applyBorder="1" applyAlignment="1">
      <alignment horizontal="center" vertical="center" wrapText="1"/>
    </xf>
    <xf numFmtId="0" fontId="21" fillId="34" borderId="21" xfId="0" applyFont="1" applyFill="1" applyBorder="1" applyAlignment="1">
      <alignment horizontal="center" vertical="center" wrapText="1"/>
    </xf>
    <xf numFmtId="0" fontId="20" fillId="34" borderId="11" xfId="0" applyFont="1" applyFill="1" applyBorder="1" applyAlignment="1">
      <alignment horizontal="center" vertical="center" wrapText="1"/>
    </xf>
    <xf numFmtId="0" fontId="32" fillId="33" borderId="24" xfId="0" applyFont="1" applyFill="1" applyBorder="1" applyAlignment="1">
      <alignment horizontal="center" vertical="center" wrapText="1"/>
    </xf>
    <xf numFmtId="0" fontId="32" fillId="33" borderId="31" xfId="0" applyFont="1" applyFill="1" applyBorder="1" applyAlignment="1">
      <alignment horizontal="center" vertical="center" wrapText="1"/>
    </xf>
    <xf numFmtId="0" fontId="31" fillId="33" borderId="41" xfId="0" applyFont="1" applyFill="1" applyBorder="1" applyAlignment="1">
      <alignment horizontal="center" vertical="center" wrapText="1"/>
    </xf>
    <xf numFmtId="0" fontId="32" fillId="33" borderId="27" xfId="0" applyFont="1" applyFill="1" applyBorder="1" applyAlignment="1">
      <alignment horizontal="center" vertical="center" wrapText="1"/>
    </xf>
    <xf numFmtId="0" fontId="32" fillId="33" borderId="28" xfId="0" applyFont="1" applyFill="1" applyBorder="1" applyAlignment="1">
      <alignment horizontal="center" vertical="center" wrapText="1"/>
    </xf>
    <xf numFmtId="0" fontId="32" fillId="33" borderId="29" xfId="0" applyFont="1" applyFill="1" applyBorder="1" applyAlignment="1">
      <alignment horizontal="center" vertical="center" wrapText="1"/>
    </xf>
    <xf numFmtId="0" fontId="32" fillId="33" borderId="30" xfId="0" applyFont="1" applyFill="1" applyBorder="1" applyAlignment="1">
      <alignment horizontal="center" vertical="center"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2" builtinId="4"/>
    <cellStyle name="Neutral" xfId="8" builtinId="28" customBuiltin="1"/>
    <cellStyle name="Normal" xfId="0" builtinId="0"/>
    <cellStyle name="Notas" xfId="15" builtinId="10" customBuiltin="1"/>
    <cellStyle name="Porcentaje" xfId="43"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ocumenttasks/documenttask1.xml><?xml version="1.0" encoding="utf-8"?>
<Tasks xmlns="http://schemas.microsoft.com/office/tasks/2019/documenttasks">
  <Task id="{23BFF29F-317A-4A26-A858-2940C54E79A7}">
    <Anchor>
      <Comment id="{EE0417A0-C673-4B3A-9BA1-BFEBCEA61AD1}"/>
    </Anchor>
    <History>
      <Event time="2025-10-14T21:51:04.55" id="{24A72E04-7687-43B4-84C1-007A5A951604}">
        <Attribution userId="S::psosa@sdmujer.gov.co::53e1a525-0613-4d40-a86d-9dd68818878c" userName="Paula Vanessa Sosa Martin" userProvider="AD"/>
        <Anchor>
          <Comment id="{EE0417A0-C673-4B3A-9BA1-BFEBCEA61AD1}"/>
        </Anchor>
        <Create/>
      </Event>
      <Event time="2025-10-14T21:51:04.55" id="{0E2EA149-CF28-4391-944B-B687738CF17C}">
        <Attribution userId="S::psosa@sdmujer.gov.co::53e1a525-0613-4d40-a86d-9dd68818878c" userName="Paula Vanessa Sosa Martin" userProvider="AD"/>
        <Anchor>
          <Comment id="{EE0417A0-C673-4B3A-9BA1-BFEBCEA61AD1}"/>
        </Anchor>
        <Assign userId="S::dhernandez@sdmujer.gov.co::8ca435e8-2736-43a1-b9a9-980d6bf62574" userName="Diana Carolina Hernández Sánchez" userProvider="AD"/>
      </Event>
      <Event time="2025-10-14T21:51:04.55" id="{DB76E2FA-8E80-4A4B-A5E6-409F63DD482C}">
        <Attribution userId="S::psosa@sdmujer.gov.co::53e1a525-0613-4d40-a86d-9dd68818878c" userName="Paula Vanessa Sosa Martin" userProvider="AD"/>
        <Anchor>
          <Comment id="{EE0417A0-C673-4B3A-9BA1-BFEBCEA61AD1}"/>
        </Anchor>
        <SetTitle title="@Diana Carolina Hernández Sánchez"/>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136072</xdr:rowOff>
    </xdr:from>
    <xdr:to>
      <xdr:col>0</xdr:col>
      <xdr:colOff>1109449</xdr:colOff>
      <xdr:row>2</xdr:row>
      <xdr:rowOff>190501</xdr:rowOff>
    </xdr:to>
    <xdr:pic>
      <xdr:nvPicPr>
        <xdr:cNvPr id="4" name="Imagen 3">
          <a:extLst>
            <a:ext uri="{FF2B5EF4-FFF2-40B4-BE49-F238E27FC236}">
              <a16:creationId xmlns:a16="http://schemas.microsoft.com/office/drawing/2014/main" id="{3525766D-ECA4-4A12-A755-FF5870EA35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36072"/>
          <a:ext cx="985624" cy="92528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0</xdr:row>
      <xdr:rowOff>190499</xdr:rowOff>
    </xdr:from>
    <xdr:to>
      <xdr:col>0</xdr:col>
      <xdr:colOff>1158875</xdr:colOff>
      <xdr:row>2</xdr:row>
      <xdr:rowOff>275388</xdr:rowOff>
    </xdr:to>
    <xdr:pic>
      <xdr:nvPicPr>
        <xdr:cNvPr id="2" name="Imagen 1">
          <a:extLst>
            <a:ext uri="{FF2B5EF4-FFF2-40B4-BE49-F238E27FC236}">
              <a16:creationId xmlns:a16="http://schemas.microsoft.com/office/drawing/2014/main" id="{F356E716-66EE-40DC-831E-C222D2841C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90499"/>
          <a:ext cx="939800" cy="97388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273503</xdr:colOff>
      <xdr:row>0</xdr:row>
      <xdr:rowOff>149678</xdr:rowOff>
    </xdr:from>
    <xdr:to>
      <xdr:col>0</xdr:col>
      <xdr:colOff>1259127</xdr:colOff>
      <xdr:row>4</xdr:row>
      <xdr:rowOff>19049</xdr:rowOff>
    </xdr:to>
    <xdr:pic>
      <xdr:nvPicPr>
        <xdr:cNvPr id="2" name="Imagen 1">
          <a:extLst>
            <a:ext uri="{FF2B5EF4-FFF2-40B4-BE49-F238E27FC236}">
              <a16:creationId xmlns:a16="http://schemas.microsoft.com/office/drawing/2014/main" id="{7F803D3E-C03C-4C42-98BE-4FB6F88D21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253" y="149678"/>
          <a:ext cx="985624" cy="8382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43296</xdr:colOff>
      <xdr:row>9</xdr:row>
      <xdr:rowOff>34636</xdr:rowOff>
    </xdr:from>
    <xdr:to>
      <xdr:col>2</xdr:col>
      <xdr:colOff>3697432</xdr:colOff>
      <xdr:row>23</xdr:row>
      <xdr:rowOff>17319</xdr:rowOff>
    </xdr:to>
    <xdr:pic>
      <xdr:nvPicPr>
        <xdr:cNvPr id="3" name="Imagen 2">
          <a:extLst>
            <a:ext uri="{FF2B5EF4-FFF2-40B4-BE49-F238E27FC236}">
              <a16:creationId xmlns:a16="http://schemas.microsoft.com/office/drawing/2014/main" id="{38E39B39-6D37-44F3-8DCB-4077AF9AFAC9}"/>
            </a:ext>
          </a:extLst>
        </xdr:cNvPr>
        <xdr:cNvPicPr/>
      </xdr:nvPicPr>
      <xdr:blipFill rotWithShape="1">
        <a:blip xmlns:r="http://schemas.openxmlformats.org/officeDocument/2006/relationships" r:embed="rId1"/>
        <a:srcRect l="16632" t="15395" r="14971" b="11853"/>
        <a:stretch/>
      </xdr:blipFill>
      <xdr:spPr bwMode="auto">
        <a:xfrm>
          <a:off x="329046" y="3887931"/>
          <a:ext cx="6234545" cy="322118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273504</xdr:colOff>
      <xdr:row>0</xdr:row>
      <xdr:rowOff>68035</xdr:rowOff>
    </xdr:from>
    <xdr:to>
      <xdr:col>0</xdr:col>
      <xdr:colOff>1259128</xdr:colOff>
      <xdr:row>2</xdr:row>
      <xdr:rowOff>77560</xdr:rowOff>
    </xdr:to>
    <xdr:pic>
      <xdr:nvPicPr>
        <xdr:cNvPr id="2" name="Imagen 1">
          <a:extLst>
            <a:ext uri="{FF2B5EF4-FFF2-40B4-BE49-F238E27FC236}">
              <a16:creationId xmlns:a16="http://schemas.microsoft.com/office/drawing/2014/main" id="{A5DA4B7A-021F-4D63-B463-65C36712BF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3504" y="68035"/>
          <a:ext cx="985624" cy="853168"/>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219075</xdr:colOff>
      <xdr:row>0</xdr:row>
      <xdr:rowOff>136072</xdr:rowOff>
    </xdr:from>
    <xdr:to>
      <xdr:col>0</xdr:col>
      <xdr:colOff>1204699</xdr:colOff>
      <xdr:row>2</xdr:row>
      <xdr:rowOff>247650</xdr:rowOff>
    </xdr:to>
    <xdr:pic>
      <xdr:nvPicPr>
        <xdr:cNvPr id="2" name="Imagen 1">
          <a:extLst>
            <a:ext uri="{FF2B5EF4-FFF2-40B4-BE49-F238E27FC236}">
              <a16:creationId xmlns:a16="http://schemas.microsoft.com/office/drawing/2014/main" id="{ECFEDD1E-16C7-4C8C-B663-722BB3909F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36072"/>
          <a:ext cx="985624" cy="846364"/>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259896</xdr:colOff>
      <xdr:row>0</xdr:row>
      <xdr:rowOff>40821</xdr:rowOff>
    </xdr:from>
    <xdr:to>
      <xdr:col>0</xdr:col>
      <xdr:colOff>1245520</xdr:colOff>
      <xdr:row>2</xdr:row>
      <xdr:rowOff>262617</xdr:rowOff>
    </xdr:to>
    <xdr:pic>
      <xdr:nvPicPr>
        <xdr:cNvPr id="2" name="Imagen 1">
          <a:extLst>
            <a:ext uri="{FF2B5EF4-FFF2-40B4-BE49-F238E27FC236}">
              <a16:creationId xmlns:a16="http://schemas.microsoft.com/office/drawing/2014/main" id="{F7ACB2AC-C8E0-4447-96F5-2B928AABA0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896" y="40821"/>
          <a:ext cx="985624" cy="8477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282575</xdr:colOff>
      <xdr:row>0</xdr:row>
      <xdr:rowOff>142875</xdr:rowOff>
    </xdr:from>
    <xdr:to>
      <xdr:col>1</xdr:col>
      <xdr:colOff>45824</xdr:colOff>
      <xdr:row>2</xdr:row>
      <xdr:rowOff>197757</xdr:rowOff>
    </xdr:to>
    <xdr:pic>
      <xdr:nvPicPr>
        <xdr:cNvPr id="2" name="Imagen 1">
          <a:extLst>
            <a:ext uri="{FF2B5EF4-FFF2-40B4-BE49-F238E27FC236}">
              <a16:creationId xmlns:a16="http://schemas.microsoft.com/office/drawing/2014/main" id="{8EA74B80-7368-4B53-A203-6D40ED5A03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575" y="142875"/>
          <a:ext cx="985624" cy="848632"/>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259896</xdr:colOff>
      <xdr:row>0</xdr:row>
      <xdr:rowOff>285750</xdr:rowOff>
    </xdr:from>
    <xdr:to>
      <xdr:col>0</xdr:col>
      <xdr:colOff>1252324</xdr:colOff>
      <xdr:row>2</xdr:row>
      <xdr:rowOff>234043</xdr:rowOff>
    </xdr:to>
    <xdr:pic>
      <xdr:nvPicPr>
        <xdr:cNvPr id="2" name="Imagen 1">
          <a:extLst>
            <a:ext uri="{FF2B5EF4-FFF2-40B4-BE49-F238E27FC236}">
              <a16:creationId xmlns:a16="http://schemas.microsoft.com/office/drawing/2014/main" id="{EFA2D56D-261F-4B1C-9FA2-AD5A7253D7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896" y="285750"/>
          <a:ext cx="992428" cy="846364"/>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246289</xdr:colOff>
      <xdr:row>0</xdr:row>
      <xdr:rowOff>163286</xdr:rowOff>
    </xdr:from>
    <xdr:to>
      <xdr:col>0</xdr:col>
      <xdr:colOff>1231913</xdr:colOff>
      <xdr:row>2</xdr:row>
      <xdr:rowOff>214993</xdr:rowOff>
    </xdr:to>
    <xdr:pic>
      <xdr:nvPicPr>
        <xdr:cNvPr id="2" name="Imagen 1">
          <a:extLst>
            <a:ext uri="{FF2B5EF4-FFF2-40B4-BE49-F238E27FC236}">
              <a16:creationId xmlns:a16="http://schemas.microsoft.com/office/drawing/2014/main" id="{5F501F84-570F-4B03-B9F3-84208D5C37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289" y="163286"/>
          <a:ext cx="985624" cy="840921"/>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Diana Carolina Hernández Sánchez" id="{43F8B642-9C02-44CE-8D8B-F224DCDBB268}" userId="dhernandez@sdmujer.gov.co" providerId="PeoplePicker"/>
  <person displayName="Paula Vanessa Sosa Martin" id="{549B899E-4CB6-46D3-8851-EE4B5C81D4AE}" userId="S::psosa@sdmujer.gov.co::53e1a525-0613-4d40-a86d-9dd68818878c"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0" dT="2025-10-14T21:51:05.02" personId="{549B899E-4CB6-46D3-8851-EE4B5C81D4AE}" id="{EE0417A0-C673-4B3A-9BA1-BFEBCEA61AD1}">
    <text xml:space="preserve">@Diana Carolina Hernández Sánchez </text>
    <mentions>
      <mention mentionpersonId="{43F8B642-9C02-44CE-8D8B-F224DCDBB268}" mentionId="{F0C7CD79-5DBA-4672-8156-E3E861376BCC}" startIndex="0" length="33"/>
    </mentions>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
  <sheetViews>
    <sheetView workbookViewId="0">
      <selection activeCell="A2" sqref="A2"/>
    </sheetView>
  </sheetViews>
  <sheetFormatPr baseColWidth="10" defaultColWidth="10.81640625" defaultRowHeight="14.5" x14ac:dyDescent="0.35"/>
  <cols>
    <col min="1" max="1" width="25.453125" style="109" customWidth="1"/>
    <col min="2" max="2" width="19.1796875" style="109" customWidth="1"/>
    <col min="3" max="3" width="22.1796875" style="109" customWidth="1"/>
    <col min="4" max="4" width="22" style="109" customWidth="1"/>
    <col min="5" max="5" width="15.453125" style="108" customWidth="1"/>
    <col min="6" max="16384" width="10.81640625" style="108"/>
  </cols>
  <sheetData>
    <row r="1" spans="1:5" x14ac:dyDescent="0.35">
      <c r="A1" s="107" t="s">
        <v>0</v>
      </c>
      <c r="B1" s="107" t="s">
        <v>1</v>
      </c>
      <c r="C1" s="107" t="s">
        <v>2</v>
      </c>
      <c r="D1" s="107" t="s">
        <v>3</v>
      </c>
      <c r="E1" s="107" t="s">
        <v>4</v>
      </c>
    </row>
    <row r="2" spans="1:5" x14ac:dyDescent="0.35">
      <c r="A2" s="110" t="s">
        <v>5</v>
      </c>
      <c r="B2" s="110"/>
      <c r="C2" s="110"/>
      <c r="D2" s="110"/>
      <c r="E2" s="111"/>
    </row>
    <row r="3" spans="1:5" x14ac:dyDescent="0.35">
      <c r="A3" s="110" t="s">
        <v>6</v>
      </c>
      <c r="B3" s="110"/>
      <c r="C3" s="110"/>
      <c r="D3" s="110"/>
      <c r="E3" s="111"/>
    </row>
    <row r="4" spans="1:5" x14ac:dyDescent="0.35">
      <c r="A4" s="110" t="s">
        <v>7</v>
      </c>
      <c r="B4" s="110"/>
      <c r="C4" s="110"/>
      <c r="D4" s="110"/>
      <c r="E4" s="111"/>
    </row>
    <row r="5" spans="1:5" ht="29" x14ac:dyDescent="0.35">
      <c r="A5" s="110" t="s">
        <v>8</v>
      </c>
      <c r="B5" s="110"/>
      <c r="C5" s="110"/>
      <c r="D5" s="110"/>
      <c r="E5" s="111"/>
    </row>
    <row r="6" spans="1:5" ht="29" x14ac:dyDescent="0.35">
      <c r="A6" s="110" t="s">
        <v>9</v>
      </c>
      <c r="B6" s="110"/>
      <c r="C6" s="110"/>
      <c r="D6" s="110"/>
      <c r="E6" s="111"/>
    </row>
    <row r="7" spans="1:5" ht="29" x14ac:dyDescent="0.35">
      <c r="A7" s="110" t="s">
        <v>10</v>
      </c>
      <c r="B7" s="110"/>
      <c r="C7" s="110"/>
      <c r="D7" s="110"/>
      <c r="E7" s="111"/>
    </row>
    <row r="8" spans="1:5" x14ac:dyDescent="0.35">
      <c r="A8" s="110" t="s">
        <v>11</v>
      </c>
      <c r="B8" s="110"/>
      <c r="C8" s="110"/>
      <c r="D8" s="110"/>
      <c r="E8" s="111"/>
    </row>
    <row r="9" spans="1:5" x14ac:dyDescent="0.35">
      <c r="A9" s="110" t="s">
        <v>12</v>
      </c>
      <c r="B9" s="110"/>
      <c r="C9" s="110"/>
      <c r="D9" s="110"/>
      <c r="E9" s="111"/>
    </row>
    <row r="10" spans="1:5" ht="43.5" x14ac:dyDescent="0.35">
      <c r="A10" s="110" t="s">
        <v>13</v>
      </c>
      <c r="B10" s="110"/>
      <c r="C10" s="110"/>
      <c r="D10" s="110"/>
      <c r="E10" s="11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R15"/>
  <sheetViews>
    <sheetView tabSelected="1" topLeftCell="C3" zoomScale="70" zoomScaleNormal="70" workbookViewId="0">
      <selection activeCell="R9" sqref="R9"/>
    </sheetView>
  </sheetViews>
  <sheetFormatPr baseColWidth="10" defaultColWidth="11.453125" defaultRowHeight="14.5" x14ac:dyDescent="0.35"/>
  <cols>
    <col min="1" max="1" width="25.81640625" customWidth="1"/>
    <col min="2" max="2" width="5.453125" bestFit="1" customWidth="1"/>
    <col min="3" max="3" width="61.7265625" style="16" customWidth="1"/>
    <col min="4" max="4" width="46.453125" style="16" customWidth="1"/>
    <col min="5" max="5" width="19.54296875" bestFit="1" customWidth="1"/>
    <col min="6" max="6" width="12.26953125" style="33" customWidth="1"/>
    <col min="7" max="7" width="14.81640625" customWidth="1"/>
    <col min="8" max="8" width="16.453125" customWidth="1"/>
    <col min="9" max="9" width="33.26953125" customWidth="1"/>
    <col min="10" max="10" width="37.81640625" customWidth="1"/>
    <col min="11" max="11" width="45.26953125" style="26" customWidth="1"/>
    <col min="12" max="12" width="30.26953125" customWidth="1"/>
    <col min="13" max="13" width="54.1796875" customWidth="1"/>
    <col min="14" max="14" width="30.26953125" customWidth="1"/>
    <col min="15" max="15" width="42.26953125" customWidth="1"/>
    <col min="16" max="16" width="61" customWidth="1"/>
    <col min="17" max="17" width="20.90625" style="165" customWidth="1"/>
  </cols>
  <sheetData>
    <row r="1" spans="1:18" ht="30.75" customHeight="1" x14ac:dyDescent="0.35">
      <c r="A1" s="199" t="s">
        <v>14</v>
      </c>
      <c r="B1" s="199"/>
      <c r="C1" s="199"/>
      <c r="D1" s="199"/>
      <c r="E1" s="199"/>
      <c r="F1" s="199"/>
      <c r="G1" s="199"/>
      <c r="H1" s="199"/>
      <c r="I1" s="199"/>
      <c r="J1" s="200" t="s">
        <v>15</v>
      </c>
      <c r="K1" s="201"/>
    </row>
    <row r="2" spans="1:18" ht="30.75" customHeight="1" x14ac:dyDescent="0.35">
      <c r="A2" s="199"/>
      <c r="B2" s="199"/>
      <c r="C2" s="199"/>
      <c r="D2" s="199"/>
      <c r="E2" s="199"/>
      <c r="F2" s="199"/>
      <c r="G2" s="199"/>
      <c r="H2" s="199"/>
      <c r="I2" s="199"/>
      <c r="J2" s="200" t="s">
        <v>16</v>
      </c>
      <c r="K2" s="201"/>
    </row>
    <row r="3" spans="1:18" ht="30.75" customHeight="1" x14ac:dyDescent="0.35">
      <c r="A3" s="199" t="s">
        <v>17</v>
      </c>
      <c r="B3" s="199"/>
      <c r="C3" s="199"/>
      <c r="D3" s="199"/>
      <c r="E3" s="199"/>
      <c r="F3" s="199"/>
      <c r="G3" s="199"/>
      <c r="H3" s="199"/>
      <c r="I3" s="199"/>
      <c r="J3" s="200" t="s">
        <v>18</v>
      </c>
      <c r="K3" s="201"/>
    </row>
    <row r="4" spans="1:18" ht="30" customHeight="1" x14ac:dyDescent="0.35">
      <c r="A4" s="202" t="s">
        <v>541</v>
      </c>
      <c r="B4" s="203"/>
      <c r="C4" s="203"/>
      <c r="D4" s="203"/>
      <c r="E4" s="203"/>
      <c r="F4" s="203"/>
      <c r="G4" s="203"/>
      <c r="H4" s="203"/>
      <c r="I4" s="203"/>
      <c r="J4" s="203"/>
      <c r="K4" s="203"/>
      <c r="L4" s="190" t="s">
        <v>20</v>
      </c>
      <c r="M4" s="191"/>
      <c r="N4" s="192"/>
      <c r="O4" s="103" t="s">
        <v>21</v>
      </c>
      <c r="P4" s="187" t="s">
        <v>562</v>
      </c>
      <c r="Q4" s="187"/>
    </row>
    <row r="5" spans="1:18" ht="41.25" customHeight="1" x14ac:dyDescent="0.35">
      <c r="A5" s="198" t="s">
        <v>22</v>
      </c>
      <c r="B5" s="198" t="s">
        <v>23</v>
      </c>
      <c r="C5" s="198"/>
      <c r="D5" s="198" t="s">
        <v>24</v>
      </c>
      <c r="E5" s="198" t="s">
        <v>25</v>
      </c>
      <c r="F5" s="198" t="s">
        <v>26</v>
      </c>
      <c r="G5" s="198"/>
      <c r="H5" s="198"/>
      <c r="I5" s="198" t="s">
        <v>27</v>
      </c>
      <c r="J5" s="198" t="s">
        <v>28</v>
      </c>
      <c r="K5" s="204" t="s">
        <v>117</v>
      </c>
      <c r="L5" s="103" t="s">
        <v>30</v>
      </c>
      <c r="M5" s="103" t="s">
        <v>31</v>
      </c>
      <c r="N5" s="193" t="s">
        <v>32</v>
      </c>
      <c r="O5" s="193" t="s">
        <v>33</v>
      </c>
      <c r="P5" s="188" t="s">
        <v>561</v>
      </c>
      <c r="Q5" s="189" t="s">
        <v>563</v>
      </c>
    </row>
    <row r="6" spans="1:18" ht="32.25" customHeight="1" x14ac:dyDescent="0.35">
      <c r="A6" s="198"/>
      <c r="B6" s="198"/>
      <c r="C6" s="198"/>
      <c r="D6" s="198"/>
      <c r="E6" s="198"/>
      <c r="F6" s="83" t="s">
        <v>34</v>
      </c>
      <c r="G6" s="83" t="s">
        <v>35</v>
      </c>
      <c r="H6" s="83" t="s">
        <v>36</v>
      </c>
      <c r="I6" s="198"/>
      <c r="J6" s="198"/>
      <c r="K6" s="204"/>
      <c r="L6" s="103" t="s">
        <v>37</v>
      </c>
      <c r="M6" s="103" t="s">
        <v>38</v>
      </c>
      <c r="N6" s="194"/>
      <c r="O6" s="194"/>
      <c r="P6" s="188"/>
      <c r="Q6" s="189"/>
    </row>
    <row r="7" spans="1:18" ht="71.25" customHeight="1" x14ac:dyDescent="0.35">
      <c r="A7" s="44" t="s">
        <v>542</v>
      </c>
      <c r="B7" s="55" t="s">
        <v>119</v>
      </c>
      <c r="C7" s="57" t="s">
        <v>543</v>
      </c>
      <c r="D7" s="57" t="s">
        <v>544</v>
      </c>
      <c r="E7" s="62" t="s">
        <v>545</v>
      </c>
      <c r="F7" s="63">
        <v>0</v>
      </c>
      <c r="G7" s="63">
        <v>1</v>
      </c>
      <c r="H7" s="63">
        <v>0</v>
      </c>
      <c r="I7" s="45" t="s">
        <v>546</v>
      </c>
      <c r="J7" s="45" t="s">
        <v>485</v>
      </c>
      <c r="K7" s="104" t="s">
        <v>46</v>
      </c>
      <c r="L7" s="195" t="s">
        <v>336</v>
      </c>
      <c r="M7" s="196"/>
      <c r="N7" s="196"/>
      <c r="O7" s="197"/>
      <c r="P7" s="120" t="s">
        <v>576</v>
      </c>
      <c r="Q7" s="168">
        <v>0</v>
      </c>
    </row>
    <row r="8" spans="1:18" ht="145" customHeight="1" x14ac:dyDescent="0.35">
      <c r="A8" s="12" t="s">
        <v>547</v>
      </c>
      <c r="B8" s="130" t="s">
        <v>128</v>
      </c>
      <c r="C8" s="22" t="s">
        <v>548</v>
      </c>
      <c r="D8" s="22" t="s">
        <v>549</v>
      </c>
      <c r="E8" s="64" t="s">
        <v>518</v>
      </c>
      <c r="F8" s="50">
        <v>0</v>
      </c>
      <c r="G8" s="50">
        <v>0</v>
      </c>
      <c r="H8" s="50">
        <v>1</v>
      </c>
      <c r="I8" s="12" t="s">
        <v>550</v>
      </c>
      <c r="J8" s="12" t="s">
        <v>485</v>
      </c>
      <c r="K8" s="91" t="s">
        <v>46</v>
      </c>
      <c r="L8" s="149" t="s">
        <v>551</v>
      </c>
      <c r="M8" s="149" t="s">
        <v>552</v>
      </c>
      <c r="N8" s="160" t="s">
        <v>553</v>
      </c>
      <c r="O8" s="183" t="s">
        <v>49</v>
      </c>
      <c r="P8" s="175" t="s">
        <v>629</v>
      </c>
      <c r="Q8" s="168">
        <v>0.8</v>
      </c>
      <c r="R8" s="186"/>
    </row>
    <row r="9" spans="1:18" ht="90.75" customHeight="1" x14ac:dyDescent="0.35">
      <c r="A9" s="41" t="s">
        <v>554</v>
      </c>
      <c r="B9" s="130" t="s">
        <v>138</v>
      </c>
      <c r="C9" s="21" t="s">
        <v>555</v>
      </c>
      <c r="D9" s="21" t="s">
        <v>556</v>
      </c>
      <c r="E9" s="65" t="s">
        <v>211</v>
      </c>
      <c r="F9" s="63">
        <v>0</v>
      </c>
      <c r="G9" s="63">
        <v>0</v>
      </c>
      <c r="H9" s="48">
        <v>1</v>
      </c>
      <c r="I9" s="7" t="s">
        <v>557</v>
      </c>
      <c r="J9" s="7" t="s">
        <v>485</v>
      </c>
      <c r="K9" s="92" t="s">
        <v>46</v>
      </c>
      <c r="L9" s="162">
        <v>1</v>
      </c>
      <c r="M9" s="121" t="s">
        <v>558</v>
      </c>
      <c r="N9" s="161" t="s">
        <v>559</v>
      </c>
      <c r="O9" s="184" t="s">
        <v>560</v>
      </c>
      <c r="P9" s="185" t="s">
        <v>630</v>
      </c>
      <c r="Q9" s="168">
        <v>0</v>
      </c>
      <c r="R9" s="174" t="s">
        <v>631</v>
      </c>
    </row>
    <row r="10" spans="1:18" x14ac:dyDescent="0.35">
      <c r="P10" s="182" t="s">
        <v>573</v>
      </c>
      <c r="Q10" s="170">
        <f>SUM(Q7:Q9)/3</f>
        <v>0.26666666666666666</v>
      </c>
    </row>
    <row r="13" spans="1:18" x14ac:dyDescent="0.35">
      <c r="H13" s="72"/>
    </row>
    <row r="15" spans="1:18" x14ac:dyDescent="0.35">
      <c r="E15" s="20"/>
    </row>
  </sheetData>
  <autoFilter ref="A5:O9" xr:uid="{00000000-0001-0000-0900-000000000000}">
    <filterColumn colId="1" showButton="0"/>
    <filterColumn colId="5" showButton="0"/>
    <filterColumn colId="6" showButton="0"/>
  </autoFilter>
  <mergeCells count="21">
    <mergeCell ref="L7:O7"/>
    <mergeCell ref="D5:D6"/>
    <mergeCell ref="E5:E6"/>
    <mergeCell ref="A1:I2"/>
    <mergeCell ref="J1:K1"/>
    <mergeCell ref="J2:K2"/>
    <mergeCell ref="A3:I3"/>
    <mergeCell ref="J3:K3"/>
    <mergeCell ref="A4:K4"/>
    <mergeCell ref="K5:K6"/>
    <mergeCell ref="I5:I6"/>
    <mergeCell ref="J5:J6"/>
    <mergeCell ref="F5:H5"/>
    <mergeCell ref="A5:A6"/>
    <mergeCell ref="B5:C6"/>
    <mergeCell ref="P4:Q4"/>
    <mergeCell ref="P5:P6"/>
    <mergeCell ref="Q5:Q6"/>
    <mergeCell ref="L4:N4"/>
    <mergeCell ref="N5:N6"/>
    <mergeCell ref="O5:O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FC16"/>
  <sheetViews>
    <sheetView topLeftCell="L1" zoomScale="70" zoomScaleNormal="70" zoomScaleSheetLayoutView="180" workbookViewId="0">
      <selection activeCell="R1" sqref="R1"/>
    </sheetView>
  </sheetViews>
  <sheetFormatPr baseColWidth="10" defaultColWidth="11.453125" defaultRowHeight="14.5" x14ac:dyDescent="0.35"/>
  <cols>
    <col min="1" max="1" width="17.26953125" customWidth="1"/>
    <col min="2" max="2" width="6.1796875" customWidth="1"/>
    <col min="3" max="3" width="49.453125" style="16" customWidth="1"/>
    <col min="4" max="4" width="43.1796875" style="16" customWidth="1"/>
    <col min="5" max="5" width="16.7265625" customWidth="1"/>
    <col min="6" max="6" width="11.7265625" customWidth="1"/>
    <col min="7" max="7" width="12.453125" customWidth="1"/>
    <col min="8" max="8" width="13.453125" customWidth="1"/>
    <col min="9" max="9" width="27.26953125" style="28" customWidth="1"/>
    <col min="10" max="10" width="33.453125" style="28" customWidth="1"/>
    <col min="11" max="11" width="31.453125" customWidth="1"/>
    <col min="12" max="14" width="34.54296875" customWidth="1"/>
    <col min="15" max="15" width="40.81640625" customWidth="1"/>
    <col min="16" max="16" width="63" style="18" customWidth="1"/>
    <col min="17" max="17" width="20.90625" style="165" customWidth="1"/>
  </cols>
  <sheetData>
    <row r="1" spans="1:159" s="79" customFormat="1" ht="33.75" customHeight="1" x14ac:dyDescent="0.3">
      <c r="A1" s="199" t="s">
        <v>14</v>
      </c>
      <c r="B1" s="199"/>
      <c r="C1" s="199"/>
      <c r="D1" s="199"/>
      <c r="E1" s="199"/>
      <c r="F1" s="199"/>
      <c r="G1" s="199"/>
      <c r="H1" s="199"/>
      <c r="I1" s="199"/>
      <c r="J1" s="200" t="s">
        <v>15</v>
      </c>
      <c r="K1" s="201"/>
      <c r="L1" s="78"/>
      <c r="M1" s="78"/>
      <c r="N1" s="78"/>
      <c r="O1" s="78"/>
      <c r="P1" s="78"/>
      <c r="Q1" s="164"/>
      <c r="R1" s="78"/>
      <c r="S1" s="78"/>
      <c r="T1" s="78"/>
      <c r="U1" s="78"/>
      <c r="V1" s="78"/>
      <c r="W1" s="78"/>
      <c r="X1" s="78"/>
      <c r="Y1" s="78"/>
      <c r="Z1" s="78"/>
      <c r="AA1" s="78"/>
    </row>
    <row r="2" spans="1:159" s="79" customFormat="1" ht="33.75" customHeight="1" x14ac:dyDescent="0.3">
      <c r="A2" s="199"/>
      <c r="B2" s="199"/>
      <c r="C2" s="199"/>
      <c r="D2" s="199"/>
      <c r="E2" s="199"/>
      <c r="F2" s="199"/>
      <c r="G2" s="199"/>
      <c r="H2" s="199"/>
      <c r="I2" s="199"/>
      <c r="J2" s="200" t="s">
        <v>16</v>
      </c>
      <c r="K2" s="201"/>
      <c r="L2" s="78"/>
      <c r="M2" s="78"/>
      <c r="N2" s="78"/>
      <c r="O2" s="78"/>
      <c r="P2" s="78"/>
      <c r="Q2" s="164"/>
      <c r="R2" s="78"/>
      <c r="S2" s="78"/>
      <c r="T2" s="78"/>
      <c r="U2" s="78"/>
      <c r="V2" s="78"/>
      <c r="W2" s="78"/>
      <c r="X2" s="78"/>
      <c r="Y2" s="78"/>
      <c r="Z2" s="78"/>
      <c r="AA2" s="78"/>
      <c r="AE2" s="80"/>
      <c r="AF2" s="81"/>
      <c r="AG2" s="82"/>
      <c r="AH2" s="81"/>
      <c r="AI2" s="81"/>
      <c r="AJ2" s="80"/>
      <c r="AK2" s="80"/>
      <c r="AL2" s="81"/>
      <c r="AM2" s="82"/>
      <c r="AN2" s="81"/>
      <c r="AO2" s="81"/>
      <c r="AP2" s="80"/>
      <c r="AQ2" s="80"/>
      <c r="AR2" s="81"/>
      <c r="AS2" s="82"/>
      <c r="AT2" s="81"/>
      <c r="AU2" s="81"/>
      <c r="AV2" s="80"/>
      <c r="AW2" s="80"/>
      <c r="AX2" s="81"/>
      <c r="AY2" s="82"/>
      <c r="AZ2" s="81"/>
      <c r="BA2" s="81"/>
      <c r="BB2" s="80"/>
      <c r="BC2" s="80"/>
      <c r="BD2" s="81"/>
      <c r="BE2" s="82"/>
      <c r="BF2" s="81"/>
      <c r="BG2" s="81"/>
      <c r="BH2" s="80"/>
      <c r="BI2" s="80"/>
      <c r="BJ2" s="81"/>
      <c r="BK2" s="82"/>
      <c r="BL2" s="81"/>
      <c r="BM2" s="81"/>
      <c r="BN2" s="80"/>
      <c r="BO2" s="80"/>
      <c r="BP2" s="81"/>
      <c r="BQ2" s="82"/>
      <c r="BR2" s="81"/>
      <c r="BS2" s="81"/>
      <c r="BT2" s="80"/>
      <c r="BU2" s="80"/>
      <c r="BV2" s="81"/>
      <c r="BW2" s="82"/>
      <c r="BX2" s="81"/>
      <c r="BY2" s="81"/>
      <c r="BZ2" s="80"/>
      <c r="CA2" s="80"/>
      <c r="CB2" s="81"/>
      <c r="CC2" s="82"/>
      <c r="CD2" s="81"/>
      <c r="CE2" s="81"/>
      <c r="CF2" s="80"/>
      <c r="CG2" s="80"/>
      <c r="CH2" s="81"/>
      <c r="CI2" s="82"/>
      <c r="CJ2" s="81"/>
      <c r="CK2" s="81"/>
      <c r="CL2" s="80"/>
      <c r="CM2" s="80"/>
      <c r="CN2" s="81"/>
      <c r="CO2" s="82"/>
      <c r="CP2" s="81"/>
      <c r="CQ2" s="81"/>
      <c r="CR2" s="80"/>
      <c r="CS2" s="80"/>
      <c r="CT2" s="81"/>
      <c r="CU2" s="82"/>
      <c r="CV2" s="81"/>
      <c r="CW2" s="81"/>
      <c r="CX2" s="80"/>
      <c r="CY2" s="80"/>
      <c r="CZ2" s="81"/>
      <c r="DA2" s="82"/>
      <c r="DB2" s="81"/>
      <c r="DC2" s="81"/>
      <c r="DD2" s="80"/>
      <c r="DE2" s="80"/>
      <c r="DF2" s="81"/>
      <c r="DG2" s="82"/>
      <c r="DH2" s="81"/>
      <c r="DI2" s="81"/>
      <c r="DJ2" s="80"/>
      <c r="DK2" s="80"/>
      <c r="DL2" s="81"/>
      <c r="DM2" s="82"/>
      <c r="DN2" s="81"/>
      <c r="DO2" s="81"/>
      <c r="DP2" s="80"/>
      <c r="DQ2" s="80"/>
      <c r="DR2" s="81"/>
      <c r="DS2" s="82"/>
      <c r="DT2" s="81"/>
      <c r="DU2" s="81"/>
      <c r="DV2" s="80"/>
      <c r="DW2" s="80"/>
      <c r="DX2" s="81"/>
      <c r="DY2" s="82"/>
      <c r="DZ2" s="81"/>
      <c r="EA2" s="81"/>
      <c r="EB2" s="80"/>
      <c r="EC2" s="80"/>
      <c r="ED2" s="81"/>
      <c r="EE2" s="82"/>
      <c r="EF2" s="81"/>
      <c r="EG2" s="81"/>
      <c r="EH2" s="80"/>
      <c r="EI2" s="80"/>
      <c r="EJ2" s="81"/>
      <c r="EK2" s="82"/>
      <c r="EL2" s="81"/>
      <c r="EM2" s="81"/>
      <c r="EN2" s="80"/>
      <c r="EO2" s="80"/>
      <c r="EP2" s="81"/>
      <c r="EQ2" s="82"/>
      <c r="ER2" s="81"/>
      <c r="ES2" s="81"/>
      <c r="ET2" s="80"/>
      <c r="EU2" s="80"/>
      <c r="EV2" s="81"/>
      <c r="EW2" s="82"/>
      <c r="EX2" s="81"/>
      <c r="EY2" s="81"/>
      <c r="EZ2" s="80"/>
      <c r="FA2" s="80"/>
      <c r="FB2" s="81"/>
      <c r="FC2" s="82"/>
    </row>
    <row r="3" spans="1:159" s="79" customFormat="1" ht="33.75" customHeight="1" x14ac:dyDescent="0.3">
      <c r="A3" s="199" t="s">
        <v>17</v>
      </c>
      <c r="B3" s="199"/>
      <c r="C3" s="199"/>
      <c r="D3" s="199"/>
      <c r="E3" s="199"/>
      <c r="F3" s="199"/>
      <c r="G3" s="199"/>
      <c r="H3" s="199"/>
      <c r="I3" s="199"/>
      <c r="J3" s="200" t="s">
        <v>18</v>
      </c>
      <c r="K3" s="201"/>
      <c r="L3" s="78"/>
      <c r="M3" s="78"/>
      <c r="N3" s="78"/>
      <c r="O3" s="78"/>
      <c r="P3" s="78"/>
      <c r="Q3" s="164"/>
      <c r="R3" s="78"/>
      <c r="S3" s="78"/>
      <c r="T3" s="78"/>
      <c r="U3" s="78"/>
      <c r="V3" s="78"/>
      <c r="W3" s="78"/>
      <c r="X3" s="78"/>
      <c r="Y3" s="78"/>
      <c r="Z3" s="78"/>
      <c r="AA3" s="78"/>
      <c r="AE3" s="80"/>
      <c r="AF3" s="81"/>
      <c r="AG3" s="82"/>
      <c r="AH3" s="81"/>
      <c r="AI3" s="81"/>
      <c r="AJ3" s="80"/>
      <c r="AK3" s="80"/>
      <c r="AL3" s="81"/>
      <c r="AM3" s="82"/>
      <c r="AN3" s="81"/>
      <c r="AO3" s="81"/>
      <c r="AP3" s="80"/>
      <c r="AQ3" s="80"/>
      <c r="AR3" s="81"/>
      <c r="AS3" s="82"/>
      <c r="AT3" s="81"/>
      <c r="AU3" s="81"/>
      <c r="AV3" s="80"/>
      <c r="AW3" s="80"/>
      <c r="AX3" s="81"/>
      <c r="AY3" s="82"/>
      <c r="AZ3" s="81"/>
      <c r="BA3" s="81"/>
      <c r="BB3" s="80"/>
      <c r="BC3" s="80"/>
      <c r="BD3" s="81"/>
      <c r="BE3" s="82"/>
      <c r="BF3" s="81"/>
      <c r="BG3" s="81"/>
      <c r="BH3" s="80"/>
      <c r="BI3" s="80"/>
      <c r="BJ3" s="81"/>
      <c r="BK3" s="82"/>
      <c r="BL3" s="81"/>
      <c r="BM3" s="81"/>
      <c r="BN3" s="80"/>
      <c r="BO3" s="80"/>
      <c r="BP3" s="81"/>
      <c r="BQ3" s="82"/>
      <c r="BR3" s="81"/>
      <c r="BS3" s="81"/>
      <c r="BT3" s="80"/>
      <c r="BU3" s="80"/>
      <c r="BV3" s="81"/>
      <c r="BW3" s="82"/>
      <c r="BX3" s="81"/>
      <c r="BY3" s="81"/>
      <c r="BZ3" s="80"/>
      <c r="CA3" s="80"/>
      <c r="CB3" s="81"/>
      <c r="CC3" s="82"/>
      <c r="CD3" s="81"/>
      <c r="CE3" s="81"/>
      <c r="CF3" s="80"/>
      <c r="CG3" s="80"/>
      <c r="CH3" s="81"/>
      <c r="CI3" s="82"/>
      <c r="CJ3" s="81"/>
      <c r="CK3" s="81"/>
      <c r="CL3" s="80"/>
      <c r="CM3" s="80"/>
      <c r="CN3" s="81"/>
      <c r="CO3" s="82"/>
      <c r="CP3" s="81"/>
      <c r="CQ3" s="81"/>
      <c r="CR3" s="80"/>
      <c r="CS3" s="80"/>
      <c r="CT3" s="81"/>
      <c r="CU3" s="82"/>
      <c r="CV3" s="81"/>
      <c r="CW3" s="81"/>
      <c r="CX3" s="80"/>
      <c r="CY3" s="80"/>
      <c r="CZ3" s="81"/>
      <c r="DA3" s="82"/>
      <c r="DB3" s="81"/>
      <c r="DC3" s="81"/>
      <c r="DD3" s="80"/>
      <c r="DE3" s="80"/>
      <c r="DF3" s="81"/>
      <c r="DG3" s="82"/>
      <c r="DH3" s="81"/>
      <c r="DI3" s="81"/>
      <c r="DJ3" s="80"/>
      <c r="DK3" s="80"/>
      <c r="DL3" s="81"/>
      <c r="DM3" s="82"/>
      <c r="DN3" s="81"/>
      <c r="DO3" s="81"/>
      <c r="DP3" s="80"/>
      <c r="DQ3" s="80"/>
      <c r="DR3" s="81"/>
      <c r="DS3" s="82"/>
      <c r="DT3" s="81"/>
      <c r="DU3" s="81"/>
      <c r="DV3" s="80"/>
      <c r="DW3" s="80"/>
      <c r="DX3" s="81"/>
      <c r="DY3" s="82"/>
      <c r="DZ3" s="81"/>
      <c r="EA3" s="81"/>
      <c r="EB3" s="80"/>
      <c r="EC3" s="80"/>
      <c r="ED3" s="81"/>
      <c r="EE3" s="82"/>
      <c r="EF3" s="81"/>
      <c r="EG3" s="81"/>
      <c r="EH3" s="80"/>
      <c r="EI3" s="80"/>
      <c r="EJ3" s="81"/>
      <c r="EK3" s="82"/>
      <c r="EL3" s="81"/>
      <c r="EM3" s="81"/>
      <c r="EN3" s="80"/>
      <c r="EO3" s="80"/>
      <c r="EP3" s="81"/>
      <c r="EQ3" s="82"/>
      <c r="ER3" s="81"/>
      <c r="ES3" s="81"/>
      <c r="ET3" s="80"/>
      <c r="EU3" s="80"/>
      <c r="EV3" s="81"/>
      <c r="EW3" s="82"/>
      <c r="EX3" s="81"/>
      <c r="EY3" s="81"/>
      <c r="EZ3" s="80"/>
      <c r="FA3" s="80"/>
      <c r="FB3" s="81"/>
      <c r="FC3" s="82"/>
    </row>
    <row r="4" spans="1:159" ht="48.75" customHeight="1" x14ac:dyDescent="0.35">
      <c r="A4" s="212" t="s">
        <v>19</v>
      </c>
      <c r="B4" s="213"/>
      <c r="C4" s="213"/>
      <c r="D4" s="213"/>
      <c r="E4" s="213"/>
      <c r="F4" s="213"/>
      <c r="G4" s="213"/>
      <c r="H4" s="213"/>
      <c r="I4" s="213"/>
      <c r="J4" s="213"/>
      <c r="K4" s="213"/>
      <c r="L4" s="190" t="s">
        <v>20</v>
      </c>
      <c r="M4" s="191"/>
      <c r="N4" s="192"/>
      <c r="O4" s="166" t="s">
        <v>21</v>
      </c>
      <c r="P4" s="187" t="s">
        <v>562</v>
      </c>
      <c r="Q4" s="187"/>
    </row>
    <row r="5" spans="1:159" ht="59.25" customHeight="1" x14ac:dyDescent="0.35">
      <c r="A5" s="198" t="s">
        <v>22</v>
      </c>
      <c r="B5" s="198" t="s">
        <v>23</v>
      </c>
      <c r="C5" s="198"/>
      <c r="D5" s="198" t="s">
        <v>24</v>
      </c>
      <c r="E5" s="198" t="s">
        <v>25</v>
      </c>
      <c r="F5" s="198" t="s">
        <v>26</v>
      </c>
      <c r="G5" s="198"/>
      <c r="H5" s="198"/>
      <c r="I5" s="204" t="s">
        <v>27</v>
      </c>
      <c r="J5" s="204" t="s">
        <v>28</v>
      </c>
      <c r="K5" s="204" t="s">
        <v>29</v>
      </c>
      <c r="L5" s="103" t="s">
        <v>30</v>
      </c>
      <c r="M5" s="103" t="s">
        <v>31</v>
      </c>
      <c r="N5" s="193" t="s">
        <v>32</v>
      </c>
      <c r="O5" s="210" t="s">
        <v>33</v>
      </c>
      <c r="P5" s="188" t="s">
        <v>561</v>
      </c>
      <c r="Q5" s="189" t="s">
        <v>563</v>
      </c>
    </row>
    <row r="6" spans="1:159" ht="40.5" customHeight="1" thickBot="1" x14ac:dyDescent="0.4">
      <c r="A6" s="198"/>
      <c r="B6" s="198"/>
      <c r="C6" s="198"/>
      <c r="D6" s="198"/>
      <c r="E6" s="198"/>
      <c r="F6" s="83" t="s">
        <v>34</v>
      </c>
      <c r="G6" s="83" t="s">
        <v>35</v>
      </c>
      <c r="H6" s="83" t="s">
        <v>36</v>
      </c>
      <c r="I6" s="204"/>
      <c r="J6" s="204"/>
      <c r="K6" s="204"/>
      <c r="L6" s="103" t="s">
        <v>37</v>
      </c>
      <c r="M6" s="103" t="s">
        <v>38</v>
      </c>
      <c r="N6" s="194"/>
      <c r="O6" s="211"/>
      <c r="P6" s="188"/>
      <c r="Q6" s="189"/>
    </row>
    <row r="7" spans="1:159" ht="95.25" customHeight="1" thickBot="1" x14ac:dyDescent="0.4">
      <c r="A7" s="208" t="s">
        <v>39</v>
      </c>
      <c r="B7" s="130" t="s">
        <v>40</v>
      </c>
      <c r="C7" s="51" t="s">
        <v>41</v>
      </c>
      <c r="D7" s="51" t="s">
        <v>42</v>
      </c>
      <c r="E7" s="52" t="s">
        <v>43</v>
      </c>
      <c r="F7" s="52">
        <v>1</v>
      </c>
      <c r="G7" s="52">
        <v>1</v>
      </c>
      <c r="H7" s="52">
        <v>1</v>
      </c>
      <c r="I7" s="45" t="s">
        <v>44</v>
      </c>
      <c r="J7" s="42" t="s">
        <v>45</v>
      </c>
      <c r="K7" s="89" t="s">
        <v>46</v>
      </c>
      <c r="L7" s="116">
        <v>1</v>
      </c>
      <c r="M7" s="112" t="s">
        <v>47</v>
      </c>
      <c r="N7" s="112" t="s">
        <v>48</v>
      </c>
      <c r="O7" s="167" t="s">
        <v>49</v>
      </c>
      <c r="P7" s="114" t="s">
        <v>564</v>
      </c>
      <c r="Q7" s="168">
        <v>0.33329999999999999</v>
      </c>
    </row>
    <row r="8" spans="1:159" ht="113.25" customHeight="1" thickBot="1" x14ac:dyDescent="0.4">
      <c r="A8" s="209"/>
      <c r="B8" s="130" t="s">
        <v>50</v>
      </c>
      <c r="C8" s="14" t="s">
        <v>51</v>
      </c>
      <c r="D8" s="14" t="s">
        <v>52</v>
      </c>
      <c r="E8" s="6" t="s">
        <v>53</v>
      </c>
      <c r="F8" s="47">
        <v>0.33</v>
      </c>
      <c r="G8" s="47">
        <v>0.33</v>
      </c>
      <c r="H8" s="47">
        <v>0.34</v>
      </c>
      <c r="I8" s="7" t="s">
        <v>54</v>
      </c>
      <c r="J8" s="42" t="s">
        <v>45</v>
      </c>
      <c r="K8" s="90" t="s">
        <v>46</v>
      </c>
      <c r="L8" s="113">
        <v>0.34</v>
      </c>
      <c r="M8" s="112" t="s">
        <v>55</v>
      </c>
      <c r="N8" s="112" t="s">
        <v>56</v>
      </c>
      <c r="O8" s="167" t="s">
        <v>49</v>
      </c>
      <c r="P8" s="114" t="s">
        <v>565</v>
      </c>
      <c r="Q8" s="168">
        <v>0.34</v>
      </c>
    </row>
    <row r="9" spans="1:159" ht="73" thickBot="1" x14ac:dyDescent="0.4">
      <c r="A9" s="2" t="s">
        <v>57</v>
      </c>
      <c r="B9" s="130" t="s">
        <v>58</v>
      </c>
      <c r="C9" s="17" t="s">
        <v>59</v>
      </c>
      <c r="D9" s="17" t="s">
        <v>60</v>
      </c>
      <c r="E9" s="12" t="s">
        <v>61</v>
      </c>
      <c r="F9" s="12">
        <v>2</v>
      </c>
      <c r="G9" s="12">
        <v>1</v>
      </c>
      <c r="H9" s="12">
        <v>1</v>
      </c>
      <c r="I9" s="12" t="s">
        <v>62</v>
      </c>
      <c r="J9" s="12" t="s">
        <v>63</v>
      </c>
      <c r="K9" s="91" t="s">
        <v>46</v>
      </c>
      <c r="L9" s="116">
        <v>1</v>
      </c>
      <c r="M9" s="120" t="s">
        <v>64</v>
      </c>
      <c r="N9" s="120" t="s">
        <v>65</v>
      </c>
      <c r="O9" s="167" t="s">
        <v>49</v>
      </c>
      <c r="P9" s="114" t="s">
        <v>566</v>
      </c>
      <c r="Q9" s="168">
        <v>0.25</v>
      </c>
    </row>
    <row r="10" spans="1:159" ht="171" customHeight="1" thickBot="1" x14ac:dyDescent="0.4">
      <c r="A10" s="207" t="s">
        <v>66</v>
      </c>
      <c r="B10" s="130" t="s">
        <v>67</v>
      </c>
      <c r="C10" s="14" t="s">
        <v>68</v>
      </c>
      <c r="D10" s="14" t="s">
        <v>69</v>
      </c>
      <c r="E10" s="7" t="s">
        <v>70</v>
      </c>
      <c r="F10" s="48">
        <v>0</v>
      </c>
      <c r="G10" s="48">
        <v>0</v>
      </c>
      <c r="H10" s="48">
        <v>1</v>
      </c>
      <c r="I10" s="7" t="s">
        <v>71</v>
      </c>
      <c r="J10" s="7" t="s">
        <v>72</v>
      </c>
      <c r="K10" s="92" t="s">
        <v>46</v>
      </c>
      <c r="L10" s="113">
        <v>1</v>
      </c>
      <c r="M10" s="120" t="s">
        <v>73</v>
      </c>
      <c r="N10" s="120" t="s">
        <v>74</v>
      </c>
      <c r="O10" s="167" t="s">
        <v>49</v>
      </c>
      <c r="P10" s="114" t="s">
        <v>567</v>
      </c>
      <c r="Q10" s="168">
        <v>1</v>
      </c>
    </row>
    <row r="11" spans="1:159" ht="158.25" customHeight="1" x14ac:dyDescent="0.35">
      <c r="A11" s="207"/>
      <c r="B11" s="130" t="s">
        <v>75</v>
      </c>
      <c r="C11" s="21" t="s">
        <v>76</v>
      </c>
      <c r="D11" s="14" t="s">
        <v>77</v>
      </c>
      <c r="E11" s="7" t="s">
        <v>70</v>
      </c>
      <c r="F11" s="48">
        <v>0</v>
      </c>
      <c r="G11" s="48">
        <v>0</v>
      </c>
      <c r="H11" s="48">
        <v>1</v>
      </c>
      <c r="I11" s="7" t="s">
        <v>78</v>
      </c>
      <c r="J11" s="7" t="s">
        <v>79</v>
      </c>
      <c r="K11" s="92" t="s">
        <v>46</v>
      </c>
      <c r="L11" s="113">
        <v>1</v>
      </c>
      <c r="M11" s="120" t="s">
        <v>80</v>
      </c>
      <c r="N11" s="120" t="s">
        <v>81</v>
      </c>
      <c r="O11" s="167" t="s">
        <v>49</v>
      </c>
      <c r="P11" s="114" t="s">
        <v>568</v>
      </c>
      <c r="Q11" s="168">
        <v>1</v>
      </c>
    </row>
    <row r="12" spans="1:159" ht="216" customHeight="1" x14ac:dyDescent="0.35">
      <c r="A12" s="207"/>
      <c r="B12" s="130" t="s">
        <v>82</v>
      </c>
      <c r="C12" s="14" t="s">
        <v>83</v>
      </c>
      <c r="D12" s="14" t="s">
        <v>84</v>
      </c>
      <c r="E12" s="7" t="s">
        <v>85</v>
      </c>
      <c r="F12" s="48">
        <v>0</v>
      </c>
      <c r="G12" s="48">
        <v>0</v>
      </c>
      <c r="H12" s="48">
        <v>1</v>
      </c>
      <c r="I12" s="7" t="s">
        <v>86</v>
      </c>
      <c r="J12" s="7" t="s">
        <v>87</v>
      </c>
      <c r="K12" s="92" t="s">
        <v>46</v>
      </c>
      <c r="L12" s="113">
        <v>1</v>
      </c>
      <c r="M12" s="120" t="s">
        <v>88</v>
      </c>
      <c r="N12" s="120" t="s">
        <v>89</v>
      </c>
      <c r="O12" s="167" t="s">
        <v>49</v>
      </c>
      <c r="P12" s="114" t="s">
        <v>569</v>
      </c>
      <c r="Q12" s="168">
        <v>1</v>
      </c>
    </row>
    <row r="13" spans="1:159" ht="203.25" customHeight="1" x14ac:dyDescent="0.35">
      <c r="A13" s="205" t="s">
        <v>90</v>
      </c>
      <c r="B13" s="130" t="s">
        <v>91</v>
      </c>
      <c r="C13" s="15" t="s">
        <v>92</v>
      </c>
      <c r="D13" s="15" t="s">
        <v>93</v>
      </c>
      <c r="E13" s="2" t="s">
        <v>94</v>
      </c>
      <c r="F13" s="49">
        <v>0.33</v>
      </c>
      <c r="G13" s="49">
        <v>0.33</v>
      </c>
      <c r="H13" s="49">
        <v>0.34</v>
      </c>
      <c r="I13" s="49" t="s">
        <v>95</v>
      </c>
      <c r="J13" s="12" t="s">
        <v>96</v>
      </c>
      <c r="K13" s="91" t="s">
        <v>97</v>
      </c>
      <c r="L13" s="113">
        <v>1</v>
      </c>
      <c r="M13" s="112" t="s">
        <v>98</v>
      </c>
      <c r="N13" s="112" t="s">
        <v>99</v>
      </c>
      <c r="O13" s="167" t="s">
        <v>49</v>
      </c>
      <c r="P13" s="114" t="s">
        <v>570</v>
      </c>
      <c r="Q13" s="168">
        <v>0.34</v>
      </c>
    </row>
    <row r="14" spans="1:159" ht="111" customHeight="1" x14ac:dyDescent="0.35">
      <c r="A14" s="206"/>
      <c r="B14" s="130" t="s">
        <v>100</v>
      </c>
      <c r="C14" s="15" t="s">
        <v>101</v>
      </c>
      <c r="D14" s="15" t="s">
        <v>102</v>
      </c>
      <c r="E14" s="12" t="s">
        <v>103</v>
      </c>
      <c r="F14" s="49">
        <v>0</v>
      </c>
      <c r="G14" s="49">
        <v>0</v>
      </c>
      <c r="H14" s="49">
        <v>1</v>
      </c>
      <c r="I14" s="12" t="s">
        <v>104</v>
      </c>
      <c r="J14" s="12" t="s">
        <v>105</v>
      </c>
      <c r="K14" s="93" t="s">
        <v>46</v>
      </c>
      <c r="L14" s="113">
        <v>1</v>
      </c>
      <c r="M14" s="120" t="s">
        <v>106</v>
      </c>
      <c r="N14" s="120" t="s">
        <v>107</v>
      </c>
      <c r="O14" s="167" t="s">
        <v>49</v>
      </c>
      <c r="P14" s="114" t="s">
        <v>571</v>
      </c>
      <c r="Q14" s="168">
        <v>1</v>
      </c>
    </row>
    <row r="15" spans="1:159" ht="261" customHeight="1" thickBot="1" x14ac:dyDescent="0.4">
      <c r="A15" s="4" t="s">
        <v>108</v>
      </c>
      <c r="B15" s="130" t="s">
        <v>109</v>
      </c>
      <c r="C15" s="14" t="s">
        <v>110</v>
      </c>
      <c r="D15" s="1" t="s">
        <v>111</v>
      </c>
      <c r="E15" s="6" t="s">
        <v>112</v>
      </c>
      <c r="F15" s="6">
        <v>2</v>
      </c>
      <c r="G15" s="6">
        <v>1</v>
      </c>
      <c r="H15" s="6">
        <v>1</v>
      </c>
      <c r="I15" s="7" t="s">
        <v>113</v>
      </c>
      <c r="J15" s="6" t="s">
        <v>63</v>
      </c>
      <c r="K15" s="94" t="s">
        <v>46</v>
      </c>
      <c r="L15" s="116">
        <v>1</v>
      </c>
      <c r="M15" s="120" t="s">
        <v>114</v>
      </c>
      <c r="N15" s="120" t="s">
        <v>115</v>
      </c>
      <c r="O15" s="167" t="s">
        <v>49</v>
      </c>
      <c r="P15" s="114" t="s">
        <v>572</v>
      </c>
      <c r="Q15" s="168">
        <v>0.25</v>
      </c>
    </row>
    <row r="16" spans="1:159" x14ac:dyDescent="0.35">
      <c r="P16" s="169" t="s">
        <v>573</v>
      </c>
      <c r="Q16" s="170">
        <f>SUM(Q7:Q15)/9</f>
        <v>0.61258888888888885</v>
      </c>
    </row>
  </sheetData>
  <autoFilter ref="A5:FC15" xr:uid="{00000000-0001-0000-0100-000000000000}">
    <filterColumn colId="1" showButton="0"/>
    <filterColumn colId="5" showButton="0"/>
    <filterColumn colId="6" showButton="0"/>
  </autoFilter>
  <mergeCells count="23">
    <mergeCell ref="A4:K4"/>
    <mergeCell ref="K5:K6"/>
    <mergeCell ref="A1:I2"/>
    <mergeCell ref="J1:K1"/>
    <mergeCell ref="J2:K2"/>
    <mergeCell ref="A3:I3"/>
    <mergeCell ref="J3:K3"/>
    <mergeCell ref="P4:Q4"/>
    <mergeCell ref="P5:P6"/>
    <mergeCell ref="Q5:Q6"/>
    <mergeCell ref="A13:A14"/>
    <mergeCell ref="A10:A12"/>
    <mergeCell ref="A7:A8"/>
    <mergeCell ref="I5:I6"/>
    <mergeCell ref="J5:J6"/>
    <mergeCell ref="F5:H5"/>
    <mergeCell ref="A5:A6"/>
    <mergeCell ref="B5:C6"/>
    <mergeCell ref="D5:D6"/>
    <mergeCell ref="E5:E6"/>
    <mergeCell ref="L4:N4"/>
    <mergeCell ref="N5:N6"/>
    <mergeCell ref="O5:O6"/>
  </mergeCells>
  <pageMargins left="0.7" right="0.7" top="0.75" bottom="0.75" header="0.3" footer="0.3"/>
  <pageSetup paperSize="9"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R18"/>
  <sheetViews>
    <sheetView topLeftCell="L3" zoomScale="60" zoomScaleNormal="60" workbookViewId="0">
      <pane ySplit="4" topLeftCell="A7" activePane="bottomLeft" state="frozen"/>
      <selection pane="bottomLeft" activeCell="P17" sqref="P17"/>
    </sheetView>
  </sheetViews>
  <sheetFormatPr baseColWidth="10" defaultColWidth="11.453125" defaultRowHeight="14.5" x14ac:dyDescent="0.35"/>
  <cols>
    <col min="1" max="1" width="22.26953125" customWidth="1"/>
    <col min="2" max="2" width="5.453125" customWidth="1"/>
    <col min="3" max="3" width="46.54296875" style="16" customWidth="1"/>
    <col min="4" max="4" width="32.54296875" style="16" customWidth="1"/>
    <col min="5" max="5" width="18.54296875" style="3" customWidth="1"/>
    <col min="6" max="6" width="14.7265625" style="3" customWidth="1"/>
    <col min="7" max="7" width="12.7265625" style="3" customWidth="1"/>
    <col min="8" max="8" width="13.1796875" style="3" customWidth="1"/>
    <col min="9" max="9" width="38.453125" style="3" customWidth="1"/>
    <col min="10" max="10" width="39.1796875" style="56" customWidth="1"/>
    <col min="11" max="11" width="44.26953125" customWidth="1"/>
    <col min="12" max="12" width="26.453125" customWidth="1"/>
    <col min="13" max="14" width="50.453125" customWidth="1"/>
    <col min="15" max="15" width="51.26953125" customWidth="1"/>
    <col min="16" max="16" width="63" style="171" customWidth="1"/>
    <col min="17" max="17" width="20.90625" style="165" customWidth="1"/>
  </cols>
  <sheetData>
    <row r="1" spans="1:18" ht="34.5" customHeight="1" x14ac:dyDescent="0.35">
      <c r="A1" s="199" t="s">
        <v>14</v>
      </c>
      <c r="B1" s="199"/>
      <c r="C1" s="199"/>
      <c r="D1" s="199"/>
      <c r="E1" s="199"/>
      <c r="F1" s="199"/>
      <c r="G1" s="199"/>
      <c r="H1" s="199"/>
      <c r="I1" s="199"/>
      <c r="J1" s="200" t="s">
        <v>15</v>
      </c>
      <c r="K1" s="201"/>
    </row>
    <row r="2" spans="1:18" ht="34.5" customHeight="1" x14ac:dyDescent="0.35">
      <c r="A2" s="199"/>
      <c r="B2" s="199"/>
      <c r="C2" s="199"/>
      <c r="D2" s="199"/>
      <c r="E2" s="199"/>
      <c r="F2" s="199"/>
      <c r="G2" s="199"/>
      <c r="H2" s="199"/>
      <c r="I2" s="199"/>
      <c r="J2" s="200" t="s">
        <v>16</v>
      </c>
      <c r="K2" s="201"/>
    </row>
    <row r="3" spans="1:18" ht="34.5" customHeight="1" x14ac:dyDescent="0.35">
      <c r="A3" s="199" t="s">
        <v>17</v>
      </c>
      <c r="B3" s="199"/>
      <c r="C3" s="199"/>
      <c r="D3" s="199"/>
      <c r="E3" s="199"/>
      <c r="F3" s="199"/>
      <c r="G3" s="199"/>
      <c r="H3" s="199"/>
      <c r="I3" s="199"/>
      <c r="J3" s="200" t="s">
        <v>18</v>
      </c>
      <c r="K3" s="201"/>
    </row>
    <row r="4" spans="1:18" ht="40.5" customHeight="1" x14ac:dyDescent="0.35">
      <c r="A4" s="202" t="s">
        <v>116</v>
      </c>
      <c r="B4" s="203"/>
      <c r="C4" s="203"/>
      <c r="D4" s="203"/>
      <c r="E4" s="203"/>
      <c r="F4" s="203"/>
      <c r="G4" s="203"/>
      <c r="H4" s="203"/>
      <c r="I4" s="203"/>
      <c r="J4" s="203"/>
      <c r="K4" s="203"/>
      <c r="L4" s="190" t="s">
        <v>20</v>
      </c>
      <c r="M4" s="191"/>
      <c r="N4" s="192"/>
      <c r="O4" s="102" t="s">
        <v>21</v>
      </c>
      <c r="P4" s="187" t="s">
        <v>562</v>
      </c>
      <c r="Q4" s="187"/>
    </row>
    <row r="5" spans="1:18" ht="45.75" customHeight="1" x14ac:dyDescent="0.35">
      <c r="A5" s="204" t="s">
        <v>22</v>
      </c>
      <c r="B5" s="204" t="s">
        <v>23</v>
      </c>
      <c r="C5" s="204"/>
      <c r="D5" s="204" t="s">
        <v>24</v>
      </c>
      <c r="E5" s="204" t="s">
        <v>25</v>
      </c>
      <c r="F5" s="198" t="s">
        <v>26</v>
      </c>
      <c r="G5" s="198"/>
      <c r="H5" s="198"/>
      <c r="I5" s="204" t="s">
        <v>27</v>
      </c>
      <c r="J5" s="204" t="s">
        <v>28</v>
      </c>
      <c r="K5" s="204" t="s">
        <v>117</v>
      </c>
      <c r="L5" s="103" t="s">
        <v>30</v>
      </c>
      <c r="M5" s="103" t="s">
        <v>31</v>
      </c>
      <c r="N5" s="193" t="s">
        <v>32</v>
      </c>
      <c r="O5" s="210" t="s">
        <v>33</v>
      </c>
      <c r="P5" s="188" t="s">
        <v>561</v>
      </c>
      <c r="Q5" s="189" t="s">
        <v>563</v>
      </c>
    </row>
    <row r="6" spans="1:18" ht="28" x14ac:dyDescent="0.35">
      <c r="A6" s="204"/>
      <c r="B6" s="204"/>
      <c r="C6" s="204"/>
      <c r="D6" s="204"/>
      <c r="E6" s="204"/>
      <c r="F6" s="83" t="s">
        <v>34</v>
      </c>
      <c r="G6" s="83" t="s">
        <v>35</v>
      </c>
      <c r="H6" s="83" t="s">
        <v>36</v>
      </c>
      <c r="I6" s="204"/>
      <c r="J6" s="204"/>
      <c r="K6" s="204"/>
      <c r="L6" s="103" t="s">
        <v>37</v>
      </c>
      <c r="M6" s="103" t="s">
        <v>38</v>
      </c>
      <c r="N6" s="194"/>
      <c r="O6" s="211"/>
      <c r="P6" s="188"/>
      <c r="Q6" s="189"/>
    </row>
    <row r="7" spans="1:18" s="33" customFormat="1" ht="104.25" customHeight="1" x14ac:dyDescent="0.35">
      <c r="A7" s="44" t="s">
        <v>118</v>
      </c>
      <c r="B7" s="130" t="s">
        <v>119</v>
      </c>
      <c r="C7" s="6" t="s">
        <v>120</v>
      </c>
      <c r="D7" s="7" t="s">
        <v>121</v>
      </c>
      <c r="E7" s="9" t="s">
        <v>122</v>
      </c>
      <c r="F7" s="48">
        <v>0.5</v>
      </c>
      <c r="G7" s="48">
        <v>0</v>
      </c>
      <c r="H7" s="48">
        <v>0.5</v>
      </c>
      <c r="I7" s="9" t="s">
        <v>123</v>
      </c>
      <c r="J7" s="7" t="s">
        <v>124</v>
      </c>
      <c r="K7" s="118" t="s">
        <v>125</v>
      </c>
      <c r="L7" s="113">
        <v>0.5</v>
      </c>
      <c r="M7" s="112" t="s">
        <v>126</v>
      </c>
      <c r="N7" s="112" t="s">
        <v>123</v>
      </c>
      <c r="O7" s="167" t="s">
        <v>49</v>
      </c>
      <c r="P7" s="120" t="s">
        <v>574</v>
      </c>
      <c r="Q7" s="168">
        <v>0.5</v>
      </c>
    </row>
    <row r="8" spans="1:18" ht="204" customHeight="1" x14ac:dyDescent="0.35">
      <c r="A8" s="43" t="s">
        <v>127</v>
      </c>
      <c r="B8" s="130" t="s">
        <v>128</v>
      </c>
      <c r="C8" s="31" t="s">
        <v>129</v>
      </c>
      <c r="D8" s="31" t="s">
        <v>130</v>
      </c>
      <c r="E8" s="12" t="s">
        <v>131</v>
      </c>
      <c r="F8" s="50">
        <v>0</v>
      </c>
      <c r="G8" s="50">
        <v>0.3</v>
      </c>
      <c r="H8" s="50">
        <v>0.7</v>
      </c>
      <c r="I8" s="12" t="s">
        <v>132</v>
      </c>
      <c r="J8" s="12" t="s">
        <v>133</v>
      </c>
      <c r="K8" s="119" t="s">
        <v>134</v>
      </c>
      <c r="L8" s="113">
        <v>1</v>
      </c>
      <c r="M8" s="120" t="s">
        <v>135</v>
      </c>
      <c r="N8" s="120" t="s">
        <v>136</v>
      </c>
      <c r="O8" s="167" t="s">
        <v>49</v>
      </c>
      <c r="P8" s="120" t="s">
        <v>575</v>
      </c>
      <c r="Q8" s="168">
        <v>0.9</v>
      </c>
    </row>
    <row r="9" spans="1:18" ht="33.75" customHeight="1" x14ac:dyDescent="0.35">
      <c r="A9" s="216" t="s">
        <v>137</v>
      </c>
      <c r="B9" s="8" t="s">
        <v>138</v>
      </c>
      <c r="C9" s="32" t="s">
        <v>139</v>
      </c>
      <c r="D9" s="32" t="s">
        <v>140</v>
      </c>
      <c r="E9" s="7" t="s">
        <v>141</v>
      </c>
      <c r="F9" s="54">
        <v>1</v>
      </c>
      <c r="G9" s="54">
        <v>0</v>
      </c>
      <c r="H9" s="54">
        <v>0</v>
      </c>
      <c r="I9" s="40" t="s">
        <v>142</v>
      </c>
      <c r="J9" s="7" t="s">
        <v>143</v>
      </c>
      <c r="K9" s="92" t="s">
        <v>46</v>
      </c>
      <c r="L9" s="195" t="s">
        <v>144</v>
      </c>
      <c r="M9" s="196"/>
      <c r="N9" s="196"/>
      <c r="O9" s="196"/>
      <c r="P9" s="173" t="s">
        <v>576</v>
      </c>
      <c r="Q9" s="113">
        <v>0</v>
      </c>
    </row>
    <row r="10" spans="1:18" ht="163.5" customHeight="1" x14ac:dyDescent="0.35">
      <c r="A10" s="216"/>
      <c r="B10" s="8" t="s">
        <v>145</v>
      </c>
      <c r="C10" s="32" t="s">
        <v>146</v>
      </c>
      <c r="D10" s="32" t="s">
        <v>147</v>
      </c>
      <c r="E10" s="40" t="s">
        <v>148</v>
      </c>
      <c r="F10" s="54">
        <v>1</v>
      </c>
      <c r="G10" s="54">
        <v>0</v>
      </c>
      <c r="H10" s="54">
        <v>0</v>
      </c>
      <c r="I10" s="40" t="s">
        <v>149</v>
      </c>
      <c r="J10" s="40" t="s">
        <v>150</v>
      </c>
      <c r="K10" s="96" t="s">
        <v>151</v>
      </c>
      <c r="L10" s="195" t="s">
        <v>144</v>
      </c>
      <c r="M10" s="196"/>
      <c r="N10" s="196"/>
      <c r="O10" s="196"/>
      <c r="P10" s="173" t="s">
        <v>576</v>
      </c>
      <c r="Q10" s="113">
        <v>0</v>
      </c>
    </row>
    <row r="11" spans="1:18" ht="120.75" customHeight="1" x14ac:dyDescent="0.35">
      <c r="A11" s="216"/>
      <c r="B11" s="130" t="s">
        <v>152</v>
      </c>
      <c r="C11" s="39" t="s">
        <v>153</v>
      </c>
      <c r="D11" s="21" t="s">
        <v>154</v>
      </c>
      <c r="E11" s="7" t="s">
        <v>155</v>
      </c>
      <c r="F11" s="53">
        <v>0.33</v>
      </c>
      <c r="G11" s="48">
        <v>0.33</v>
      </c>
      <c r="H11" s="53">
        <v>0.34</v>
      </c>
      <c r="I11" s="7" t="s">
        <v>156</v>
      </c>
      <c r="J11" s="7" t="s">
        <v>133</v>
      </c>
      <c r="K11" s="92" t="s">
        <v>157</v>
      </c>
      <c r="L11" s="122">
        <v>0.34</v>
      </c>
      <c r="M11" s="112" t="s">
        <v>158</v>
      </c>
      <c r="N11" s="112" t="s">
        <v>159</v>
      </c>
      <c r="O11" s="167" t="s">
        <v>49</v>
      </c>
      <c r="P11" s="175" t="s">
        <v>577</v>
      </c>
      <c r="Q11" s="168">
        <v>0</v>
      </c>
      <c r="R11" s="174" t="s">
        <v>632</v>
      </c>
    </row>
    <row r="12" spans="1:18" ht="308.25" customHeight="1" x14ac:dyDescent="0.35">
      <c r="A12" s="216"/>
      <c r="B12" s="130" t="s">
        <v>160</v>
      </c>
      <c r="C12" s="21" t="s">
        <v>161</v>
      </c>
      <c r="D12" s="7" t="s">
        <v>162</v>
      </c>
      <c r="E12" s="7" t="s">
        <v>163</v>
      </c>
      <c r="F12" s="88">
        <v>0.14299999999999999</v>
      </c>
      <c r="G12" s="88">
        <v>0.57099999999999995</v>
      </c>
      <c r="H12" s="88">
        <v>0.28599999999999998</v>
      </c>
      <c r="I12" s="7" t="s">
        <v>164</v>
      </c>
      <c r="J12" s="7" t="s">
        <v>165</v>
      </c>
      <c r="K12" s="92" t="s">
        <v>46</v>
      </c>
      <c r="L12" s="134">
        <v>0.28599999999999998</v>
      </c>
      <c r="M12" s="131" t="s">
        <v>166</v>
      </c>
      <c r="N12" s="132" t="s">
        <v>167</v>
      </c>
      <c r="O12" s="167" t="s">
        <v>49</v>
      </c>
      <c r="P12" s="120" t="s">
        <v>580</v>
      </c>
      <c r="Q12" s="168">
        <v>0.42</v>
      </c>
    </row>
    <row r="13" spans="1:18" ht="156" customHeight="1" x14ac:dyDescent="0.35">
      <c r="A13" s="216"/>
      <c r="B13" s="130" t="s">
        <v>168</v>
      </c>
      <c r="C13" s="21" t="s">
        <v>169</v>
      </c>
      <c r="D13" s="7" t="s">
        <v>170</v>
      </c>
      <c r="E13" s="7" t="s">
        <v>171</v>
      </c>
      <c r="F13" s="7">
        <v>0</v>
      </c>
      <c r="G13" s="7">
        <v>0</v>
      </c>
      <c r="H13" s="7">
        <v>2</v>
      </c>
      <c r="I13" s="7" t="s">
        <v>172</v>
      </c>
      <c r="J13" s="7" t="s">
        <v>165</v>
      </c>
      <c r="K13" s="92" t="s">
        <v>46</v>
      </c>
      <c r="L13" s="135">
        <v>2</v>
      </c>
      <c r="M13" s="136" t="s">
        <v>173</v>
      </c>
      <c r="N13" s="133" t="s">
        <v>174</v>
      </c>
      <c r="O13" s="167" t="s">
        <v>49</v>
      </c>
      <c r="P13" s="120" t="s">
        <v>579</v>
      </c>
      <c r="Q13" s="168">
        <v>1</v>
      </c>
    </row>
    <row r="14" spans="1:18" ht="100" customHeight="1" x14ac:dyDescent="0.35">
      <c r="A14" s="214" t="s">
        <v>175</v>
      </c>
      <c r="B14" s="130" t="s">
        <v>91</v>
      </c>
      <c r="C14" s="22" t="s">
        <v>176</v>
      </c>
      <c r="D14" s="15" t="s">
        <v>177</v>
      </c>
      <c r="E14" s="12" t="s">
        <v>178</v>
      </c>
      <c r="F14" s="12">
        <v>0</v>
      </c>
      <c r="G14" s="12">
        <v>0</v>
      </c>
      <c r="H14" s="12">
        <v>1</v>
      </c>
      <c r="I14" s="12" t="s">
        <v>179</v>
      </c>
      <c r="J14" s="12" t="s">
        <v>180</v>
      </c>
      <c r="K14" s="93" t="s">
        <v>46</v>
      </c>
      <c r="L14" s="135">
        <v>1</v>
      </c>
      <c r="M14" s="137" t="s">
        <v>181</v>
      </c>
      <c r="N14" s="120" t="s">
        <v>182</v>
      </c>
      <c r="O14" s="167" t="s">
        <v>49</v>
      </c>
      <c r="P14" s="120" t="s">
        <v>581</v>
      </c>
      <c r="Q14" s="168">
        <v>1</v>
      </c>
    </row>
    <row r="15" spans="1:18" ht="101.25" customHeight="1" x14ac:dyDescent="0.35">
      <c r="A15" s="215"/>
      <c r="B15" s="130" t="s">
        <v>183</v>
      </c>
      <c r="C15" s="15" t="s">
        <v>184</v>
      </c>
      <c r="D15" s="15" t="s">
        <v>185</v>
      </c>
      <c r="E15" s="12" t="s">
        <v>70</v>
      </c>
      <c r="F15" s="12">
        <v>0</v>
      </c>
      <c r="G15" s="12">
        <v>0</v>
      </c>
      <c r="H15" s="12">
        <v>1</v>
      </c>
      <c r="I15" s="12" t="s">
        <v>186</v>
      </c>
      <c r="J15" s="12" t="s">
        <v>143</v>
      </c>
      <c r="K15" s="93" t="s">
        <v>46</v>
      </c>
      <c r="L15" s="135">
        <v>1</v>
      </c>
      <c r="M15" s="137" t="s">
        <v>187</v>
      </c>
      <c r="N15" s="112" t="s">
        <v>188</v>
      </c>
      <c r="O15" s="167" t="s">
        <v>49</v>
      </c>
      <c r="P15" s="120" t="s">
        <v>582</v>
      </c>
      <c r="Q15" s="168">
        <v>1</v>
      </c>
    </row>
    <row r="16" spans="1:18" ht="232" x14ac:dyDescent="0.35">
      <c r="A16" s="71" t="s">
        <v>189</v>
      </c>
      <c r="B16" s="130" t="s">
        <v>190</v>
      </c>
      <c r="C16" s="14" t="s">
        <v>191</v>
      </c>
      <c r="D16" s="14" t="s">
        <v>192</v>
      </c>
      <c r="E16" s="7" t="s">
        <v>193</v>
      </c>
      <c r="F16" s="7">
        <v>1</v>
      </c>
      <c r="G16" s="7">
        <v>1</v>
      </c>
      <c r="H16" s="7">
        <v>2</v>
      </c>
      <c r="I16" s="7" t="s">
        <v>194</v>
      </c>
      <c r="J16" s="7" t="s">
        <v>195</v>
      </c>
      <c r="K16" s="97" t="s">
        <v>46</v>
      </c>
      <c r="L16" s="140">
        <v>1</v>
      </c>
      <c r="M16" s="112" t="s">
        <v>196</v>
      </c>
      <c r="N16" s="112" t="s">
        <v>197</v>
      </c>
      <c r="O16" s="167" t="s">
        <v>49</v>
      </c>
      <c r="P16" s="120" t="s">
        <v>583</v>
      </c>
      <c r="Q16" s="168">
        <v>0.5</v>
      </c>
    </row>
    <row r="17" spans="1:18" ht="121" customHeight="1" x14ac:dyDescent="0.35">
      <c r="A17" s="38" t="s">
        <v>198</v>
      </c>
      <c r="B17" s="150" t="s">
        <v>199</v>
      </c>
      <c r="C17" s="31" t="s">
        <v>200</v>
      </c>
      <c r="D17" s="31" t="s">
        <v>201</v>
      </c>
      <c r="E17" s="12" t="s">
        <v>202</v>
      </c>
      <c r="F17" s="12">
        <v>0</v>
      </c>
      <c r="G17" s="12">
        <v>1</v>
      </c>
      <c r="H17" s="12">
        <v>0</v>
      </c>
      <c r="I17" s="12" t="s">
        <v>203</v>
      </c>
      <c r="J17" s="12" t="s">
        <v>204</v>
      </c>
      <c r="K17" s="91" t="s">
        <v>46</v>
      </c>
      <c r="L17" s="135">
        <v>1</v>
      </c>
      <c r="M17" s="112" t="s">
        <v>205</v>
      </c>
      <c r="N17" s="120" t="s">
        <v>206</v>
      </c>
      <c r="O17" s="167" t="s">
        <v>49</v>
      </c>
      <c r="P17" s="175" t="s">
        <v>584</v>
      </c>
      <c r="Q17" s="168">
        <v>1</v>
      </c>
      <c r="R17" s="174" t="s">
        <v>578</v>
      </c>
    </row>
    <row r="18" spans="1:18" x14ac:dyDescent="0.35">
      <c r="P18" s="169" t="s">
        <v>573</v>
      </c>
      <c r="Q18" s="170">
        <f>SUM(Q7:Q17)/11</f>
        <v>0.57454545454545458</v>
      </c>
    </row>
  </sheetData>
  <autoFilter ref="A5:O17" xr:uid="{00000000-0001-0000-0200-000000000000}">
    <filterColumn colId="1" showButton="0"/>
    <filterColumn colId="5" showButton="0"/>
    <filterColumn colId="6" showButton="0"/>
  </autoFilter>
  <mergeCells count="24">
    <mergeCell ref="B5:C6"/>
    <mergeCell ref="D5:D6"/>
    <mergeCell ref="E5:E6"/>
    <mergeCell ref="A1:I2"/>
    <mergeCell ref="J1:K1"/>
    <mergeCell ref="J2:K2"/>
    <mergeCell ref="A3:I3"/>
    <mergeCell ref="J3:K3"/>
    <mergeCell ref="P4:Q4"/>
    <mergeCell ref="P5:P6"/>
    <mergeCell ref="Q5:Q6"/>
    <mergeCell ref="A14:A15"/>
    <mergeCell ref="A9:A13"/>
    <mergeCell ref="L9:O9"/>
    <mergeCell ref="L10:O10"/>
    <mergeCell ref="L4:N4"/>
    <mergeCell ref="N5:N6"/>
    <mergeCell ref="O5:O6"/>
    <mergeCell ref="I5:I6"/>
    <mergeCell ref="J5:J6"/>
    <mergeCell ref="A4:K4"/>
    <mergeCell ref="K5:K6"/>
    <mergeCell ref="F5:H5"/>
    <mergeCell ref="A5:A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Q43"/>
  <sheetViews>
    <sheetView topLeftCell="M21" zoomScale="70" zoomScaleNormal="70" workbookViewId="0">
      <selection activeCell="R21" sqref="R21"/>
    </sheetView>
  </sheetViews>
  <sheetFormatPr baseColWidth="10" defaultColWidth="11.453125" defaultRowHeight="14.5" x14ac:dyDescent="0.35"/>
  <cols>
    <col min="1" max="1" width="19.54296875" style="20" customWidth="1"/>
    <col min="2" max="2" width="4.81640625" style="20" customWidth="1"/>
    <col min="3" max="3" width="55.54296875" style="24" customWidth="1"/>
    <col min="4" max="4" width="38.1796875" style="24" customWidth="1"/>
    <col min="5" max="5" width="17.26953125" style="24" bestFit="1" customWidth="1"/>
    <col min="6" max="6" width="12.26953125" style="20" customWidth="1"/>
    <col min="7" max="8" width="13.26953125" style="20" customWidth="1"/>
    <col min="9" max="9" width="28.81640625" style="20" customWidth="1"/>
    <col min="10" max="10" width="36" style="46" customWidth="1"/>
    <col min="11" max="11" width="40.7265625" style="20" hidden="1" customWidth="1"/>
    <col min="12" max="12" width="33.1796875" style="20" customWidth="1"/>
    <col min="13" max="13" width="64.1796875" style="20" customWidth="1"/>
    <col min="14" max="14" width="32.1796875" style="20" customWidth="1"/>
    <col min="15" max="15" width="37.453125" style="20" customWidth="1"/>
    <col min="16" max="16" width="63" style="171" customWidth="1"/>
    <col min="17" max="17" width="20.90625" style="176" customWidth="1"/>
    <col min="18" max="16384" width="11.453125" style="20"/>
  </cols>
  <sheetData>
    <row r="1" spans="1:17" x14ac:dyDescent="0.35">
      <c r="A1" s="199" t="s">
        <v>14</v>
      </c>
      <c r="B1" s="199"/>
      <c r="C1" s="199"/>
      <c r="D1" s="199"/>
      <c r="E1" s="199"/>
      <c r="F1" s="199"/>
      <c r="G1" s="199"/>
      <c r="H1" s="199"/>
      <c r="I1" s="199"/>
      <c r="J1" s="200" t="s">
        <v>15</v>
      </c>
      <c r="K1" s="201"/>
    </row>
    <row r="2" spans="1:17" x14ac:dyDescent="0.35">
      <c r="A2" s="199"/>
      <c r="B2" s="199"/>
      <c r="C2" s="199"/>
      <c r="D2" s="199"/>
      <c r="E2" s="199"/>
      <c r="F2" s="199"/>
      <c r="G2" s="199"/>
      <c r="H2" s="199"/>
      <c r="I2" s="199"/>
      <c r="J2" s="200" t="s">
        <v>16</v>
      </c>
      <c r="K2" s="201"/>
    </row>
    <row r="3" spans="1:17" ht="18" x14ac:dyDescent="0.35">
      <c r="A3" s="199" t="s">
        <v>17</v>
      </c>
      <c r="B3" s="199"/>
      <c r="C3" s="199"/>
      <c r="D3" s="199"/>
      <c r="E3" s="199"/>
      <c r="F3" s="199"/>
      <c r="G3" s="199"/>
      <c r="H3" s="199"/>
      <c r="I3" s="199"/>
      <c r="J3" s="200" t="s">
        <v>18</v>
      </c>
      <c r="K3" s="201"/>
    </row>
    <row r="4" spans="1:17" ht="28" x14ac:dyDescent="0.35">
      <c r="A4" s="212" t="s">
        <v>207</v>
      </c>
      <c r="B4" s="213"/>
      <c r="C4" s="213"/>
      <c r="D4" s="213"/>
      <c r="E4" s="213"/>
      <c r="F4" s="213"/>
      <c r="G4" s="213"/>
      <c r="H4" s="213"/>
      <c r="I4" s="213"/>
      <c r="J4" s="213"/>
      <c r="K4" s="213"/>
      <c r="L4" s="190" t="s">
        <v>20</v>
      </c>
      <c r="M4" s="191"/>
      <c r="N4" s="192"/>
      <c r="O4" s="166" t="s">
        <v>21</v>
      </c>
      <c r="P4" s="187" t="s">
        <v>562</v>
      </c>
      <c r="Q4" s="187"/>
    </row>
    <row r="5" spans="1:17" ht="15.5" x14ac:dyDescent="0.35">
      <c r="A5" s="198" t="s">
        <v>22</v>
      </c>
      <c r="B5" s="198" t="s">
        <v>23</v>
      </c>
      <c r="C5" s="198"/>
      <c r="D5" s="198" t="s">
        <v>24</v>
      </c>
      <c r="E5" s="198" t="s">
        <v>25</v>
      </c>
      <c r="F5" s="198" t="s">
        <v>26</v>
      </c>
      <c r="G5" s="198"/>
      <c r="H5" s="198"/>
      <c r="I5" s="198" t="s">
        <v>27</v>
      </c>
      <c r="J5" s="198" t="s">
        <v>28</v>
      </c>
      <c r="K5" s="198" t="s">
        <v>117</v>
      </c>
      <c r="L5" s="103" t="s">
        <v>30</v>
      </c>
      <c r="M5" s="103" t="s">
        <v>31</v>
      </c>
      <c r="N5" s="193" t="s">
        <v>32</v>
      </c>
      <c r="O5" s="210" t="s">
        <v>33</v>
      </c>
      <c r="P5" s="188" t="s">
        <v>561</v>
      </c>
      <c r="Q5" s="189" t="s">
        <v>563</v>
      </c>
    </row>
    <row r="6" spans="1:17" ht="31.5" thickBot="1" x14ac:dyDescent="0.4">
      <c r="A6" s="198"/>
      <c r="B6" s="198"/>
      <c r="C6" s="198"/>
      <c r="D6" s="198"/>
      <c r="E6" s="198"/>
      <c r="F6" s="84" t="s">
        <v>34</v>
      </c>
      <c r="G6" s="84" t="s">
        <v>35</v>
      </c>
      <c r="H6" s="84" t="s">
        <v>36</v>
      </c>
      <c r="I6" s="198"/>
      <c r="J6" s="198"/>
      <c r="K6" s="198"/>
      <c r="L6" s="103" t="s">
        <v>37</v>
      </c>
      <c r="M6" s="103" t="s">
        <v>38</v>
      </c>
      <c r="N6" s="194"/>
      <c r="O6" s="211"/>
      <c r="P6" s="188"/>
      <c r="Q6" s="189"/>
    </row>
    <row r="7" spans="1:17" ht="75" customHeight="1" thickBot="1" x14ac:dyDescent="0.4">
      <c r="A7" s="220" t="s">
        <v>208</v>
      </c>
      <c r="B7" s="130" t="s">
        <v>119</v>
      </c>
      <c r="C7" s="14" t="s">
        <v>209</v>
      </c>
      <c r="D7" s="14" t="s">
        <v>210</v>
      </c>
      <c r="E7" s="7" t="s">
        <v>211</v>
      </c>
      <c r="F7" s="48">
        <v>0</v>
      </c>
      <c r="G7" s="48">
        <v>0</v>
      </c>
      <c r="H7" s="48">
        <v>1</v>
      </c>
      <c r="I7" s="45" t="s">
        <v>212</v>
      </c>
      <c r="J7" s="45" t="s">
        <v>213</v>
      </c>
      <c r="K7" s="98" t="s">
        <v>46</v>
      </c>
      <c r="L7" s="115">
        <v>1</v>
      </c>
      <c r="M7" s="114" t="s">
        <v>214</v>
      </c>
      <c r="N7" s="114" t="s">
        <v>215</v>
      </c>
      <c r="O7" s="167" t="s">
        <v>49</v>
      </c>
      <c r="P7" s="120" t="s">
        <v>585</v>
      </c>
      <c r="Q7" s="178">
        <v>1</v>
      </c>
    </row>
    <row r="8" spans="1:17" ht="78" customHeight="1" thickBot="1" x14ac:dyDescent="0.4">
      <c r="A8" s="221"/>
      <c r="B8" s="130" t="s">
        <v>50</v>
      </c>
      <c r="C8" s="14" t="s">
        <v>216</v>
      </c>
      <c r="D8" s="14" t="s">
        <v>217</v>
      </c>
      <c r="E8" s="7" t="s">
        <v>53</v>
      </c>
      <c r="F8" s="48">
        <v>0.33</v>
      </c>
      <c r="G8" s="48">
        <v>0.33</v>
      </c>
      <c r="H8" s="48">
        <v>0.34</v>
      </c>
      <c r="I8" s="7" t="s">
        <v>218</v>
      </c>
      <c r="J8" s="45" t="s">
        <v>213</v>
      </c>
      <c r="K8" s="98" t="s">
        <v>46</v>
      </c>
      <c r="L8" s="115">
        <v>0.34</v>
      </c>
      <c r="M8" s="114" t="s">
        <v>219</v>
      </c>
      <c r="N8" s="114" t="s">
        <v>220</v>
      </c>
      <c r="O8" s="167" t="s">
        <v>49</v>
      </c>
      <c r="P8" s="120" t="s">
        <v>586</v>
      </c>
      <c r="Q8" s="178">
        <v>0.34</v>
      </c>
    </row>
    <row r="9" spans="1:17" ht="87" x14ac:dyDescent="0.35">
      <c r="A9" s="214" t="s">
        <v>221</v>
      </c>
      <c r="B9" s="130" t="s">
        <v>128</v>
      </c>
      <c r="C9" s="15" t="s">
        <v>222</v>
      </c>
      <c r="D9" s="17" t="s">
        <v>223</v>
      </c>
      <c r="E9" s="5" t="s">
        <v>224</v>
      </c>
      <c r="F9" s="58">
        <v>0</v>
      </c>
      <c r="G9" s="58">
        <v>0.5</v>
      </c>
      <c r="H9" s="58">
        <v>0.5</v>
      </c>
      <c r="I9" s="12" t="s">
        <v>203</v>
      </c>
      <c r="J9" s="5" t="s">
        <v>213</v>
      </c>
      <c r="K9" s="99" t="s">
        <v>46</v>
      </c>
      <c r="L9" s="115">
        <v>0.5</v>
      </c>
      <c r="M9" s="114" t="s">
        <v>225</v>
      </c>
      <c r="N9" s="114" t="s">
        <v>226</v>
      </c>
      <c r="O9" s="167" t="s">
        <v>49</v>
      </c>
      <c r="P9" s="120" t="s">
        <v>587</v>
      </c>
      <c r="Q9" s="178">
        <v>0.5</v>
      </c>
    </row>
    <row r="10" spans="1:17" ht="72.5" x14ac:dyDescent="0.35">
      <c r="A10" s="222"/>
      <c r="B10" s="130" t="s">
        <v>227</v>
      </c>
      <c r="C10" s="17" t="s">
        <v>228</v>
      </c>
      <c r="D10" s="17" t="s">
        <v>229</v>
      </c>
      <c r="E10" s="5" t="s">
        <v>224</v>
      </c>
      <c r="F10" s="58">
        <v>0</v>
      </c>
      <c r="G10" s="58">
        <v>0.5</v>
      </c>
      <c r="H10" s="58">
        <v>0.5</v>
      </c>
      <c r="I10" s="5" t="s">
        <v>218</v>
      </c>
      <c r="J10" s="5" t="s">
        <v>213</v>
      </c>
      <c r="K10" s="99" t="s">
        <v>46</v>
      </c>
      <c r="L10" s="115">
        <v>0.5</v>
      </c>
      <c r="M10" s="114" t="s">
        <v>230</v>
      </c>
      <c r="N10" s="114" t="s">
        <v>231</v>
      </c>
      <c r="O10" s="167" t="s">
        <v>49</v>
      </c>
      <c r="P10" s="120" t="s">
        <v>588</v>
      </c>
      <c r="Q10" s="178">
        <v>0.5</v>
      </c>
    </row>
    <row r="11" spans="1:17" ht="72.5" x14ac:dyDescent="0.35">
      <c r="A11" s="222"/>
      <c r="B11" s="130" t="s">
        <v>232</v>
      </c>
      <c r="C11" s="17" t="s">
        <v>233</v>
      </c>
      <c r="D11" s="17" t="s">
        <v>234</v>
      </c>
      <c r="E11" s="5" t="s">
        <v>53</v>
      </c>
      <c r="F11" s="5">
        <v>4</v>
      </c>
      <c r="G11" s="5">
        <v>4</v>
      </c>
      <c r="H11" s="5">
        <v>4</v>
      </c>
      <c r="I11" s="5" t="s">
        <v>235</v>
      </c>
      <c r="J11" s="5" t="s">
        <v>213</v>
      </c>
      <c r="K11" s="99" t="s">
        <v>46</v>
      </c>
      <c r="L11" s="124">
        <v>4</v>
      </c>
      <c r="M11" s="114" t="s">
        <v>236</v>
      </c>
      <c r="N11" s="114" t="s">
        <v>237</v>
      </c>
      <c r="O11" s="167" t="s">
        <v>49</v>
      </c>
      <c r="P11" s="120" t="s">
        <v>589</v>
      </c>
      <c r="Q11" s="178">
        <v>0.33329999999999999</v>
      </c>
    </row>
    <row r="12" spans="1:17" ht="58" x14ac:dyDescent="0.35">
      <c r="A12" s="222"/>
      <c r="B12" s="130" t="s">
        <v>238</v>
      </c>
      <c r="C12" s="17" t="s">
        <v>239</v>
      </c>
      <c r="D12" s="128" t="s">
        <v>240</v>
      </c>
      <c r="E12" s="5" t="s">
        <v>211</v>
      </c>
      <c r="F12" s="58">
        <v>0</v>
      </c>
      <c r="G12" s="58">
        <v>0</v>
      </c>
      <c r="H12" s="58">
        <v>1</v>
      </c>
      <c r="I12" s="5" t="s">
        <v>241</v>
      </c>
      <c r="J12" s="5" t="s">
        <v>213</v>
      </c>
      <c r="K12" s="99" t="s">
        <v>46</v>
      </c>
      <c r="L12" s="115">
        <v>1</v>
      </c>
      <c r="M12" s="114" t="s">
        <v>242</v>
      </c>
      <c r="N12" s="114" t="s">
        <v>243</v>
      </c>
      <c r="O12" s="167" t="s">
        <v>49</v>
      </c>
      <c r="P12" s="120" t="s">
        <v>590</v>
      </c>
      <c r="Q12" s="178">
        <v>1</v>
      </c>
    </row>
    <row r="13" spans="1:17" ht="52" x14ac:dyDescent="0.35">
      <c r="A13" s="222"/>
      <c r="B13" s="130" t="s">
        <v>244</v>
      </c>
      <c r="C13" s="17" t="s">
        <v>245</v>
      </c>
      <c r="D13" s="128" t="s">
        <v>246</v>
      </c>
      <c r="E13" s="19" t="s">
        <v>247</v>
      </c>
      <c r="F13" s="19">
        <v>0</v>
      </c>
      <c r="G13" s="19">
        <v>0</v>
      </c>
      <c r="H13" s="70">
        <v>1</v>
      </c>
      <c r="I13" s="12" t="s">
        <v>248</v>
      </c>
      <c r="J13" s="5" t="s">
        <v>249</v>
      </c>
      <c r="K13" s="91" t="s">
        <v>46</v>
      </c>
      <c r="L13" s="115">
        <v>1</v>
      </c>
      <c r="M13" s="114" t="s">
        <v>250</v>
      </c>
      <c r="N13" s="114" t="s">
        <v>251</v>
      </c>
      <c r="O13" s="167" t="s">
        <v>49</v>
      </c>
      <c r="P13" s="120" t="s">
        <v>591</v>
      </c>
      <c r="Q13" s="178">
        <v>1</v>
      </c>
    </row>
    <row r="14" spans="1:17" ht="87" customHeight="1" x14ac:dyDescent="0.35">
      <c r="A14" s="215"/>
      <c r="B14" s="11" t="s">
        <v>252</v>
      </c>
      <c r="C14" s="15" t="s">
        <v>253</v>
      </c>
      <c r="D14" s="15" t="s">
        <v>254</v>
      </c>
      <c r="E14" s="12" t="s">
        <v>255</v>
      </c>
      <c r="F14" s="19">
        <v>0</v>
      </c>
      <c r="G14" s="19">
        <v>1</v>
      </c>
      <c r="H14" s="12">
        <v>0</v>
      </c>
      <c r="I14" s="12" t="s">
        <v>203</v>
      </c>
      <c r="J14" s="12" t="s">
        <v>256</v>
      </c>
      <c r="K14" s="99" t="s">
        <v>46</v>
      </c>
      <c r="L14" s="223" t="s">
        <v>257</v>
      </c>
      <c r="M14" s="224"/>
      <c r="N14" s="224"/>
      <c r="O14" s="224"/>
      <c r="P14" s="173" t="s">
        <v>576</v>
      </c>
      <c r="Q14" s="113">
        <v>0</v>
      </c>
    </row>
    <row r="15" spans="1:17" ht="189" customHeight="1" x14ac:dyDescent="0.35">
      <c r="A15" s="219" t="s">
        <v>258</v>
      </c>
      <c r="B15" s="130" t="s">
        <v>138</v>
      </c>
      <c r="C15" s="14" t="s">
        <v>259</v>
      </c>
      <c r="D15" s="14" t="s">
        <v>260</v>
      </c>
      <c r="E15" s="7" t="s">
        <v>53</v>
      </c>
      <c r="F15" s="7">
        <v>4</v>
      </c>
      <c r="G15" s="7">
        <v>4</v>
      </c>
      <c r="H15" s="7">
        <v>4</v>
      </c>
      <c r="I15" s="7" t="s">
        <v>261</v>
      </c>
      <c r="J15" s="7" t="s">
        <v>256</v>
      </c>
      <c r="K15" s="97" t="s">
        <v>46</v>
      </c>
      <c r="L15" s="124">
        <v>4</v>
      </c>
      <c r="M15" s="114" t="s">
        <v>262</v>
      </c>
      <c r="N15" s="114" t="s">
        <v>263</v>
      </c>
      <c r="O15" s="167" t="s">
        <v>49</v>
      </c>
      <c r="P15" s="120" t="s">
        <v>592</v>
      </c>
      <c r="Q15" s="178">
        <v>0.33329999999999999</v>
      </c>
    </row>
    <row r="16" spans="1:17" ht="178.5" customHeight="1" thickBot="1" x14ac:dyDescent="0.4">
      <c r="A16" s="219"/>
      <c r="B16" s="130" t="s">
        <v>145</v>
      </c>
      <c r="C16" s="14" t="s">
        <v>264</v>
      </c>
      <c r="D16" s="14" t="s">
        <v>265</v>
      </c>
      <c r="E16" s="7" t="s">
        <v>53</v>
      </c>
      <c r="F16" s="7">
        <v>3</v>
      </c>
      <c r="G16" s="7">
        <v>3</v>
      </c>
      <c r="H16" s="7">
        <v>3</v>
      </c>
      <c r="I16" s="7" t="s">
        <v>266</v>
      </c>
      <c r="J16" s="7" t="s">
        <v>256</v>
      </c>
      <c r="K16" s="97" t="s">
        <v>46</v>
      </c>
      <c r="L16" s="124">
        <v>3</v>
      </c>
      <c r="M16" s="114" t="s">
        <v>267</v>
      </c>
      <c r="N16" s="114" t="s">
        <v>268</v>
      </c>
      <c r="O16" s="167" t="s">
        <v>49</v>
      </c>
      <c r="P16" s="120" t="s">
        <v>593</v>
      </c>
      <c r="Q16" s="178">
        <v>0.33329999999999999</v>
      </c>
    </row>
    <row r="17" spans="1:17" ht="145" x14ac:dyDescent="0.35">
      <c r="A17" s="219"/>
      <c r="B17" s="130" t="s">
        <v>152</v>
      </c>
      <c r="C17" s="14" t="s">
        <v>269</v>
      </c>
      <c r="D17" s="14" t="s">
        <v>270</v>
      </c>
      <c r="E17" s="7" t="s">
        <v>53</v>
      </c>
      <c r="F17" s="7">
        <v>1</v>
      </c>
      <c r="G17" s="7">
        <v>1</v>
      </c>
      <c r="H17" s="7">
        <v>1</v>
      </c>
      <c r="I17" s="7" t="s">
        <v>271</v>
      </c>
      <c r="J17" s="7" t="s">
        <v>272</v>
      </c>
      <c r="K17" s="97" t="s">
        <v>46</v>
      </c>
      <c r="L17" s="124">
        <v>1</v>
      </c>
      <c r="M17" s="114" t="s">
        <v>273</v>
      </c>
      <c r="N17" s="114" t="s">
        <v>274</v>
      </c>
      <c r="O17" s="167" t="s">
        <v>49</v>
      </c>
      <c r="P17" s="120" t="s">
        <v>594</v>
      </c>
      <c r="Q17" s="178">
        <v>0.33329999999999999</v>
      </c>
    </row>
    <row r="18" spans="1:17" ht="111" customHeight="1" x14ac:dyDescent="0.35">
      <c r="A18" s="219"/>
      <c r="B18" s="130" t="s">
        <v>160</v>
      </c>
      <c r="C18" s="14" t="s">
        <v>275</v>
      </c>
      <c r="D18" s="14" t="s">
        <v>276</v>
      </c>
      <c r="E18" s="7" t="s">
        <v>277</v>
      </c>
      <c r="F18" s="7">
        <v>0</v>
      </c>
      <c r="G18" s="7">
        <v>1</v>
      </c>
      <c r="H18" s="7">
        <v>1</v>
      </c>
      <c r="I18" s="7" t="s">
        <v>271</v>
      </c>
      <c r="J18" s="7" t="s">
        <v>272</v>
      </c>
      <c r="K18" s="97" t="s">
        <v>46</v>
      </c>
      <c r="L18" s="124">
        <v>1</v>
      </c>
      <c r="M18" s="177" t="s">
        <v>278</v>
      </c>
      <c r="N18" s="114" t="s">
        <v>279</v>
      </c>
      <c r="O18" s="167" t="s">
        <v>49</v>
      </c>
      <c r="P18" s="120" t="s">
        <v>595</v>
      </c>
      <c r="Q18" s="178">
        <v>0.5</v>
      </c>
    </row>
    <row r="19" spans="1:17" ht="87.5" thickBot="1" x14ac:dyDescent="0.4">
      <c r="A19" s="66" t="s">
        <v>280</v>
      </c>
      <c r="B19" s="130" t="s">
        <v>281</v>
      </c>
      <c r="C19" s="17" t="s">
        <v>282</v>
      </c>
      <c r="D19" s="17" t="s">
        <v>283</v>
      </c>
      <c r="E19" s="19" t="s">
        <v>284</v>
      </c>
      <c r="F19" s="19">
        <v>0</v>
      </c>
      <c r="G19" s="19">
        <v>1</v>
      </c>
      <c r="H19" s="19">
        <v>1</v>
      </c>
      <c r="I19" s="12" t="s">
        <v>285</v>
      </c>
      <c r="J19" s="12" t="s">
        <v>213</v>
      </c>
      <c r="K19" s="99" t="s">
        <v>46</v>
      </c>
      <c r="L19" s="124">
        <v>1</v>
      </c>
      <c r="M19" s="114" t="s">
        <v>286</v>
      </c>
      <c r="N19" s="114" t="s">
        <v>287</v>
      </c>
      <c r="O19" s="167" t="s">
        <v>49</v>
      </c>
      <c r="P19" s="120" t="s">
        <v>596</v>
      </c>
      <c r="Q19" s="178">
        <v>0.5</v>
      </c>
    </row>
    <row r="20" spans="1:17" ht="141" customHeight="1" thickBot="1" x14ac:dyDescent="0.4">
      <c r="A20" s="217" t="s">
        <v>288</v>
      </c>
      <c r="B20" s="141" t="s">
        <v>289</v>
      </c>
      <c r="C20" s="67" t="s">
        <v>290</v>
      </c>
      <c r="D20" s="67" t="s">
        <v>291</v>
      </c>
      <c r="E20" s="41" t="s">
        <v>292</v>
      </c>
      <c r="F20" s="41">
        <v>0</v>
      </c>
      <c r="G20" s="41">
        <v>1</v>
      </c>
      <c r="H20" s="41">
        <v>1</v>
      </c>
      <c r="I20" s="41" t="s">
        <v>293</v>
      </c>
      <c r="J20" s="41" t="s">
        <v>213</v>
      </c>
      <c r="K20" s="100" t="s">
        <v>46</v>
      </c>
      <c r="L20" s="124">
        <v>1</v>
      </c>
      <c r="M20" s="139" t="s">
        <v>294</v>
      </c>
      <c r="N20" s="139" t="s">
        <v>295</v>
      </c>
      <c r="O20" s="167" t="s">
        <v>49</v>
      </c>
      <c r="P20" s="120" t="s">
        <v>597</v>
      </c>
      <c r="Q20" s="178">
        <v>0.5</v>
      </c>
    </row>
    <row r="21" spans="1:17" ht="225" customHeight="1" x14ac:dyDescent="0.35">
      <c r="A21" s="218"/>
      <c r="B21" s="141" t="s">
        <v>296</v>
      </c>
      <c r="C21" s="67" t="s">
        <v>297</v>
      </c>
      <c r="D21" s="67" t="s">
        <v>298</v>
      </c>
      <c r="E21" s="41" t="s">
        <v>53</v>
      </c>
      <c r="F21" s="69">
        <v>0.33</v>
      </c>
      <c r="G21" s="69">
        <v>0.33</v>
      </c>
      <c r="H21" s="69">
        <v>0.34</v>
      </c>
      <c r="I21" s="41" t="s">
        <v>299</v>
      </c>
      <c r="J21" s="41" t="s">
        <v>213</v>
      </c>
      <c r="K21" s="100" t="s">
        <v>46</v>
      </c>
      <c r="L21" s="115">
        <v>0.34</v>
      </c>
      <c r="M21" s="125" t="s">
        <v>300</v>
      </c>
      <c r="N21" s="114" t="s">
        <v>301</v>
      </c>
      <c r="O21" s="167" t="s">
        <v>49</v>
      </c>
      <c r="P21" s="120" t="s">
        <v>598</v>
      </c>
      <c r="Q21" s="178">
        <v>0.34</v>
      </c>
    </row>
    <row r="22" spans="1:17" ht="409.6" thickBot="1" x14ac:dyDescent="0.4">
      <c r="A22" s="68" t="s">
        <v>302</v>
      </c>
      <c r="B22" s="151" t="s">
        <v>303</v>
      </c>
      <c r="C22" s="17" t="s">
        <v>304</v>
      </c>
      <c r="D22" s="17" t="s">
        <v>305</v>
      </c>
      <c r="E22" s="5" t="s">
        <v>306</v>
      </c>
      <c r="F22" s="5">
        <v>1</v>
      </c>
      <c r="G22" s="5">
        <v>1</v>
      </c>
      <c r="H22" s="5">
        <v>2</v>
      </c>
      <c r="I22" s="5" t="s">
        <v>307</v>
      </c>
      <c r="J22" s="5" t="s">
        <v>308</v>
      </c>
      <c r="K22" s="101" t="s">
        <v>46</v>
      </c>
      <c r="L22" s="115"/>
      <c r="M22" s="126" t="s">
        <v>309</v>
      </c>
      <c r="N22" s="112" t="s">
        <v>310</v>
      </c>
      <c r="O22" s="167" t="s">
        <v>49</v>
      </c>
      <c r="P22" s="120" t="s">
        <v>599</v>
      </c>
      <c r="Q22" s="178">
        <v>0.5</v>
      </c>
    </row>
    <row r="23" spans="1:17" x14ac:dyDescent="0.35">
      <c r="E23" s="59"/>
      <c r="J23" s="20"/>
      <c r="L23" s="117"/>
      <c r="M23" s="117"/>
      <c r="N23" s="117"/>
      <c r="O23" s="117"/>
      <c r="P23" s="169" t="s">
        <v>573</v>
      </c>
      <c r="Q23" s="179">
        <f>SUM(Q7:Q22)/16</f>
        <v>0.50082500000000008</v>
      </c>
    </row>
    <row r="24" spans="1:17" x14ac:dyDescent="0.35">
      <c r="J24" s="20"/>
      <c r="L24" s="117"/>
      <c r="M24" s="117"/>
      <c r="N24" s="117"/>
      <c r="O24" s="117"/>
    </row>
    <row r="25" spans="1:17" x14ac:dyDescent="0.35">
      <c r="L25" s="117"/>
      <c r="M25" s="117"/>
      <c r="N25" s="117"/>
      <c r="O25" s="117"/>
    </row>
    <row r="26" spans="1:17" x14ac:dyDescent="0.35">
      <c r="C26" s="23"/>
      <c r="L26"/>
      <c r="M26"/>
      <c r="N26"/>
      <c r="O26"/>
    </row>
    <row r="27" spans="1:17" x14ac:dyDescent="0.35">
      <c r="C27" s="20"/>
      <c r="D27" s="20"/>
      <c r="E27" s="20"/>
      <c r="J27" s="20"/>
      <c r="L27"/>
      <c r="M27"/>
      <c r="N27"/>
      <c r="O27"/>
    </row>
    <row r="28" spans="1:17" ht="16.5" x14ac:dyDescent="0.35">
      <c r="C28" s="25"/>
    </row>
    <row r="29" spans="1:17" x14ac:dyDescent="0.35">
      <c r="C29" s="23"/>
    </row>
    <row r="30" spans="1:17" x14ac:dyDescent="0.35">
      <c r="C30" s="23"/>
    </row>
    <row r="31" spans="1:17" x14ac:dyDescent="0.35">
      <c r="C31" s="23"/>
    </row>
    <row r="32" spans="1:17" x14ac:dyDescent="0.35">
      <c r="C32" s="23"/>
    </row>
    <row r="33" spans="3:3" x14ac:dyDescent="0.35">
      <c r="C33" s="23"/>
    </row>
    <row r="34" spans="3:3" x14ac:dyDescent="0.35">
      <c r="C34" s="23"/>
    </row>
    <row r="35" spans="3:3" x14ac:dyDescent="0.35">
      <c r="C35" s="23"/>
    </row>
    <row r="36" spans="3:3" x14ac:dyDescent="0.35">
      <c r="C36" s="23"/>
    </row>
    <row r="37" spans="3:3" x14ac:dyDescent="0.35">
      <c r="C37" s="23"/>
    </row>
    <row r="38" spans="3:3" x14ac:dyDescent="0.35">
      <c r="C38" s="23"/>
    </row>
    <row r="39" spans="3:3" x14ac:dyDescent="0.35">
      <c r="C39" s="23"/>
    </row>
    <row r="40" spans="3:3" x14ac:dyDescent="0.35">
      <c r="C40" s="23"/>
    </row>
    <row r="41" spans="3:3" x14ac:dyDescent="0.35">
      <c r="C41" s="23"/>
    </row>
    <row r="42" spans="3:3" x14ac:dyDescent="0.35">
      <c r="C42" s="23"/>
    </row>
    <row r="43" spans="3:3" x14ac:dyDescent="0.35">
      <c r="C43" s="23"/>
    </row>
  </sheetData>
  <autoFilter ref="A5:O6" xr:uid="{00000000-0001-0000-0300-000000000000}">
    <filterColumn colId="1" showButton="0"/>
    <filterColumn colId="5" showButton="0"/>
    <filterColumn colId="6" showButton="0"/>
  </autoFilter>
  <mergeCells count="25">
    <mergeCell ref="J1:K1"/>
    <mergeCell ref="J2:K2"/>
    <mergeCell ref="J3:K3"/>
    <mergeCell ref="A4:K4"/>
    <mergeCell ref="L4:N4"/>
    <mergeCell ref="A1:I2"/>
    <mergeCell ref="A3:I3"/>
    <mergeCell ref="B5:C6"/>
    <mergeCell ref="N5:N6"/>
    <mergeCell ref="L14:O14"/>
    <mergeCell ref="O5:O6"/>
    <mergeCell ref="K5:K6"/>
    <mergeCell ref="I5:I6"/>
    <mergeCell ref="J5:J6"/>
    <mergeCell ref="A20:A21"/>
    <mergeCell ref="A15:A18"/>
    <mergeCell ref="A7:A8"/>
    <mergeCell ref="A9:A14"/>
    <mergeCell ref="A5:A6"/>
    <mergeCell ref="P4:Q4"/>
    <mergeCell ref="P5:P6"/>
    <mergeCell ref="Q5:Q6"/>
    <mergeCell ref="D5:D6"/>
    <mergeCell ref="E5:E6"/>
    <mergeCell ref="F5:H5"/>
  </mergeCells>
  <pageMargins left="0.7" right="0.7" top="0.75" bottom="0.75" header="0.3" footer="0.3"/>
  <pageSetup paperSize="9" fitToWidth="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Q28"/>
  <sheetViews>
    <sheetView topLeftCell="L3" zoomScale="70" zoomScaleNormal="70" workbookViewId="0">
      <selection activeCell="Q3" sqref="Q3"/>
    </sheetView>
  </sheetViews>
  <sheetFormatPr baseColWidth="10" defaultColWidth="11.453125" defaultRowHeight="18" customHeight="1" x14ac:dyDescent="0.35"/>
  <cols>
    <col min="1" max="1" width="33.81640625" style="20" customWidth="1"/>
    <col min="2" max="2" width="4.81640625" style="20" customWidth="1"/>
    <col min="3" max="3" width="56.1796875" style="24" customWidth="1"/>
    <col min="4" max="4" width="43" style="24" customWidth="1"/>
    <col min="5" max="5" width="17.26953125" style="20" bestFit="1" customWidth="1"/>
    <col min="6" max="7" width="13.1796875" style="20" customWidth="1"/>
    <col min="8" max="9" width="17.26953125" style="20" customWidth="1"/>
    <col min="10" max="10" width="34.81640625" style="29" customWidth="1"/>
    <col min="11" max="11" width="49" style="18" customWidth="1"/>
    <col min="12" max="15" width="33.54296875" style="20" customWidth="1"/>
    <col min="16" max="16" width="63" style="20" customWidth="1"/>
    <col min="17" max="17" width="20.90625" style="20" customWidth="1"/>
    <col min="18" max="16384" width="11.453125" style="20"/>
  </cols>
  <sheetData>
    <row r="1" spans="1:17" ht="33" customHeight="1" x14ac:dyDescent="0.35">
      <c r="A1" s="199" t="s">
        <v>14</v>
      </c>
      <c r="B1" s="199"/>
      <c r="C1" s="199"/>
      <c r="D1" s="199"/>
      <c r="E1" s="199"/>
      <c r="F1" s="199"/>
      <c r="G1" s="199"/>
      <c r="H1" s="199"/>
      <c r="I1" s="199"/>
      <c r="J1" s="200" t="s">
        <v>15</v>
      </c>
      <c r="K1" s="201"/>
    </row>
    <row r="2" spans="1:17" ht="33" customHeight="1" x14ac:dyDescent="0.35">
      <c r="A2" s="199"/>
      <c r="B2" s="199"/>
      <c r="C2" s="199"/>
      <c r="D2" s="199"/>
      <c r="E2" s="199"/>
      <c r="F2" s="199"/>
      <c r="G2" s="199"/>
      <c r="H2" s="199"/>
      <c r="I2" s="199"/>
      <c r="J2" s="200" t="s">
        <v>16</v>
      </c>
      <c r="K2" s="201"/>
    </row>
    <row r="3" spans="1:17" ht="33" customHeight="1" x14ac:dyDescent="0.35">
      <c r="A3" s="199" t="s">
        <v>17</v>
      </c>
      <c r="B3" s="199"/>
      <c r="C3" s="199"/>
      <c r="D3" s="199"/>
      <c r="E3" s="199"/>
      <c r="F3" s="199"/>
      <c r="G3" s="199"/>
      <c r="H3" s="199"/>
      <c r="I3" s="199"/>
      <c r="J3" s="200" t="s">
        <v>18</v>
      </c>
      <c r="K3" s="201"/>
    </row>
    <row r="4" spans="1:17" ht="32.25" customHeight="1" x14ac:dyDescent="0.35">
      <c r="A4" s="228" t="s">
        <v>311</v>
      </c>
      <c r="B4" s="229"/>
      <c r="C4" s="229"/>
      <c r="D4" s="229"/>
      <c r="E4" s="229"/>
      <c r="F4" s="229"/>
      <c r="G4" s="229"/>
      <c r="H4" s="229"/>
      <c r="I4" s="229"/>
      <c r="J4" s="229"/>
      <c r="K4" s="229"/>
      <c r="L4" s="190" t="s">
        <v>20</v>
      </c>
      <c r="M4" s="191"/>
      <c r="N4" s="192"/>
      <c r="O4" s="103" t="s">
        <v>21</v>
      </c>
      <c r="P4" s="187" t="s">
        <v>562</v>
      </c>
      <c r="Q4" s="187"/>
    </row>
    <row r="5" spans="1:17" ht="39" customHeight="1" x14ac:dyDescent="0.35">
      <c r="A5" s="198" t="s">
        <v>22</v>
      </c>
      <c r="B5" s="198" t="s">
        <v>23</v>
      </c>
      <c r="C5" s="198"/>
      <c r="D5" s="198" t="s">
        <v>24</v>
      </c>
      <c r="E5" s="198" t="s">
        <v>25</v>
      </c>
      <c r="F5" s="198" t="s">
        <v>26</v>
      </c>
      <c r="G5" s="198"/>
      <c r="H5" s="198"/>
      <c r="I5" s="198" t="s">
        <v>27</v>
      </c>
      <c r="J5" s="198" t="s">
        <v>28</v>
      </c>
      <c r="K5" s="204" t="s">
        <v>117</v>
      </c>
      <c r="L5" s="103" t="s">
        <v>30</v>
      </c>
      <c r="M5" s="103" t="s">
        <v>31</v>
      </c>
      <c r="N5" s="193" t="s">
        <v>32</v>
      </c>
      <c r="O5" s="193" t="s">
        <v>33</v>
      </c>
      <c r="P5" s="188" t="s">
        <v>561</v>
      </c>
      <c r="Q5" s="189" t="s">
        <v>563</v>
      </c>
    </row>
    <row r="6" spans="1:17" ht="33.75" customHeight="1" x14ac:dyDescent="0.35">
      <c r="A6" s="198"/>
      <c r="B6" s="198"/>
      <c r="C6" s="198"/>
      <c r="D6" s="198"/>
      <c r="E6" s="198"/>
      <c r="F6" s="83" t="s">
        <v>34</v>
      </c>
      <c r="G6" s="83" t="s">
        <v>35</v>
      </c>
      <c r="H6" s="83" t="s">
        <v>36</v>
      </c>
      <c r="I6" s="198"/>
      <c r="J6" s="198"/>
      <c r="K6" s="204"/>
      <c r="L6" s="103" t="s">
        <v>37</v>
      </c>
      <c r="M6" s="103" t="s">
        <v>38</v>
      </c>
      <c r="N6" s="194"/>
      <c r="O6" s="194"/>
      <c r="P6" s="188"/>
      <c r="Q6" s="189"/>
    </row>
    <row r="7" spans="1:17" ht="117" customHeight="1" x14ac:dyDescent="0.35">
      <c r="A7" s="41" t="s">
        <v>312</v>
      </c>
      <c r="B7" s="8" t="s">
        <v>119</v>
      </c>
      <c r="C7" s="14" t="s">
        <v>313</v>
      </c>
      <c r="D7" s="14" t="s">
        <v>314</v>
      </c>
      <c r="E7" s="7" t="s">
        <v>315</v>
      </c>
      <c r="F7" s="48">
        <v>0</v>
      </c>
      <c r="G7" s="48">
        <v>1</v>
      </c>
      <c r="H7" s="48">
        <v>0</v>
      </c>
      <c r="I7" s="21" t="s">
        <v>203</v>
      </c>
      <c r="J7" s="7" t="s">
        <v>316</v>
      </c>
      <c r="K7" s="92" t="s">
        <v>317</v>
      </c>
      <c r="L7" s="225" t="s">
        <v>318</v>
      </c>
      <c r="M7" s="226"/>
      <c r="N7" s="226"/>
      <c r="O7" s="227"/>
      <c r="P7" s="173" t="s">
        <v>576</v>
      </c>
      <c r="Q7" s="113">
        <v>0</v>
      </c>
    </row>
    <row r="8" spans="1:17" ht="203" x14ac:dyDescent="0.35">
      <c r="A8" s="12" t="s">
        <v>319</v>
      </c>
      <c r="B8" s="130" t="s">
        <v>128</v>
      </c>
      <c r="C8" s="17" t="s">
        <v>290</v>
      </c>
      <c r="D8" s="5" t="s">
        <v>293</v>
      </c>
      <c r="E8" s="5" t="s">
        <v>320</v>
      </c>
      <c r="F8" s="58">
        <v>0</v>
      </c>
      <c r="G8" s="58">
        <v>0.5</v>
      </c>
      <c r="H8" s="58">
        <v>0.5</v>
      </c>
      <c r="I8" s="17" t="s">
        <v>293</v>
      </c>
      <c r="J8" s="5" t="s">
        <v>256</v>
      </c>
      <c r="K8" s="99" t="s">
        <v>317</v>
      </c>
      <c r="L8" s="115">
        <v>0.5</v>
      </c>
      <c r="M8" s="115" t="s">
        <v>294</v>
      </c>
      <c r="N8" s="115" t="s">
        <v>295</v>
      </c>
      <c r="O8" s="129" t="s">
        <v>49</v>
      </c>
      <c r="P8" s="114" t="s">
        <v>600</v>
      </c>
      <c r="Q8" s="178">
        <v>0.5</v>
      </c>
    </row>
    <row r="9" spans="1:17" ht="18" customHeight="1" x14ac:dyDescent="0.35">
      <c r="P9" s="169" t="s">
        <v>573</v>
      </c>
      <c r="Q9" s="179">
        <f>SUM(Q7:Q8)/2</f>
        <v>0.25</v>
      </c>
    </row>
    <row r="14" spans="1:17" ht="18" customHeight="1" x14ac:dyDescent="0.35">
      <c r="C14" s="23"/>
    </row>
    <row r="15" spans="1:17" ht="18" customHeight="1" x14ac:dyDescent="0.35">
      <c r="C15" s="23"/>
    </row>
    <row r="16" spans="1:17" ht="18" customHeight="1" x14ac:dyDescent="0.35">
      <c r="C16" s="23"/>
    </row>
    <row r="17" spans="3:14" ht="18" customHeight="1" x14ac:dyDescent="0.35">
      <c r="C17" s="23"/>
    </row>
    <row r="18" spans="3:14" ht="18" customHeight="1" x14ac:dyDescent="0.35">
      <c r="C18" s="23"/>
    </row>
    <row r="19" spans="3:14" ht="18" customHeight="1" x14ac:dyDescent="0.35">
      <c r="C19" s="23"/>
    </row>
    <row r="20" spans="3:14" ht="18" customHeight="1" x14ac:dyDescent="0.35">
      <c r="C20" s="23"/>
      <c r="L20" s="115"/>
      <c r="M20" s="114"/>
      <c r="N20" s="114"/>
    </row>
    <row r="21" spans="3:14" ht="18" customHeight="1" x14ac:dyDescent="0.35">
      <c r="C21" s="23"/>
    </row>
    <row r="22" spans="3:14" ht="18" customHeight="1" x14ac:dyDescent="0.35">
      <c r="C22" s="23"/>
    </row>
    <row r="23" spans="3:14" ht="18" customHeight="1" x14ac:dyDescent="0.35">
      <c r="C23" s="23"/>
    </row>
    <row r="24" spans="3:14" ht="18" customHeight="1" x14ac:dyDescent="0.35">
      <c r="C24" s="23"/>
    </row>
    <row r="25" spans="3:14" ht="18" customHeight="1" x14ac:dyDescent="0.35">
      <c r="C25" s="23"/>
    </row>
    <row r="26" spans="3:14" ht="18" customHeight="1" x14ac:dyDescent="0.35">
      <c r="C26" s="23"/>
    </row>
    <row r="27" spans="3:14" ht="18" customHeight="1" x14ac:dyDescent="0.35">
      <c r="C27" s="23"/>
    </row>
    <row r="28" spans="3:14" ht="18" customHeight="1" x14ac:dyDescent="0.35">
      <c r="C28" s="23"/>
    </row>
  </sheetData>
  <autoFilter ref="A5:O8" xr:uid="{00000000-0001-0000-0400-000000000000}">
    <filterColumn colId="1" showButton="0"/>
    <filterColumn colId="5" showButton="0"/>
    <filterColumn colId="6" showButton="0"/>
  </autoFilter>
  <mergeCells count="21">
    <mergeCell ref="A1:I2"/>
    <mergeCell ref="J1:K1"/>
    <mergeCell ref="J2:K2"/>
    <mergeCell ref="A3:I3"/>
    <mergeCell ref="J3:K3"/>
    <mergeCell ref="A4:K4"/>
    <mergeCell ref="K5:K6"/>
    <mergeCell ref="F5:H5"/>
    <mergeCell ref="A5:A6"/>
    <mergeCell ref="B5:C6"/>
    <mergeCell ref="D5:D6"/>
    <mergeCell ref="E5:E6"/>
    <mergeCell ref="I5:I6"/>
    <mergeCell ref="J5:J6"/>
    <mergeCell ref="P4:Q4"/>
    <mergeCell ref="P5:P6"/>
    <mergeCell ref="Q5:Q6"/>
    <mergeCell ref="L7:O7"/>
    <mergeCell ref="L4:N4"/>
    <mergeCell ref="N5:N6"/>
    <mergeCell ref="O5:O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R31"/>
  <sheetViews>
    <sheetView topLeftCell="M3" zoomScale="70" zoomScaleNormal="70" workbookViewId="0">
      <selection activeCell="S3" sqref="S3"/>
    </sheetView>
  </sheetViews>
  <sheetFormatPr baseColWidth="10" defaultColWidth="11.453125" defaultRowHeight="15" customHeight="1" x14ac:dyDescent="0.35"/>
  <cols>
    <col min="1" max="1" width="20.7265625" style="18" customWidth="1"/>
    <col min="2" max="2" width="4.81640625" style="18" customWidth="1"/>
    <col min="3" max="3" width="49.54296875" style="24" customWidth="1"/>
    <col min="4" max="4" width="38.453125" style="24" customWidth="1"/>
    <col min="5" max="5" width="17.453125" style="24" customWidth="1"/>
    <col min="6" max="6" width="14.26953125" style="24" customWidth="1"/>
    <col min="7" max="7" width="14.1796875" style="24" customWidth="1"/>
    <col min="8" max="8" width="15.453125" style="24" customWidth="1"/>
    <col min="9" max="9" width="45" style="146" customWidth="1"/>
    <col min="10" max="10" width="43.81640625" style="18" customWidth="1"/>
    <col min="11" max="11" width="44.54296875" style="18" customWidth="1"/>
    <col min="12" max="12" width="30.453125" style="59" customWidth="1"/>
    <col min="13" max="13" width="87.7265625" style="18" customWidth="1"/>
    <col min="14" max="14" width="30.453125" style="18" customWidth="1"/>
    <col min="15" max="15" width="30.453125" style="18" hidden="1" customWidth="1"/>
    <col min="16" max="16" width="27.453125" style="18" customWidth="1"/>
    <col min="17" max="17" width="63" style="18" customWidth="1"/>
    <col min="18" max="18" width="20.90625" style="176" customWidth="1"/>
    <col min="19" max="16384" width="11.453125" style="18"/>
  </cols>
  <sheetData>
    <row r="1" spans="1:18" ht="29.25" customHeight="1" x14ac:dyDescent="0.35">
      <c r="A1" s="199" t="s">
        <v>14</v>
      </c>
      <c r="B1" s="199"/>
      <c r="C1" s="199"/>
      <c r="D1" s="199"/>
      <c r="E1" s="199"/>
      <c r="F1" s="199"/>
      <c r="G1" s="199"/>
      <c r="H1" s="199"/>
      <c r="I1" s="199"/>
      <c r="J1" s="200" t="s">
        <v>15</v>
      </c>
      <c r="K1" s="201"/>
    </row>
    <row r="2" spans="1:18" ht="29.25" customHeight="1" x14ac:dyDescent="0.35">
      <c r="A2" s="199"/>
      <c r="B2" s="199"/>
      <c r="C2" s="199"/>
      <c r="D2" s="199"/>
      <c r="E2" s="199"/>
      <c r="F2" s="199"/>
      <c r="G2" s="199"/>
      <c r="H2" s="199"/>
      <c r="I2" s="199"/>
      <c r="J2" s="200" t="s">
        <v>16</v>
      </c>
      <c r="K2" s="201"/>
    </row>
    <row r="3" spans="1:18" ht="29.25" customHeight="1" x14ac:dyDescent="0.35">
      <c r="A3" s="199" t="s">
        <v>17</v>
      </c>
      <c r="B3" s="199"/>
      <c r="C3" s="199"/>
      <c r="D3" s="199"/>
      <c r="E3" s="199"/>
      <c r="F3" s="199"/>
      <c r="G3" s="199"/>
      <c r="H3" s="199"/>
      <c r="I3" s="199"/>
      <c r="J3" s="200" t="s">
        <v>18</v>
      </c>
      <c r="K3" s="201"/>
    </row>
    <row r="4" spans="1:18" ht="37" customHeight="1" x14ac:dyDescent="0.35">
      <c r="A4" s="228" t="s">
        <v>321</v>
      </c>
      <c r="B4" s="229"/>
      <c r="C4" s="229"/>
      <c r="D4" s="229"/>
      <c r="E4" s="229"/>
      <c r="F4" s="229"/>
      <c r="G4" s="229"/>
      <c r="H4" s="229"/>
      <c r="I4" s="229"/>
      <c r="J4" s="229"/>
      <c r="K4" s="229"/>
      <c r="L4" s="190" t="s">
        <v>20</v>
      </c>
      <c r="M4" s="191"/>
      <c r="N4" s="192"/>
      <c r="O4" s="103" t="s">
        <v>21</v>
      </c>
      <c r="P4" s="166" t="s">
        <v>322</v>
      </c>
      <c r="Q4" s="187" t="s">
        <v>562</v>
      </c>
      <c r="R4" s="187"/>
    </row>
    <row r="5" spans="1:18" ht="46.5" customHeight="1" x14ac:dyDescent="0.35">
      <c r="A5" s="198" t="s">
        <v>22</v>
      </c>
      <c r="B5" s="198" t="s">
        <v>23</v>
      </c>
      <c r="C5" s="198"/>
      <c r="D5" s="198" t="s">
        <v>24</v>
      </c>
      <c r="E5" s="198" t="s">
        <v>25</v>
      </c>
      <c r="F5" s="198" t="s">
        <v>26</v>
      </c>
      <c r="G5" s="198"/>
      <c r="H5" s="198"/>
      <c r="I5" s="198" t="s">
        <v>27</v>
      </c>
      <c r="J5" s="198" t="s">
        <v>28</v>
      </c>
      <c r="K5" s="204" t="s">
        <v>117</v>
      </c>
      <c r="L5" s="103" t="s">
        <v>30</v>
      </c>
      <c r="M5" s="103" t="s">
        <v>31</v>
      </c>
      <c r="N5" s="193" t="s">
        <v>32</v>
      </c>
      <c r="O5" s="193" t="s">
        <v>33</v>
      </c>
      <c r="P5" s="210" t="s">
        <v>33</v>
      </c>
      <c r="Q5" s="188" t="s">
        <v>561</v>
      </c>
      <c r="R5" s="189" t="s">
        <v>563</v>
      </c>
    </row>
    <row r="6" spans="1:18" ht="53.25" customHeight="1" thickBot="1" x14ac:dyDescent="0.4">
      <c r="A6" s="198"/>
      <c r="B6" s="198"/>
      <c r="C6" s="198"/>
      <c r="D6" s="198"/>
      <c r="E6" s="198"/>
      <c r="F6" s="83" t="s">
        <v>34</v>
      </c>
      <c r="G6" s="83" t="s">
        <v>35</v>
      </c>
      <c r="H6" s="83" t="s">
        <v>36</v>
      </c>
      <c r="I6" s="198"/>
      <c r="J6" s="198"/>
      <c r="K6" s="204"/>
      <c r="L6" s="103" t="s">
        <v>37</v>
      </c>
      <c r="M6" s="103" t="s">
        <v>38</v>
      </c>
      <c r="N6" s="194"/>
      <c r="O6" s="194"/>
      <c r="P6" s="211"/>
      <c r="Q6" s="188"/>
      <c r="R6" s="189"/>
    </row>
    <row r="7" spans="1:18" ht="82.5" customHeight="1" thickBot="1" x14ac:dyDescent="0.4">
      <c r="A7" s="220" t="s">
        <v>323</v>
      </c>
      <c r="B7" s="130" t="s">
        <v>119</v>
      </c>
      <c r="C7" s="14" t="s">
        <v>324</v>
      </c>
      <c r="D7" s="14" t="s">
        <v>325</v>
      </c>
      <c r="E7" s="7" t="s">
        <v>326</v>
      </c>
      <c r="F7" s="48">
        <v>0</v>
      </c>
      <c r="G7" s="48">
        <v>0.5</v>
      </c>
      <c r="H7" s="48">
        <v>0.5</v>
      </c>
      <c r="I7" s="7" t="s">
        <v>327</v>
      </c>
      <c r="J7" s="7" t="s">
        <v>72</v>
      </c>
      <c r="K7" s="95" t="s">
        <v>328</v>
      </c>
      <c r="L7" s="115">
        <v>1</v>
      </c>
      <c r="M7" s="112" t="s">
        <v>329</v>
      </c>
      <c r="N7" s="112" t="s">
        <v>330</v>
      </c>
      <c r="O7" s="112"/>
      <c r="P7" s="167" t="s">
        <v>49</v>
      </c>
      <c r="Q7" s="114" t="s">
        <v>601</v>
      </c>
      <c r="R7" s="178">
        <v>0.5</v>
      </c>
    </row>
    <row r="8" spans="1:18" ht="227.25" customHeight="1" thickBot="1" x14ac:dyDescent="0.4">
      <c r="A8" s="230"/>
      <c r="B8" s="8" t="s">
        <v>50</v>
      </c>
      <c r="C8" s="14" t="s">
        <v>331</v>
      </c>
      <c r="D8" s="14" t="s">
        <v>332</v>
      </c>
      <c r="E8" s="7" t="s">
        <v>333</v>
      </c>
      <c r="F8" s="48">
        <v>0</v>
      </c>
      <c r="G8" s="48">
        <v>1</v>
      </c>
      <c r="H8" s="48">
        <v>0</v>
      </c>
      <c r="I8" s="7" t="s">
        <v>334</v>
      </c>
      <c r="J8" s="7" t="s">
        <v>335</v>
      </c>
      <c r="K8" s="95" t="s">
        <v>328</v>
      </c>
      <c r="L8" s="225" t="s">
        <v>336</v>
      </c>
      <c r="M8" s="226"/>
      <c r="N8" s="226"/>
      <c r="O8" s="226"/>
      <c r="P8" s="226"/>
      <c r="Q8" s="114" t="s">
        <v>576</v>
      </c>
      <c r="R8" s="168">
        <v>0</v>
      </c>
    </row>
    <row r="9" spans="1:18" ht="170.25" customHeight="1" thickBot="1" x14ac:dyDescent="0.4">
      <c r="A9" s="214" t="s">
        <v>337</v>
      </c>
      <c r="B9" s="147" t="s">
        <v>128</v>
      </c>
      <c r="C9" s="142" t="s">
        <v>338</v>
      </c>
      <c r="D9" s="142" t="s">
        <v>339</v>
      </c>
      <c r="E9" s="142" t="s">
        <v>340</v>
      </c>
      <c r="F9" s="58">
        <v>0.33</v>
      </c>
      <c r="G9" s="58">
        <v>0.33</v>
      </c>
      <c r="H9" s="58">
        <v>0.34</v>
      </c>
      <c r="I9" s="142" t="s">
        <v>341</v>
      </c>
      <c r="J9" s="142" t="s">
        <v>342</v>
      </c>
      <c r="K9" s="143" t="s">
        <v>46</v>
      </c>
      <c r="L9" s="115">
        <v>0.33</v>
      </c>
      <c r="M9" s="112" t="s">
        <v>343</v>
      </c>
      <c r="N9" s="112" t="s">
        <v>341</v>
      </c>
      <c r="O9" s="112"/>
      <c r="P9" s="167" t="s">
        <v>49</v>
      </c>
      <c r="Q9" s="180" t="s">
        <v>602</v>
      </c>
      <c r="R9" s="178">
        <v>0.34</v>
      </c>
    </row>
    <row r="10" spans="1:18" ht="245.25" customHeight="1" thickBot="1" x14ac:dyDescent="0.4">
      <c r="A10" s="222"/>
      <c r="B10" s="130" t="s">
        <v>344</v>
      </c>
      <c r="C10" s="17" t="s">
        <v>345</v>
      </c>
      <c r="D10" s="17" t="s">
        <v>346</v>
      </c>
      <c r="E10" s="5" t="s">
        <v>347</v>
      </c>
      <c r="F10" s="58">
        <v>0.33</v>
      </c>
      <c r="G10" s="58">
        <v>0.34</v>
      </c>
      <c r="H10" s="58">
        <v>0.33</v>
      </c>
      <c r="I10" s="17" t="s">
        <v>348</v>
      </c>
      <c r="J10" s="5" t="s">
        <v>349</v>
      </c>
      <c r="K10" s="99" t="s">
        <v>46</v>
      </c>
      <c r="L10" s="115">
        <v>0.33</v>
      </c>
      <c r="M10" s="112" t="s">
        <v>350</v>
      </c>
      <c r="N10" s="112" t="s">
        <v>351</v>
      </c>
      <c r="O10" s="112"/>
      <c r="P10" s="167" t="s">
        <v>352</v>
      </c>
      <c r="Q10" s="114" t="s">
        <v>603</v>
      </c>
      <c r="R10" s="178">
        <v>0.33</v>
      </c>
    </row>
    <row r="11" spans="1:18" ht="86" customHeight="1" thickBot="1" x14ac:dyDescent="0.4">
      <c r="A11" s="215"/>
      <c r="B11" s="130" t="s">
        <v>353</v>
      </c>
      <c r="C11" s="17" t="s">
        <v>354</v>
      </c>
      <c r="D11" s="17" t="s">
        <v>355</v>
      </c>
      <c r="E11" s="5" t="s">
        <v>356</v>
      </c>
      <c r="F11" s="58">
        <v>0</v>
      </c>
      <c r="G11" s="58">
        <v>0.5</v>
      </c>
      <c r="H11" s="58">
        <v>0.5</v>
      </c>
      <c r="I11" s="17" t="s">
        <v>357</v>
      </c>
      <c r="J11" s="5" t="s">
        <v>358</v>
      </c>
      <c r="K11" s="99" t="s">
        <v>46</v>
      </c>
      <c r="L11" s="115">
        <v>0.5</v>
      </c>
      <c r="M11" s="112" t="s">
        <v>359</v>
      </c>
      <c r="N11" s="112" t="s">
        <v>360</v>
      </c>
      <c r="O11" s="112"/>
      <c r="P11" s="167" t="s">
        <v>49</v>
      </c>
      <c r="Q11" s="114" t="s">
        <v>604</v>
      </c>
      <c r="R11" s="178">
        <v>0.5</v>
      </c>
    </row>
    <row r="12" spans="1:18" ht="87" x14ac:dyDescent="0.35">
      <c r="A12" s="220" t="s">
        <v>361</v>
      </c>
      <c r="B12" s="130" t="s">
        <v>138</v>
      </c>
      <c r="C12" s="21" t="s">
        <v>362</v>
      </c>
      <c r="D12" s="14" t="s">
        <v>363</v>
      </c>
      <c r="E12" s="7" t="s">
        <v>340</v>
      </c>
      <c r="F12" s="48">
        <v>0.33</v>
      </c>
      <c r="G12" s="48">
        <v>0.33</v>
      </c>
      <c r="H12" s="48">
        <v>0.34</v>
      </c>
      <c r="I12" s="21" t="s">
        <v>364</v>
      </c>
      <c r="J12" s="7" t="s">
        <v>365</v>
      </c>
      <c r="K12" s="95" t="s">
        <v>328</v>
      </c>
      <c r="L12" s="144">
        <v>0.34</v>
      </c>
      <c r="M12" s="152" t="s">
        <v>366</v>
      </c>
      <c r="N12" s="152" t="s">
        <v>367</v>
      </c>
      <c r="O12" s="112"/>
      <c r="P12" s="167" t="s">
        <v>49</v>
      </c>
      <c r="Q12" s="114" t="s">
        <v>605</v>
      </c>
      <c r="R12" s="178">
        <v>0.34</v>
      </c>
    </row>
    <row r="13" spans="1:18" ht="125.25" customHeight="1" x14ac:dyDescent="0.35">
      <c r="A13" s="221"/>
      <c r="B13" s="130" t="s">
        <v>145</v>
      </c>
      <c r="C13" s="14" t="s">
        <v>368</v>
      </c>
      <c r="D13" s="14" t="s">
        <v>363</v>
      </c>
      <c r="E13" s="7" t="s">
        <v>369</v>
      </c>
      <c r="F13" s="48">
        <v>0.33</v>
      </c>
      <c r="G13" s="48">
        <v>0.33</v>
      </c>
      <c r="H13" s="48">
        <v>0.34</v>
      </c>
      <c r="I13" s="21" t="s">
        <v>364</v>
      </c>
      <c r="J13" s="7" t="s">
        <v>365</v>
      </c>
      <c r="K13" s="95" t="s">
        <v>328</v>
      </c>
      <c r="L13" s="145">
        <v>0.34</v>
      </c>
      <c r="M13" s="153" t="s">
        <v>370</v>
      </c>
      <c r="N13" s="153" t="s">
        <v>367</v>
      </c>
      <c r="O13" s="112"/>
      <c r="P13" s="167" t="s">
        <v>49</v>
      </c>
      <c r="Q13" s="114" t="s">
        <v>606</v>
      </c>
      <c r="R13" s="178">
        <v>0.34</v>
      </c>
    </row>
    <row r="14" spans="1:18" ht="244.5" customHeight="1" thickBot="1" x14ac:dyDescent="0.4">
      <c r="A14" s="230"/>
      <c r="B14" s="130" t="s">
        <v>152</v>
      </c>
      <c r="C14" s="14" t="s">
        <v>371</v>
      </c>
      <c r="D14" s="14" t="s">
        <v>372</v>
      </c>
      <c r="E14" s="7" t="s">
        <v>340</v>
      </c>
      <c r="F14" s="48">
        <v>0.33</v>
      </c>
      <c r="G14" s="48">
        <v>0.33</v>
      </c>
      <c r="H14" s="48">
        <v>0.34</v>
      </c>
      <c r="I14" s="21" t="s">
        <v>373</v>
      </c>
      <c r="J14" s="7" t="s">
        <v>374</v>
      </c>
      <c r="K14" s="95" t="s">
        <v>328</v>
      </c>
      <c r="L14" s="115">
        <v>1</v>
      </c>
      <c r="M14" s="112" t="s">
        <v>375</v>
      </c>
      <c r="N14" s="112" t="s">
        <v>376</v>
      </c>
      <c r="O14" s="112"/>
      <c r="P14" s="167" t="s">
        <v>49</v>
      </c>
      <c r="Q14" s="114" t="s">
        <v>607</v>
      </c>
      <c r="R14" s="178">
        <v>0.34</v>
      </c>
    </row>
    <row r="15" spans="1:18" ht="142.5" customHeight="1" thickBot="1" x14ac:dyDescent="0.4">
      <c r="A15" s="12" t="s">
        <v>377</v>
      </c>
      <c r="B15" s="130" t="s">
        <v>91</v>
      </c>
      <c r="C15" s="15" t="s">
        <v>378</v>
      </c>
      <c r="D15" s="15" t="s">
        <v>379</v>
      </c>
      <c r="E15" s="12" t="s">
        <v>380</v>
      </c>
      <c r="F15" s="50">
        <v>0</v>
      </c>
      <c r="G15" s="50">
        <v>0.5</v>
      </c>
      <c r="H15" s="50">
        <v>0.5</v>
      </c>
      <c r="I15" s="22" t="s">
        <v>381</v>
      </c>
      <c r="J15" s="12" t="s">
        <v>382</v>
      </c>
      <c r="K15" s="99" t="s">
        <v>46</v>
      </c>
      <c r="L15" s="115">
        <v>0.5</v>
      </c>
      <c r="M15" s="120" t="s">
        <v>383</v>
      </c>
      <c r="N15" s="112" t="s">
        <v>384</v>
      </c>
      <c r="O15" s="112"/>
      <c r="P15" s="167" t="s">
        <v>49</v>
      </c>
      <c r="Q15" s="114" t="s">
        <v>608</v>
      </c>
      <c r="R15" s="178">
        <v>0.5</v>
      </c>
    </row>
    <row r="16" spans="1:18" ht="16.5" x14ac:dyDescent="0.35">
      <c r="C16" s="25"/>
      <c r="Q16" s="169" t="s">
        <v>573</v>
      </c>
      <c r="R16" s="179">
        <f>SUM(R7:R15)/9</f>
        <v>0.35444444444444445</v>
      </c>
    </row>
    <row r="17" spans="3:3" ht="14.5" x14ac:dyDescent="0.35">
      <c r="C17" s="23"/>
    </row>
    <row r="18" spans="3:3" ht="14.5" x14ac:dyDescent="0.35">
      <c r="C18" s="23"/>
    </row>
    <row r="19" spans="3:3" ht="14.5" x14ac:dyDescent="0.35">
      <c r="C19" s="23"/>
    </row>
    <row r="20" spans="3:3" ht="14.5" x14ac:dyDescent="0.35">
      <c r="C20" s="23"/>
    </row>
    <row r="21" spans="3:3" ht="14.5" x14ac:dyDescent="0.35">
      <c r="C21" s="23"/>
    </row>
    <row r="22" spans="3:3" ht="14.5" x14ac:dyDescent="0.35">
      <c r="C22" s="23"/>
    </row>
    <row r="23" spans="3:3" ht="14.5" x14ac:dyDescent="0.35">
      <c r="C23" s="23"/>
    </row>
    <row r="24" spans="3:3" ht="14.5" x14ac:dyDescent="0.35">
      <c r="C24" s="23"/>
    </row>
    <row r="25" spans="3:3" ht="14.5" x14ac:dyDescent="0.35">
      <c r="C25" s="23"/>
    </row>
    <row r="26" spans="3:3" ht="14.5" x14ac:dyDescent="0.35">
      <c r="C26" s="23"/>
    </row>
    <row r="27" spans="3:3" ht="14.5" x14ac:dyDescent="0.35">
      <c r="C27" s="23"/>
    </row>
    <row r="28" spans="3:3" ht="14.5" x14ac:dyDescent="0.35">
      <c r="C28" s="23"/>
    </row>
    <row r="29" spans="3:3" ht="14.5" x14ac:dyDescent="0.35">
      <c r="C29" s="23"/>
    </row>
    <row r="30" spans="3:3" ht="14.5" x14ac:dyDescent="0.35">
      <c r="C30" s="23"/>
    </row>
    <row r="31" spans="3:3" ht="14.5" x14ac:dyDescent="0.35">
      <c r="C31" s="23"/>
    </row>
  </sheetData>
  <autoFilter ref="A5:Q15" xr:uid="{00000000-0001-0000-0500-000000000000}">
    <filterColumn colId="1" showButton="0"/>
    <filterColumn colId="5" showButton="0"/>
    <filterColumn colId="6" showButton="0"/>
  </autoFilter>
  <mergeCells count="25">
    <mergeCell ref="A9:A11"/>
    <mergeCell ref="A12:A14"/>
    <mergeCell ref="A7:A8"/>
    <mergeCell ref="A1:I2"/>
    <mergeCell ref="J1:K1"/>
    <mergeCell ref="J2:K2"/>
    <mergeCell ref="A3:I3"/>
    <mergeCell ref="J3:K3"/>
    <mergeCell ref="A4:K4"/>
    <mergeCell ref="K5:K6"/>
    <mergeCell ref="J5:J6"/>
    <mergeCell ref="F5:H5"/>
    <mergeCell ref="I5:I6"/>
    <mergeCell ref="A5:A6"/>
    <mergeCell ref="B5:C6"/>
    <mergeCell ref="D5:D6"/>
    <mergeCell ref="E5:E6"/>
    <mergeCell ref="Q4:R4"/>
    <mergeCell ref="Q5:Q6"/>
    <mergeCell ref="R5:R6"/>
    <mergeCell ref="L8:P8"/>
    <mergeCell ref="P5:P6"/>
    <mergeCell ref="L4:N4"/>
    <mergeCell ref="N5:N6"/>
    <mergeCell ref="O5:O6"/>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Q12"/>
  <sheetViews>
    <sheetView topLeftCell="N10" zoomScale="70" zoomScaleNormal="70" workbookViewId="0">
      <selection activeCell="Q12" sqref="Q12"/>
    </sheetView>
  </sheetViews>
  <sheetFormatPr baseColWidth="10" defaultColWidth="11.453125" defaultRowHeight="14.5" x14ac:dyDescent="0.35"/>
  <cols>
    <col min="1" max="1" width="20.453125" style="20" customWidth="1"/>
    <col min="2" max="2" width="4.81640625" style="20" customWidth="1"/>
    <col min="3" max="3" width="44.453125" style="24" customWidth="1"/>
    <col min="4" max="4" width="45.81640625" style="24" customWidth="1"/>
    <col min="5" max="5" width="17.81640625" style="20" bestFit="1" customWidth="1"/>
    <col min="6" max="6" width="14.7265625" style="20" customWidth="1"/>
    <col min="7" max="7" width="14.54296875" style="20" customWidth="1"/>
    <col min="8" max="8" width="13" style="20" customWidth="1"/>
    <col min="9" max="9" width="20.26953125" style="20" customWidth="1"/>
    <col min="10" max="10" width="31.81640625" style="29" customWidth="1"/>
    <col min="11" max="11" width="49" style="18" customWidth="1"/>
    <col min="12" max="12" width="34.26953125" style="20" customWidth="1"/>
    <col min="13" max="13" width="116.453125" style="20" customWidth="1"/>
    <col min="14" max="15" width="34.26953125" style="20" customWidth="1"/>
    <col min="16" max="16" width="63" style="18" customWidth="1"/>
    <col min="17" max="17" width="20.90625" style="176" customWidth="1"/>
    <col min="18" max="16384" width="11.453125" style="20"/>
  </cols>
  <sheetData>
    <row r="1" spans="1:17" ht="24.75" customHeight="1" x14ac:dyDescent="0.35">
      <c r="A1" s="199" t="s">
        <v>14</v>
      </c>
      <c r="B1" s="199"/>
      <c r="C1" s="199"/>
      <c r="D1" s="199"/>
      <c r="E1" s="199"/>
      <c r="F1" s="199"/>
      <c r="G1" s="199"/>
      <c r="H1" s="199"/>
      <c r="I1" s="199"/>
      <c r="J1" s="200" t="s">
        <v>15</v>
      </c>
      <c r="K1" s="201"/>
    </row>
    <row r="2" spans="1:17" ht="24.75" customHeight="1" x14ac:dyDescent="0.35">
      <c r="A2" s="199"/>
      <c r="B2" s="199"/>
      <c r="C2" s="199"/>
      <c r="D2" s="199"/>
      <c r="E2" s="199"/>
      <c r="F2" s="199"/>
      <c r="G2" s="199"/>
      <c r="H2" s="199"/>
      <c r="I2" s="199"/>
      <c r="J2" s="200" t="s">
        <v>16</v>
      </c>
      <c r="K2" s="201"/>
    </row>
    <row r="3" spans="1:17" ht="24.75" customHeight="1" x14ac:dyDescent="0.35">
      <c r="A3" s="199" t="s">
        <v>17</v>
      </c>
      <c r="B3" s="199"/>
      <c r="C3" s="199"/>
      <c r="D3" s="199"/>
      <c r="E3" s="199"/>
      <c r="F3" s="199"/>
      <c r="G3" s="199"/>
      <c r="H3" s="199"/>
      <c r="I3" s="199"/>
      <c r="J3" s="200" t="s">
        <v>18</v>
      </c>
      <c r="K3" s="201"/>
    </row>
    <row r="4" spans="1:17" ht="31.5" customHeight="1" x14ac:dyDescent="0.35">
      <c r="A4" s="212" t="s">
        <v>385</v>
      </c>
      <c r="B4" s="213"/>
      <c r="C4" s="213"/>
      <c r="D4" s="213"/>
      <c r="E4" s="213"/>
      <c r="F4" s="213"/>
      <c r="G4" s="213"/>
      <c r="H4" s="213"/>
      <c r="I4" s="213"/>
      <c r="J4" s="213"/>
      <c r="K4" s="213"/>
      <c r="L4" s="190" t="s">
        <v>20</v>
      </c>
      <c r="M4" s="191"/>
      <c r="N4" s="192"/>
      <c r="O4" s="166" t="s">
        <v>21</v>
      </c>
      <c r="P4" s="187" t="s">
        <v>562</v>
      </c>
      <c r="Q4" s="187"/>
    </row>
    <row r="5" spans="1:17" ht="41.25" customHeight="1" x14ac:dyDescent="0.35">
      <c r="A5" s="204" t="s">
        <v>22</v>
      </c>
      <c r="B5" s="204" t="s">
        <v>23</v>
      </c>
      <c r="C5" s="204"/>
      <c r="D5" s="204" t="s">
        <v>24</v>
      </c>
      <c r="E5" s="204" t="s">
        <v>25</v>
      </c>
      <c r="F5" s="231" t="s">
        <v>26</v>
      </c>
      <c r="G5" s="232"/>
      <c r="H5" s="233"/>
      <c r="I5" s="204" t="s">
        <v>27</v>
      </c>
      <c r="J5" s="204" t="s">
        <v>28</v>
      </c>
      <c r="K5" s="204" t="s">
        <v>117</v>
      </c>
      <c r="L5" s="103" t="s">
        <v>30</v>
      </c>
      <c r="M5" s="103" t="s">
        <v>31</v>
      </c>
      <c r="N5" s="193" t="s">
        <v>32</v>
      </c>
      <c r="O5" s="210" t="s">
        <v>33</v>
      </c>
      <c r="P5" s="188" t="s">
        <v>561</v>
      </c>
      <c r="Q5" s="189" t="s">
        <v>563</v>
      </c>
    </row>
    <row r="6" spans="1:17" ht="33" customHeight="1" thickBot="1" x14ac:dyDescent="0.4">
      <c r="A6" s="204"/>
      <c r="B6" s="204"/>
      <c r="C6" s="204"/>
      <c r="D6" s="204"/>
      <c r="E6" s="204"/>
      <c r="F6" s="84" t="s">
        <v>34</v>
      </c>
      <c r="G6" s="84" t="s">
        <v>35</v>
      </c>
      <c r="H6" s="84" t="s">
        <v>36</v>
      </c>
      <c r="I6" s="204"/>
      <c r="J6" s="204"/>
      <c r="K6" s="204"/>
      <c r="L6" s="103" t="s">
        <v>37</v>
      </c>
      <c r="M6" s="103" t="s">
        <v>38</v>
      </c>
      <c r="N6" s="194"/>
      <c r="O6" s="211"/>
      <c r="P6" s="188"/>
      <c r="Q6" s="189"/>
    </row>
    <row r="7" spans="1:17" ht="342.75" customHeight="1" thickBot="1" x14ac:dyDescent="0.4">
      <c r="A7" s="221" t="s">
        <v>386</v>
      </c>
      <c r="B7" s="155" t="s">
        <v>119</v>
      </c>
      <c r="C7" s="51" t="s">
        <v>387</v>
      </c>
      <c r="D7" s="51" t="s">
        <v>388</v>
      </c>
      <c r="E7" s="45" t="s">
        <v>389</v>
      </c>
      <c r="F7" s="48">
        <v>0.2</v>
      </c>
      <c r="G7" s="48">
        <v>0.4</v>
      </c>
      <c r="H7" s="48">
        <v>0.4</v>
      </c>
      <c r="I7" s="51" t="s">
        <v>390</v>
      </c>
      <c r="J7" s="45" t="s">
        <v>391</v>
      </c>
      <c r="K7" s="98" t="s">
        <v>317</v>
      </c>
      <c r="L7" s="115">
        <v>0.4</v>
      </c>
      <c r="M7" s="154" t="s">
        <v>392</v>
      </c>
      <c r="N7" s="163" t="s">
        <v>393</v>
      </c>
      <c r="O7" s="167" t="s">
        <v>394</v>
      </c>
      <c r="P7" s="114" t="s">
        <v>609</v>
      </c>
      <c r="Q7" s="178">
        <v>0.4</v>
      </c>
    </row>
    <row r="8" spans="1:17" ht="409.5" customHeight="1" thickBot="1" x14ac:dyDescent="0.4">
      <c r="A8" s="221"/>
      <c r="B8" s="130" t="s">
        <v>50</v>
      </c>
      <c r="C8" s="51" t="s">
        <v>395</v>
      </c>
      <c r="D8" s="51" t="s">
        <v>396</v>
      </c>
      <c r="E8" s="45" t="s">
        <v>389</v>
      </c>
      <c r="F8" s="48">
        <v>0.2</v>
      </c>
      <c r="G8" s="48">
        <v>0.4</v>
      </c>
      <c r="H8" s="48">
        <v>0.4</v>
      </c>
      <c r="I8" s="51" t="s">
        <v>390</v>
      </c>
      <c r="J8" s="45" t="s">
        <v>391</v>
      </c>
      <c r="K8" s="92" t="s">
        <v>317</v>
      </c>
      <c r="L8" s="115">
        <v>0.4</v>
      </c>
      <c r="M8" s="154" t="s">
        <v>397</v>
      </c>
      <c r="N8" s="163" t="s">
        <v>393</v>
      </c>
      <c r="O8" s="167" t="s">
        <v>394</v>
      </c>
      <c r="P8" s="114" t="s">
        <v>610</v>
      </c>
      <c r="Q8" s="178">
        <v>0.4</v>
      </c>
    </row>
    <row r="9" spans="1:17" ht="408.75" customHeight="1" thickBot="1" x14ac:dyDescent="0.4">
      <c r="A9" s="230"/>
      <c r="B9" s="130" t="s">
        <v>398</v>
      </c>
      <c r="C9" s="14" t="s">
        <v>399</v>
      </c>
      <c r="D9" s="14" t="s">
        <v>400</v>
      </c>
      <c r="E9" s="45" t="s">
        <v>389</v>
      </c>
      <c r="F9" s="48">
        <v>0.2</v>
      </c>
      <c r="G9" s="48">
        <v>0.4</v>
      </c>
      <c r="H9" s="48">
        <v>0.4</v>
      </c>
      <c r="I9" s="51" t="s">
        <v>390</v>
      </c>
      <c r="J9" s="45" t="s">
        <v>391</v>
      </c>
      <c r="K9" s="92" t="s">
        <v>317</v>
      </c>
      <c r="L9" s="115">
        <v>0.4</v>
      </c>
      <c r="M9" s="154" t="s">
        <v>401</v>
      </c>
      <c r="N9" s="163" t="s">
        <v>402</v>
      </c>
      <c r="O9" s="167" t="s">
        <v>394</v>
      </c>
      <c r="P9" s="114" t="s">
        <v>611</v>
      </c>
      <c r="Q9" s="178">
        <v>0.4</v>
      </c>
    </row>
    <row r="10" spans="1:17" ht="184.5" customHeight="1" thickBot="1" x14ac:dyDescent="0.4">
      <c r="A10" s="12" t="s">
        <v>403</v>
      </c>
      <c r="B10" s="151" t="s">
        <v>128</v>
      </c>
      <c r="C10" s="22" t="s">
        <v>404</v>
      </c>
      <c r="D10" s="17" t="s">
        <v>405</v>
      </c>
      <c r="E10" s="12" t="s">
        <v>406</v>
      </c>
      <c r="F10" s="50">
        <v>0</v>
      </c>
      <c r="G10" s="50">
        <v>0.5</v>
      </c>
      <c r="H10" s="50">
        <v>0.5</v>
      </c>
      <c r="I10" s="15" t="s">
        <v>407</v>
      </c>
      <c r="J10" s="5" t="s">
        <v>408</v>
      </c>
      <c r="K10" s="91" t="s">
        <v>317</v>
      </c>
      <c r="L10" s="115">
        <v>0.5</v>
      </c>
      <c r="M10" s="181" t="s">
        <v>409</v>
      </c>
      <c r="N10" s="112" t="s">
        <v>410</v>
      </c>
      <c r="O10" s="167" t="s">
        <v>49</v>
      </c>
      <c r="P10" s="114" t="s">
        <v>612</v>
      </c>
      <c r="Q10" s="178">
        <v>1</v>
      </c>
    </row>
    <row r="11" spans="1:17" ht="129" customHeight="1" thickBot="1" x14ac:dyDescent="0.4">
      <c r="A11" s="41" t="s">
        <v>411</v>
      </c>
      <c r="B11" s="130" t="s">
        <v>138</v>
      </c>
      <c r="C11" s="76" t="s">
        <v>412</v>
      </c>
      <c r="D11" s="14" t="s">
        <v>413</v>
      </c>
      <c r="E11" s="7" t="s">
        <v>406</v>
      </c>
      <c r="F11" s="48">
        <v>0</v>
      </c>
      <c r="G11" s="48">
        <v>0.5</v>
      </c>
      <c r="H11" s="48">
        <v>0.5</v>
      </c>
      <c r="I11" s="14" t="s">
        <v>407</v>
      </c>
      <c r="J11" s="14" t="s">
        <v>408</v>
      </c>
      <c r="K11" s="92" t="s">
        <v>317</v>
      </c>
      <c r="L11" s="115">
        <v>0.5</v>
      </c>
      <c r="M11" s="181" t="s">
        <v>414</v>
      </c>
      <c r="N11" s="112" t="s">
        <v>415</v>
      </c>
      <c r="O11" s="167" t="s">
        <v>49</v>
      </c>
      <c r="P11" s="114" t="s">
        <v>613</v>
      </c>
      <c r="Q11" s="178">
        <v>0.5</v>
      </c>
    </row>
    <row r="12" spans="1:17" x14ac:dyDescent="0.35">
      <c r="C12" s="23"/>
      <c r="P12" s="169" t="s">
        <v>573</v>
      </c>
      <c r="Q12" s="179">
        <f>SUM(Q7:Q11)/5</f>
        <v>0.54</v>
      </c>
    </row>
  </sheetData>
  <autoFilter ref="A5:O5" xr:uid="{00000000-0001-0000-0600-000000000000}">
    <filterColumn colId="1" showButton="0"/>
    <filterColumn colId="5" showButton="0"/>
    <filterColumn colId="6" showButton="0"/>
  </autoFilter>
  <mergeCells count="21">
    <mergeCell ref="A1:I2"/>
    <mergeCell ref="J1:K1"/>
    <mergeCell ref="J2:K2"/>
    <mergeCell ref="A3:I3"/>
    <mergeCell ref="J3:K3"/>
    <mergeCell ref="P4:Q4"/>
    <mergeCell ref="P5:P6"/>
    <mergeCell ref="Q5:Q6"/>
    <mergeCell ref="A7:A9"/>
    <mergeCell ref="F5:H5"/>
    <mergeCell ref="A5:A6"/>
    <mergeCell ref="B5:C6"/>
    <mergeCell ref="D5:D6"/>
    <mergeCell ref="E5:E6"/>
    <mergeCell ref="L4:N4"/>
    <mergeCell ref="N5:N6"/>
    <mergeCell ref="O5:O6"/>
    <mergeCell ref="I5:I6"/>
    <mergeCell ref="J5:J6"/>
    <mergeCell ref="K5:K6"/>
    <mergeCell ref="A4:K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R26"/>
  <sheetViews>
    <sheetView topLeftCell="L18" zoomScale="70" zoomScaleNormal="70" workbookViewId="0">
      <selection activeCell="R21" sqref="R21"/>
    </sheetView>
  </sheetViews>
  <sheetFormatPr baseColWidth="10" defaultColWidth="11.453125" defaultRowHeight="14.5" x14ac:dyDescent="0.35"/>
  <cols>
    <col min="1" max="1" width="18.26953125" customWidth="1"/>
    <col min="2" max="2" width="5.453125" bestFit="1" customWidth="1"/>
    <col min="3" max="3" width="49.453125" style="16" customWidth="1"/>
    <col min="4" max="4" width="50.1796875" style="16" customWidth="1"/>
    <col min="5" max="5" width="14.7265625" style="16" customWidth="1"/>
    <col min="6" max="6" width="15.7265625" style="16" customWidth="1"/>
    <col min="7" max="7" width="16.81640625" style="16" customWidth="1"/>
    <col min="8" max="8" width="17.26953125" style="16" customWidth="1"/>
    <col min="9" max="9" width="50.1796875" style="16" customWidth="1"/>
    <col min="10" max="10" width="31" customWidth="1"/>
    <col min="11" max="11" width="45.26953125" style="26" customWidth="1"/>
    <col min="12" max="12" width="24.54296875" customWidth="1"/>
    <col min="13" max="15" width="34.26953125" customWidth="1"/>
    <col min="16" max="16" width="63" style="172" customWidth="1"/>
    <col min="17" max="17" width="20.90625" style="165" customWidth="1"/>
  </cols>
  <sheetData>
    <row r="1" spans="1:18" ht="31.5" customHeight="1" x14ac:dyDescent="0.35">
      <c r="A1" s="199" t="s">
        <v>14</v>
      </c>
      <c r="B1" s="199"/>
      <c r="C1" s="199"/>
      <c r="D1" s="199"/>
      <c r="E1" s="199"/>
      <c r="F1" s="199"/>
      <c r="G1" s="199"/>
      <c r="H1" s="199"/>
      <c r="I1" s="199"/>
      <c r="J1" s="200" t="s">
        <v>15</v>
      </c>
      <c r="K1" s="201"/>
    </row>
    <row r="2" spans="1:18" ht="31.5" customHeight="1" x14ac:dyDescent="0.35">
      <c r="A2" s="199"/>
      <c r="B2" s="199"/>
      <c r="C2" s="199"/>
      <c r="D2" s="199"/>
      <c r="E2" s="199"/>
      <c r="F2" s="199"/>
      <c r="G2" s="199"/>
      <c r="H2" s="199"/>
      <c r="I2" s="199"/>
      <c r="J2" s="200" t="s">
        <v>16</v>
      </c>
      <c r="K2" s="201"/>
    </row>
    <row r="3" spans="1:18" ht="31.5" customHeight="1" x14ac:dyDescent="0.35">
      <c r="A3" s="199" t="s">
        <v>17</v>
      </c>
      <c r="B3" s="199"/>
      <c r="C3" s="199"/>
      <c r="D3" s="199"/>
      <c r="E3" s="199"/>
      <c r="F3" s="199"/>
      <c r="G3" s="199"/>
      <c r="H3" s="199"/>
      <c r="I3" s="199"/>
      <c r="J3" s="200" t="s">
        <v>18</v>
      </c>
      <c r="K3" s="201"/>
    </row>
    <row r="4" spans="1:18" ht="32.5" customHeight="1" x14ac:dyDescent="0.35">
      <c r="A4" s="228" t="s">
        <v>416</v>
      </c>
      <c r="B4" s="229"/>
      <c r="C4" s="229"/>
      <c r="D4" s="229"/>
      <c r="E4" s="229"/>
      <c r="F4" s="229"/>
      <c r="G4" s="229"/>
      <c r="H4" s="229"/>
      <c r="I4" s="229"/>
      <c r="J4" s="229"/>
      <c r="K4" s="229"/>
      <c r="L4" s="190" t="s">
        <v>20</v>
      </c>
      <c r="M4" s="191"/>
      <c r="N4" s="192"/>
      <c r="O4" s="103" t="s">
        <v>21</v>
      </c>
      <c r="P4" s="187" t="s">
        <v>562</v>
      </c>
      <c r="Q4" s="187"/>
    </row>
    <row r="5" spans="1:18" ht="58.5" customHeight="1" x14ac:dyDescent="0.35">
      <c r="A5" s="204" t="s">
        <v>22</v>
      </c>
      <c r="B5" s="204" t="s">
        <v>23</v>
      </c>
      <c r="C5" s="204"/>
      <c r="D5" s="204" t="s">
        <v>24</v>
      </c>
      <c r="E5" s="204" t="s">
        <v>25</v>
      </c>
      <c r="F5" s="198" t="s">
        <v>26</v>
      </c>
      <c r="G5" s="198"/>
      <c r="H5" s="198"/>
      <c r="I5" s="204" t="s">
        <v>27</v>
      </c>
      <c r="J5" s="204" t="s">
        <v>28</v>
      </c>
      <c r="K5" s="204" t="s">
        <v>417</v>
      </c>
      <c r="L5" s="103" t="s">
        <v>30</v>
      </c>
      <c r="M5" s="103" t="s">
        <v>31</v>
      </c>
      <c r="N5" s="193" t="s">
        <v>32</v>
      </c>
      <c r="O5" s="210" t="s">
        <v>33</v>
      </c>
      <c r="P5" s="188" t="s">
        <v>561</v>
      </c>
      <c r="Q5" s="189" t="s">
        <v>563</v>
      </c>
    </row>
    <row r="6" spans="1:18" ht="31.5" thickBot="1" x14ac:dyDescent="0.4">
      <c r="A6" s="204"/>
      <c r="B6" s="204"/>
      <c r="C6" s="204"/>
      <c r="D6" s="204"/>
      <c r="E6" s="204"/>
      <c r="F6" s="84" t="s">
        <v>34</v>
      </c>
      <c r="G6" s="84" t="s">
        <v>35</v>
      </c>
      <c r="H6" s="84" t="s">
        <v>36</v>
      </c>
      <c r="I6" s="204"/>
      <c r="J6" s="204"/>
      <c r="K6" s="204"/>
      <c r="L6" s="103" t="s">
        <v>37</v>
      </c>
      <c r="M6" s="103" t="s">
        <v>38</v>
      </c>
      <c r="N6" s="194"/>
      <c r="O6" s="211"/>
      <c r="P6" s="188"/>
      <c r="Q6" s="189"/>
    </row>
    <row r="7" spans="1:18" ht="129.75" customHeight="1" thickBot="1" x14ac:dyDescent="0.4">
      <c r="A7" s="237" t="s">
        <v>418</v>
      </c>
      <c r="B7" s="148" t="s">
        <v>119</v>
      </c>
      <c r="C7" s="32" t="s">
        <v>419</v>
      </c>
      <c r="D7" s="32" t="s">
        <v>420</v>
      </c>
      <c r="E7" s="40" t="s">
        <v>247</v>
      </c>
      <c r="F7" s="54">
        <v>0</v>
      </c>
      <c r="G7" s="54">
        <v>0</v>
      </c>
      <c r="H7" s="54">
        <v>1</v>
      </c>
      <c r="I7" s="40" t="s">
        <v>421</v>
      </c>
      <c r="J7" s="40" t="s">
        <v>422</v>
      </c>
      <c r="K7" s="92" t="s">
        <v>46</v>
      </c>
      <c r="L7" s="156">
        <v>1</v>
      </c>
      <c r="M7" s="157" t="s">
        <v>423</v>
      </c>
      <c r="N7" s="157" t="s">
        <v>424</v>
      </c>
      <c r="O7" s="167" t="s">
        <v>49</v>
      </c>
      <c r="P7" s="120" t="s">
        <v>614</v>
      </c>
      <c r="Q7" s="168">
        <v>1</v>
      </c>
    </row>
    <row r="8" spans="1:18" ht="95.25" customHeight="1" thickBot="1" x14ac:dyDescent="0.4">
      <c r="A8" s="237"/>
      <c r="B8" s="148" t="s">
        <v>50</v>
      </c>
      <c r="C8" s="32" t="s">
        <v>425</v>
      </c>
      <c r="D8" s="32" t="s">
        <v>426</v>
      </c>
      <c r="E8" s="40" t="s">
        <v>247</v>
      </c>
      <c r="F8" s="54">
        <v>0</v>
      </c>
      <c r="G8" s="54">
        <v>0</v>
      </c>
      <c r="H8" s="54">
        <v>1</v>
      </c>
      <c r="I8" s="40" t="s">
        <v>426</v>
      </c>
      <c r="J8" s="40" t="s">
        <v>422</v>
      </c>
      <c r="K8" s="92" t="s">
        <v>46</v>
      </c>
      <c r="L8" s="158">
        <v>1</v>
      </c>
      <c r="M8" s="159" t="s">
        <v>427</v>
      </c>
      <c r="N8" s="159" t="s">
        <v>428</v>
      </c>
      <c r="O8" s="167" t="s">
        <v>49</v>
      </c>
      <c r="P8" s="120" t="s">
        <v>615</v>
      </c>
      <c r="Q8" s="168">
        <v>1</v>
      </c>
    </row>
    <row r="9" spans="1:18" ht="90" customHeight="1" thickBot="1" x14ac:dyDescent="0.4">
      <c r="A9" s="238"/>
      <c r="B9" s="130" t="s">
        <v>398</v>
      </c>
      <c r="C9" s="14" t="s">
        <v>429</v>
      </c>
      <c r="D9" s="14" t="s">
        <v>430</v>
      </c>
      <c r="E9" s="7" t="s">
        <v>247</v>
      </c>
      <c r="F9" s="54">
        <v>0</v>
      </c>
      <c r="G9" s="54">
        <v>0</v>
      </c>
      <c r="H9" s="48">
        <v>1</v>
      </c>
      <c r="I9" s="7" t="s">
        <v>431</v>
      </c>
      <c r="J9" s="7" t="s">
        <v>432</v>
      </c>
      <c r="K9" s="92" t="s">
        <v>46</v>
      </c>
      <c r="L9" s="158">
        <v>1</v>
      </c>
      <c r="M9" s="159" t="s">
        <v>433</v>
      </c>
      <c r="N9" s="159" t="s">
        <v>434</v>
      </c>
      <c r="O9" s="167" t="s">
        <v>49</v>
      </c>
      <c r="P9" s="120" t="s">
        <v>616</v>
      </c>
      <c r="Q9" s="168">
        <v>1</v>
      </c>
    </row>
    <row r="10" spans="1:18" ht="120.75" customHeight="1" thickBot="1" x14ac:dyDescent="0.4">
      <c r="A10" s="214" t="s">
        <v>435</v>
      </c>
      <c r="B10" s="11" t="s">
        <v>128</v>
      </c>
      <c r="C10" s="15" t="s">
        <v>436</v>
      </c>
      <c r="D10" s="15" t="s">
        <v>437</v>
      </c>
      <c r="E10" s="12" t="s">
        <v>438</v>
      </c>
      <c r="F10" s="50">
        <v>1</v>
      </c>
      <c r="G10" s="50">
        <v>0</v>
      </c>
      <c r="H10" s="50">
        <v>0</v>
      </c>
      <c r="I10" s="12" t="s">
        <v>439</v>
      </c>
      <c r="J10" s="12" t="s">
        <v>422</v>
      </c>
      <c r="K10" s="91" t="s">
        <v>46</v>
      </c>
      <c r="L10" s="234" t="s">
        <v>440</v>
      </c>
      <c r="M10" s="235"/>
      <c r="N10" s="235"/>
      <c r="O10" s="235"/>
      <c r="P10" s="120" t="s">
        <v>576</v>
      </c>
      <c r="Q10" s="168">
        <v>0</v>
      </c>
    </row>
    <row r="11" spans="1:18" ht="213" customHeight="1" thickBot="1" x14ac:dyDescent="0.4">
      <c r="A11" s="222"/>
      <c r="B11" s="130" t="s">
        <v>227</v>
      </c>
      <c r="C11" s="15" t="s">
        <v>441</v>
      </c>
      <c r="D11" s="15" t="s">
        <v>442</v>
      </c>
      <c r="E11" s="12" t="s">
        <v>443</v>
      </c>
      <c r="F11" s="50">
        <v>0.33</v>
      </c>
      <c r="G11" s="50">
        <v>0.33</v>
      </c>
      <c r="H11" s="50">
        <v>0.34</v>
      </c>
      <c r="I11" s="12" t="s">
        <v>444</v>
      </c>
      <c r="J11" s="12" t="s">
        <v>422</v>
      </c>
      <c r="K11" s="91" t="s">
        <v>46</v>
      </c>
      <c r="L11" s="156">
        <v>0.34</v>
      </c>
      <c r="M11" s="157" t="s">
        <v>445</v>
      </c>
      <c r="N11" s="157" t="s">
        <v>446</v>
      </c>
      <c r="O11" s="167" t="s">
        <v>49</v>
      </c>
      <c r="P11" s="120" t="s">
        <v>617</v>
      </c>
      <c r="Q11" s="168">
        <v>0.34</v>
      </c>
    </row>
    <row r="12" spans="1:18" ht="97.5" customHeight="1" thickBot="1" x14ac:dyDescent="0.4">
      <c r="A12" s="222"/>
      <c r="B12" s="130" t="s">
        <v>232</v>
      </c>
      <c r="C12" s="15" t="s">
        <v>447</v>
      </c>
      <c r="D12" s="15" t="s">
        <v>448</v>
      </c>
      <c r="E12" s="12" t="s">
        <v>277</v>
      </c>
      <c r="F12" s="87">
        <v>0</v>
      </c>
      <c r="G12" s="87">
        <v>0.5</v>
      </c>
      <c r="H12" s="87">
        <v>0.5</v>
      </c>
      <c r="I12" s="12" t="s">
        <v>449</v>
      </c>
      <c r="J12" s="15" t="s">
        <v>432</v>
      </c>
      <c r="K12" s="93" t="s">
        <v>46</v>
      </c>
      <c r="L12" s="158">
        <v>0.5</v>
      </c>
      <c r="M12" s="159" t="s">
        <v>450</v>
      </c>
      <c r="N12" s="159" t="s">
        <v>451</v>
      </c>
      <c r="O12" s="167" t="s">
        <v>49</v>
      </c>
      <c r="P12" s="175" t="s">
        <v>618</v>
      </c>
      <c r="Q12" s="168">
        <v>0.4</v>
      </c>
      <c r="R12" s="174" t="s">
        <v>619</v>
      </c>
    </row>
    <row r="13" spans="1:18" ht="90.75" customHeight="1" thickBot="1" x14ac:dyDescent="0.4">
      <c r="A13" s="222"/>
      <c r="B13" s="130" t="s">
        <v>238</v>
      </c>
      <c r="C13" s="15" t="s">
        <v>452</v>
      </c>
      <c r="D13" s="15" t="s">
        <v>453</v>
      </c>
      <c r="E13" s="12" t="s">
        <v>247</v>
      </c>
      <c r="F13" s="87">
        <v>0</v>
      </c>
      <c r="G13" s="87">
        <v>0</v>
      </c>
      <c r="H13" s="87">
        <v>1</v>
      </c>
      <c r="I13" s="12" t="s">
        <v>454</v>
      </c>
      <c r="J13" s="12" t="s">
        <v>432</v>
      </c>
      <c r="K13" s="93" t="s">
        <v>46</v>
      </c>
      <c r="L13" s="156">
        <v>1</v>
      </c>
      <c r="M13" s="157" t="s">
        <v>455</v>
      </c>
      <c r="N13" s="157" t="s">
        <v>456</v>
      </c>
      <c r="O13" s="167" t="s">
        <v>49</v>
      </c>
      <c r="P13" s="120" t="s">
        <v>616</v>
      </c>
      <c r="Q13" s="168">
        <v>1</v>
      </c>
    </row>
    <row r="14" spans="1:18" ht="120" customHeight="1" thickBot="1" x14ac:dyDescent="0.4">
      <c r="A14" s="222"/>
      <c r="B14" s="11" t="s">
        <v>244</v>
      </c>
      <c r="C14" s="15" t="s">
        <v>457</v>
      </c>
      <c r="D14" s="15" t="s">
        <v>458</v>
      </c>
      <c r="E14" s="12" t="s">
        <v>459</v>
      </c>
      <c r="F14" s="87">
        <v>0</v>
      </c>
      <c r="G14" s="87">
        <v>1</v>
      </c>
      <c r="H14" s="87">
        <v>0</v>
      </c>
      <c r="I14" s="12" t="s">
        <v>458</v>
      </c>
      <c r="J14" s="12" t="s">
        <v>422</v>
      </c>
      <c r="K14" s="93"/>
      <c r="L14" s="234" t="s">
        <v>440</v>
      </c>
      <c r="M14" s="235"/>
      <c r="N14" s="235"/>
      <c r="O14" s="235"/>
      <c r="P14" s="120" t="s">
        <v>576</v>
      </c>
      <c r="Q14" s="168">
        <v>0</v>
      </c>
    </row>
    <row r="15" spans="1:18" ht="96.75" customHeight="1" thickBot="1" x14ac:dyDescent="0.4">
      <c r="A15" s="215"/>
      <c r="B15" s="130" t="s">
        <v>252</v>
      </c>
      <c r="C15" s="15" t="s">
        <v>460</v>
      </c>
      <c r="D15" s="15" t="s">
        <v>461</v>
      </c>
      <c r="E15" s="12" t="s">
        <v>277</v>
      </c>
      <c r="F15" s="87">
        <v>0</v>
      </c>
      <c r="G15" s="87">
        <v>0.5</v>
      </c>
      <c r="H15" s="87">
        <v>0.5</v>
      </c>
      <c r="I15" s="12" t="s">
        <v>462</v>
      </c>
      <c r="J15" s="12" t="s">
        <v>432</v>
      </c>
      <c r="K15" s="93" t="s">
        <v>46</v>
      </c>
      <c r="L15" s="158">
        <v>0.5</v>
      </c>
      <c r="M15" s="159" t="s">
        <v>463</v>
      </c>
      <c r="N15" s="159" t="s">
        <v>464</v>
      </c>
      <c r="O15" s="167" t="s">
        <v>49</v>
      </c>
      <c r="P15" s="120" t="s">
        <v>620</v>
      </c>
      <c r="Q15" s="168">
        <v>0.5</v>
      </c>
    </row>
    <row r="16" spans="1:18" ht="66.75" customHeight="1" thickBot="1" x14ac:dyDescent="0.4">
      <c r="A16" s="41" t="s">
        <v>465</v>
      </c>
      <c r="B16" s="130" t="s">
        <v>138</v>
      </c>
      <c r="C16" s="15" t="s">
        <v>466</v>
      </c>
      <c r="D16" s="15" t="s">
        <v>467</v>
      </c>
      <c r="E16" s="12" t="s">
        <v>247</v>
      </c>
      <c r="F16" s="87">
        <v>0</v>
      </c>
      <c r="G16" s="87">
        <v>0</v>
      </c>
      <c r="H16" s="87">
        <v>1</v>
      </c>
      <c r="I16" s="12" t="s">
        <v>468</v>
      </c>
      <c r="J16" s="12" t="s">
        <v>432</v>
      </c>
      <c r="K16" s="93" t="s">
        <v>46</v>
      </c>
      <c r="L16" s="158">
        <v>1</v>
      </c>
      <c r="M16" s="159" t="s">
        <v>469</v>
      </c>
      <c r="N16" s="159" t="s">
        <v>470</v>
      </c>
      <c r="O16" s="167" t="s">
        <v>49</v>
      </c>
      <c r="P16" s="120" t="s">
        <v>621</v>
      </c>
      <c r="Q16" s="168">
        <v>1</v>
      </c>
    </row>
    <row r="17" spans="1:17" ht="112.5" customHeight="1" thickBot="1" x14ac:dyDescent="0.4">
      <c r="A17" s="236" t="s">
        <v>471</v>
      </c>
      <c r="B17" s="130" t="s">
        <v>91</v>
      </c>
      <c r="C17" s="15" t="s">
        <v>472</v>
      </c>
      <c r="D17" s="15" t="s">
        <v>473</v>
      </c>
      <c r="E17" s="12" t="s">
        <v>277</v>
      </c>
      <c r="F17" s="87">
        <v>0</v>
      </c>
      <c r="G17" s="87">
        <v>0.5</v>
      </c>
      <c r="H17" s="87">
        <v>0.5</v>
      </c>
      <c r="I17" s="12" t="s">
        <v>474</v>
      </c>
      <c r="J17" s="12" t="s">
        <v>432</v>
      </c>
      <c r="K17" s="93" t="s">
        <v>46</v>
      </c>
      <c r="L17" s="158">
        <v>0.5</v>
      </c>
      <c r="M17" s="159" t="s">
        <v>475</v>
      </c>
      <c r="N17" s="159" t="s">
        <v>476</v>
      </c>
      <c r="O17" s="167" t="s">
        <v>49</v>
      </c>
      <c r="P17" s="120" t="s">
        <v>622</v>
      </c>
      <c r="Q17" s="168">
        <v>0.5</v>
      </c>
    </row>
    <row r="18" spans="1:17" ht="131" thickBot="1" x14ac:dyDescent="0.4">
      <c r="A18" s="236"/>
      <c r="B18" s="130" t="s">
        <v>100</v>
      </c>
      <c r="C18" s="15" t="s">
        <v>477</v>
      </c>
      <c r="D18" s="15" t="s">
        <v>478</v>
      </c>
      <c r="E18" s="12" t="s">
        <v>277</v>
      </c>
      <c r="F18" s="87">
        <v>0</v>
      </c>
      <c r="G18" s="87">
        <v>0.5</v>
      </c>
      <c r="H18" s="87">
        <v>0.5</v>
      </c>
      <c r="I18" s="12" t="s">
        <v>479</v>
      </c>
      <c r="J18" s="12" t="s">
        <v>432</v>
      </c>
      <c r="K18" s="91" t="s">
        <v>46</v>
      </c>
      <c r="L18" s="158">
        <v>0.5</v>
      </c>
      <c r="M18" s="159" t="s">
        <v>480</v>
      </c>
      <c r="N18" s="159" t="s">
        <v>481</v>
      </c>
      <c r="O18" s="167" t="s">
        <v>49</v>
      </c>
      <c r="P18" s="120" t="s">
        <v>622</v>
      </c>
      <c r="Q18" s="168">
        <v>0.5</v>
      </c>
    </row>
    <row r="19" spans="1:17" ht="120" customHeight="1" thickBot="1" x14ac:dyDescent="0.4">
      <c r="A19" s="236"/>
      <c r="B19" s="130" t="s">
        <v>281</v>
      </c>
      <c r="C19" s="17" t="s">
        <v>482</v>
      </c>
      <c r="D19" s="17" t="s">
        <v>483</v>
      </c>
      <c r="E19" s="12" t="s">
        <v>53</v>
      </c>
      <c r="F19" s="87">
        <v>0.5</v>
      </c>
      <c r="G19" s="87">
        <v>0.25</v>
      </c>
      <c r="H19" s="87">
        <v>0.25</v>
      </c>
      <c r="I19" s="12" t="s">
        <v>484</v>
      </c>
      <c r="J19" s="5" t="s">
        <v>485</v>
      </c>
      <c r="K19" s="101" t="s">
        <v>46</v>
      </c>
      <c r="L19" s="113">
        <v>0.25</v>
      </c>
      <c r="M19" s="112" t="s">
        <v>486</v>
      </c>
      <c r="N19" s="112" t="s">
        <v>487</v>
      </c>
      <c r="O19" s="167" t="s">
        <v>49</v>
      </c>
      <c r="P19" s="120" t="s">
        <v>623</v>
      </c>
      <c r="Q19" s="168">
        <v>0.25</v>
      </c>
    </row>
    <row r="20" spans="1:17" ht="85.5" customHeight="1" thickBot="1" x14ac:dyDescent="0.4">
      <c r="A20" s="67" t="s">
        <v>488</v>
      </c>
      <c r="B20" s="130" t="s">
        <v>190</v>
      </c>
      <c r="C20" s="14" t="s">
        <v>489</v>
      </c>
      <c r="D20" s="14" t="s">
        <v>490</v>
      </c>
      <c r="E20" s="7" t="s">
        <v>491</v>
      </c>
      <c r="F20" s="88">
        <v>0</v>
      </c>
      <c r="G20" s="88">
        <v>0.5</v>
      </c>
      <c r="H20" s="88">
        <v>0.5</v>
      </c>
      <c r="I20" s="14" t="s">
        <v>492</v>
      </c>
      <c r="J20" s="14" t="s">
        <v>432</v>
      </c>
      <c r="K20" s="92" t="s">
        <v>46</v>
      </c>
      <c r="L20" s="156">
        <v>0.5</v>
      </c>
      <c r="M20" s="157" t="s">
        <v>493</v>
      </c>
      <c r="N20" s="157" t="s">
        <v>494</v>
      </c>
      <c r="O20" s="167" t="s">
        <v>49</v>
      </c>
      <c r="P20" s="120" t="s">
        <v>624</v>
      </c>
      <c r="Q20" s="168">
        <v>0.5</v>
      </c>
    </row>
    <row r="21" spans="1:17" x14ac:dyDescent="0.35">
      <c r="A21" s="34"/>
      <c r="B21" s="35"/>
      <c r="C21" s="36"/>
      <c r="D21" s="36"/>
      <c r="E21" s="36"/>
      <c r="F21" s="36"/>
      <c r="G21" s="36"/>
      <c r="H21" s="36"/>
      <c r="I21" s="37"/>
      <c r="J21" s="30"/>
      <c r="K21" s="37"/>
      <c r="P21" s="182" t="s">
        <v>573</v>
      </c>
      <c r="Q21" s="170">
        <f>SUM(Q7:Q20)/14</f>
        <v>0.57071428571428573</v>
      </c>
    </row>
    <row r="22" spans="1:17" x14ac:dyDescent="0.35">
      <c r="A22" s="34"/>
      <c r="B22" s="35"/>
      <c r="C22" s="36"/>
      <c r="D22" s="36"/>
      <c r="E22" s="36"/>
      <c r="F22" s="36"/>
      <c r="G22" s="36"/>
      <c r="H22" s="36"/>
      <c r="I22" s="37"/>
      <c r="J22" s="30"/>
      <c r="K22" s="37"/>
    </row>
    <row r="23" spans="1:17" x14ac:dyDescent="0.35">
      <c r="A23" s="34"/>
      <c r="B23" s="35"/>
      <c r="C23" s="36"/>
      <c r="D23" s="36"/>
      <c r="E23" s="36"/>
      <c r="F23" s="36"/>
      <c r="G23" s="36"/>
      <c r="H23" s="36"/>
      <c r="I23" s="37"/>
      <c r="J23" s="30"/>
      <c r="K23" s="37"/>
    </row>
    <row r="24" spans="1:17" x14ac:dyDescent="0.35">
      <c r="I24"/>
    </row>
    <row r="25" spans="1:17" x14ac:dyDescent="0.35">
      <c r="I25"/>
    </row>
    <row r="26" spans="1:17" x14ac:dyDescent="0.35">
      <c r="I26"/>
    </row>
  </sheetData>
  <autoFilter ref="A5:O20" xr:uid="{00000000-0001-0000-0700-000000000000}">
    <filterColumn colId="1" showButton="0"/>
    <filterColumn colId="5" showButton="0"/>
    <filterColumn colId="6" showButton="0"/>
  </autoFilter>
  <mergeCells count="25">
    <mergeCell ref="A1:I2"/>
    <mergeCell ref="J1:K1"/>
    <mergeCell ref="J2:K2"/>
    <mergeCell ref="A3:I3"/>
    <mergeCell ref="J3:K3"/>
    <mergeCell ref="L14:O14"/>
    <mergeCell ref="A10:A15"/>
    <mergeCell ref="A17:A19"/>
    <mergeCell ref="A7:A9"/>
    <mergeCell ref="L4:N4"/>
    <mergeCell ref="N5:N6"/>
    <mergeCell ref="O5:O6"/>
    <mergeCell ref="A4:K4"/>
    <mergeCell ref="K5:K6"/>
    <mergeCell ref="I5:I6"/>
    <mergeCell ref="J5:J6"/>
    <mergeCell ref="F5:H5"/>
    <mergeCell ref="A5:A6"/>
    <mergeCell ref="B5:C6"/>
    <mergeCell ref="D5:D6"/>
    <mergeCell ref="P4:Q4"/>
    <mergeCell ref="P5:P6"/>
    <mergeCell ref="Q5:Q6"/>
    <mergeCell ref="E5:E6"/>
    <mergeCell ref="L10:O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Q13"/>
  <sheetViews>
    <sheetView topLeftCell="N3" zoomScale="70" zoomScaleNormal="70" workbookViewId="0">
      <pane ySplit="4" topLeftCell="A7" activePane="bottomLeft" state="frozen"/>
      <selection pane="bottomLeft" activeCell="Q3" sqref="Q3"/>
    </sheetView>
  </sheetViews>
  <sheetFormatPr baseColWidth="10" defaultColWidth="11.453125" defaultRowHeight="14.5" x14ac:dyDescent="0.35"/>
  <cols>
    <col min="1" max="1" width="20.1796875" customWidth="1"/>
    <col min="2" max="2" width="5.81640625" customWidth="1"/>
    <col min="3" max="3" width="38.54296875" style="16" customWidth="1"/>
    <col min="4" max="4" width="35.54296875" style="16" customWidth="1"/>
    <col min="5" max="5" width="16.81640625" style="16" customWidth="1"/>
    <col min="6" max="6" width="13" style="16" customWidth="1"/>
    <col min="7" max="8" width="14.26953125" style="16" customWidth="1"/>
    <col min="9" max="9" width="28.26953125" style="3" customWidth="1"/>
    <col min="10" max="10" width="40" customWidth="1"/>
    <col min="11" max="11" width="41.7265625" customWidth="1"/>
    <col min="12" max="12" width="27" customWidth="1"/>
    <col min="13" max="13" width="116.453125" customWidth="1"/>
    <col min="14" max="14" width="48" customWidth="1"/>
    <col min="15" max="15" width="27" customWidth="1"/>
    <col min="16" max="16" width="63" style="171" customWidth="1"/>
    <col min="17" max="17" width="20.90625" style="165" customWidth="1"/>
    <col min="18" max="18" width="14.453125" customWidth="1"/>
  </cols>
  <sheetData>
    <row r="1" spans="1:17" ht="35.25" customHeight="1" x14ac:dyDescent="0.35">
      <c r="A1" s="199" t="s">
        <v>14</v>
      </c>
      <c r="B1" s="199"/>
      <c r="C1" s="199"/>
      <c r="D1" s="199"/>
      <c r="E1" s="199"/>
      <c r="F1" s="199"/>
      <c r="G1" s="199"/>
      <c r="H1" s="199"/>
      <c r="I1" s="199"/>
      <c r="J1" s="200" t="s">
        <v>15</v>
      </c>
      <c r="K1" s="201"/>
    </row>
    <row r="2" spans="1:17" ht="35.25" customHeight="1" x14ac:dyDescent="0.35">
      <c r="A2" s="199"/>
      <c r="B2" s="199"/>
      <c r="C2" s="199"/>
      <c r="D2" s="199"/>
      <c r="E2" s="199"/>
      <c r="F2" s="199"/>
      <c r="G2" s="199"/>
      <c r="H2" s="199"/>
      <c r="I2" s="199"/>
      <c r="J2" s="200" t="s">
        <v>16</v>
      </c>
      <c r="K2" s="201"/>
    </row>
    <row r="3" spans="1:17" ht="35.25" customHeight="1" x14ac:dyDescent="0.35">
      <c r="A3" s="199" t="s">
        <v>17</v>
      </c>
      <c r="B3" s="199"/>
      <c r="C3" s="199"/>
      <c r="D3" s="199"/>
      <c r="E3" s="199"/>
      <c r="F3" s="199"/>
      <c r="G3" s="199"/>
      <c r="H3" s="199"/>
      <c r="I3" s="199"/>
      <c r="J3" s="200" t="s">
        <v>18</v>
      </c>
      <c r="K3" s="201"/>
    </row>
    <row r="4" spans="1:17" ht="25.5" customHeight="1" x14ac:dyDescent="0.35">
      <c r="A4" s="242" t="s">
        <v>495</v>
      </c>
      <c r="B4" s="203"/>
      <c r="C4" s="203"/>
      <c r="D4" s="203"/>
      <c r="E4" s="203"/>
      <c r="F4" s="203"/>
      <c r="G4" s="203"/>
      <c r="H4" s="203"/>
      <c r="I4" s="203"/>
      <c r="J4" s="203"/>
      <c r="K4" s="203"/>
      <c r="L4" s="190" t="s">
        <v>20</v>
      </c>
      <c r="M4" s="191"/>
      <c r="N4" s="192"/>
      <c r="O4" s="166" t="s">
        <v>21</v>
      </c>
      <c r="P4" s="187" t="s">
        <v>562</v>
      </c>
      <c r="Q4" s="187"/>
    </row>
    <row r="5" spans="1:17" ht="30.75" customHeight="1" x14ac:dyDescent="0.35">
      <c r="A5" s="240" t="s">
        <v>22</v>
      </c>
      <c r="B5" s="243" t="s">
        <v>23</v>
      </c>
      <c r="C5" s="244"/>
      <c r="D5" s="240" t="s">
        <v>24</v>
      </c>
      <c r="E5" s="240" t="s">
        <v>25</v>
      </c>
      <c r="F5" s="232" t="s">
        <v>26</v>
      </c>
      <c r="G5" s="232"/>
      <c r="H5" s="233"/>
      <c r="I5" s="204" t="s">
        <v>27</v>
      </c>
      <c r="J5" s="204" t="s">
        <v>28</v>
      </c>
      <c r="K5" s="204" t="s">
        <v>496</v>
      </c>
      <c r="L5" s="103" t="s">
        <v>30</v>
      </c>
      <c r="M5" s="103" t="s">
        <v>31</v>
      </c>
      <c r="N5" s="193" t="s">
        <v>32</v>
      </c>
      <c r="O5" s="210" t="s">
        <v>33</v>
      </c>
      <c r="P5" s="188" t="s">
        <v>561</v>
      </c>
      <c r="Q5" s="189" t="s">
        <v>563</v>
      </c>
    </row>
    <row r="6" spans="1:17" ht="30.75" customHeight="1" thickBot="1" x14ac:dyDescent="0.4">
      <c r="A6" s="241"/>
      <c r="B6" s="245"/>
      <c r="C6" s="246"/>
      <c r="D6" s="241"/>
      <c r="E6" s="241"/>
      <c r="F6" s="85" t="s">
        <v>34</v>
      </c>
      <c r="G6" s="84" t="s">
        <v>35</v>
      </c>
      <c r="H6" s="84" t="s">
        <v>36</v>
      </c>
      <c r="I6" s="204"/>
      <c r="J6" s="204"/>
      <c r="K6" s="204"/>
      <c r="L6" s="103" t="s">
        <v>37</v>
      </c>
      <c r="M6" s="103" t="s">
        <v>38</v>
      </c>
      <c r="N6" s="194"/>
      <c r="O6" s="211"/>
      <c r="P6" s="188"/>
      <c r="Q6" s="189"/>
    </row>
    <row r="7" spans="1:17" ht="184.5" customHeight="1" thickBot="1" x14ac:dyDescent="0.4">
      <c r="A7" s="77" t="s">
        <v>497</v>
      </c>
      <c r="B7" s="155" t="s">
        <v>40</v>
      </c>
      <c r="C7" s="60" t="s">
        <v>498</v>
      </c>
      <c r="D7" s="60" t="s">
        <v>499</v>
      </c>
      <c r="E7" s="42" t="s">
        <v>500</v>
      </c>
      <c r="F7" s="73">
        <v>0</v>
      </c>
      <c r="G7" s="86">
        <v>0.5</v>
      </c>
      <c r="H7" s="86">
        <v>0.5</v>
      </c>
      <c r="I7" s="57" t="s">
        <v>501</v>
      </c>
      <c r="J7" s="42" t="s">
        <v>143</v>
      </c>
      <c r="K7" s="104" t="s">
        <v>502</v>
      </c>
      <c r="L7" s="113">
        <v>0.5</v>
      </c>
      <c r="M7" s="112" t="s">
        <v>503</v>
      </c>
      <c r="N7" s="112" t="s">
        <v>504</v>
      </c>
      <c r="O7" s="167" t="s">
        <v>49</v>
      </c>
      <c r="P7" s="120" t="s">
        <v>625</v>
      </c>
      <c r="Q7" s="168">
        <v>0.5</v>
      </c>
    </row>
    <row r="8" spans="1:17" ht="111" customHeight="1" thickBot="1" x14ac:dyDescent="0.4">
      <c r="A8" s="27" t="s">
        <v>505</v>
      </c>
      <c r="B8" s="75" t="s">
        <v>128</v>
      </c>
      <c r="C8" s="74" t="s">
        <v>506</v>
      </c>
      <c r="D8" s="74" t="s">
        <v>507</v>
      </c>
      <c r="E8" s="27" t="s">
        <v>508</v>
      </c>
      <c r="F8" s="27">
        <v>1</v>
      </c>
      <c r="G8" s="27">
        <v>0</v>
      </c>
      <c r="H8" s="27">
        <v>0</v>
      </c>
      <c r="I8" s="74" t="s">
        <v>509</v>
      </c>
      <c r="J8" s="12" t="s">
        <v>510</v>
      </c>
      <c r="K8" s="91" t="s">
        <v>46</v>
      </c>
      <c r="L8" s="234" t="s">
        <v>511</v>
      </c>
      <c r="M8" s="235"/>
      <c r="N8" s="235"/>
      <c r="O8" s="235"/>
      <c r="P8" s="120" t="s">
        <v>576</v>
      </c>
      <c r="Q8" s="168">
        <v>0</v>
      </c>
    </row>
    <row r="9" spans="1:17" ht="69.75" customHeight="1" x14ac:dyDescent="0.35">
      <c r="A9" s="239" t="s">
        <v>512</v>
      </c>
      <c r="B9" s="8" t="s">
        <v>138</v>
      </c>
      <c r="C9" s="13" t="s">
        <v>513</v>
      </c>
      <c r="D9" s="13" t="s">
        <v>514</v>
      </c>
      <c r="E9" s="10" t="s">
        <v>508</v>
      </c>
      <c r="F9" s="61">
        <v>1</v>
      </c>
      <c r="G9" s="61">
        <v>0</v>
      </c>
      <c r="H9" s="61">
        <v>0</v>
      </c>
      <c r="I9" s="21" t="s">
        <v>515</v>
      </c>
      <c r="J9" s="10" t="s">
        <v>143</v>
      </c>
      <c r="K9" s="90" t="s">
        <v>46</v>
      </c>
      <c r="L9" s="234" t="s">
        <v>511</v>
      </c>
      <c r="M9" s="235"/>
      <c r="N9" s="235"/>
      <c r="O9" s="235"/>
      <c r="P9" s="120" t="s">
        <v>576</v>
      </c>
      <c r="Q9" s="168">
        <v>0</v>
      </c>
    </row>
    <row r="10" spans="1:17" ht="99.75" customHeight="1" x14ac:dyDescent="0.35">
      <c r="A10" s="209"/>
      <c r="B10" s="130" t="s">
        <v>145</v>
      </c>
      <c r="C10" s="14" t="s">
        <v>516</v>
      </c>
      <c r="D10" s="14" t="s">
        <v>517</v>
      </c>
      <c r="E10" s="10" t="s">
        <v>518</v>
      </c>
      <c r="F10" s="61">
        <v>0</v>
      </c>
      <c r="G10" s="61">
        <v>0</v>
      </c>
      <c r="H10" s="61">
        <v>1</v>
      </c>
      <c r="I10" s="21" t="s">
        <v>519</v>
      </c>
      <c r="J10" s="10" t="s">
        <v>520</v>
      </c>
      <c r="K10" s="90" t="s">
        <v>46</v>
      </c>
      <c r="L10" s="113">
        <v>1</v>
      </c>
      <c r="M10" s="112" t="s">
        <v>521</v>
      </c>
      <c r="N10" s="112" t="s">
        <v>522</v>
      </c>
      <c r="O10" s="167" t="s">
        <v>49</v>
      </c>
      <c r="P10" s="120" t="s">
        <v>626</v>
      </c>
      <c r="Q10" s="168">
        <v>1</v>
      </c>
    </row>
    <row r="11" spans="1:17" ht="279.75" customHeight="1" x14ac:dyDescent="0.35">
      <c r="A11" s="27" t="s">
        <v>523</v>
      </c>
      <c r="B11" s="138" t="s">
        <v>524</v>
      </c>
      <c r="C11" s="15" t="s">
        <v>525</v>
      </c>
      <c r="D11" s="15" t="s">
        <v>526</v>
      </c>
      <c r="E11" s="2" t="s">
        <v>53</v>
      </c>
      <c r="F11" s="49">
        <v>0.33</v>
      </c>
      <c r="G11" s="49">
        <v>0.33</v>
      </c>
      <c r="H11" s="49">
        <v>0.34</v>
      </c>
      <c r="I11" s="22" t="s">
        <v>527</v>
      </c>
      <c r="J11" s="2" t="s">
        <v>528</v>
      </c>
      <c r="K11" s="105" t="s">
        <v>46</v>
      </c>
      <c r="L11" s="122"/>
      <c r="M11" s="127" t="s">
        <v>529</v>
      </c>
      <c r="N11" s="127" t="s">
        <v>530</v>
      </c>
      <c r="O11" s="167" t="s">
        <v>531</v>
      </c>
      <c r="P11" s="120" t="s">
        <v>628</v>
      </c>
      <c r="Q11" s="168">
        <v>0.34</v>
      </c>
    </row>
    <row r="12" spans="1:17" ht="159" customHeight="1" thickBot="1" x14ac:dyDescent="0.4">
      <c r="A12" s="10" t="s">
        <v>532</v>
      </c>
      <c r="B12" s="148" t="s">
        <v>533</v>
      </c>
      <c r="C12" s="32" t="s">
        <v>534</v>
      </c>
      <c r="D12" s="32" t="s">
        <v>535</v>
      </c>
      <c r="E12" s="40" t="s">
        <v>536</v>
      </c>
      <c r="F12" s="54">
        <v>0</v>
      </c>
      <c r="G12" s="54">
        <v>0</v>
      </c>
      <c r="H12" s="54">
        <v>1</v>
      </c>
      <c r="I12" s="39" t="s">
        <v>537</v>
      </c>
      <c r="J12" s="40" t="s">
        <v>538</v>
      </c>
      <c r="K12" s="106" t="s">
        <v>46</v>
      </c>
      <c r="L12" s="123">
        <v>1</v>
      </c>
      <c r="M12" s="121" t="s">
        <v>539</v>
      </c>
      <c r="N12" s="121" t="s">
        <v>540</v>
      </c>
      <c r="O12" s="167" t="s">
        <v>49</v>
      </c>
      <c r="P12" s="120" t="s">
        <v>627</v>
      </c>
      <c r="Q12" s="168">
        <v>1</v>
      </c>
    </row>
    <row r="13" spans="1:17" x14ac:dyDescent="0.35">
      <c r="I13"/>
      <c r="P13" s="169" t="s">
        <v>573</v>
      </c>
      <c r="Q13" s="170">
        <f>SUM(Q7:Q12)/6</f>
        <v>0.47333333333333333</v>
      </c>
    </row>
  </sheetData>
  <autoFilter ref="A5:O12" xr:uid="{00000000-0001-0000-0800-000000000000}">
    <filterColumn colId="1" showButton="0"/>
    <filterColumn colId="5" showButton="0"/>
    <filterColumn colId="6" showButton="0"/>
  </autoFilter>
  <mergeCells count="23">
    <mergeCell ref="I5:I6"/>
    <mergeCell ref="J5:J6"/>
    <mergeCell ref="A1:I2"/>
    <mergeCell ref="J1:K1"/>
    <mergeCell ref="J2:K2"/>
    <mergeCell ref="A3:I3"/>
    <mergeCell ref="J3:K3"/>
    <mergeCell ref="P4:Q4"/>
    <mergeCell ref="P5:P6"/>
    <mergeCell ref="Q5:Q6"/>
    <mergeCell ref="A9:A10"/>
    <mergeCell ref="F5:H5"/>
    <mergeCell ref="A5:A6"/>
    <mergeCell ref="L4:N4"/>
    <mergeCell ref="N5:N6"/>
    <mergeCell ref="L8:O8"/>
    <mergeCell ref="L9:O9"/>
    <mergeCell ref="O5:O6"/>
    <mergeCell ref="A4:K4"/>
    <mergeCell ref="K5:K6"/>
    <mergeCell ref="B5:C6"/>
    <mergeCell ref="D5:D6"/>
    <mergeCell ref="E5:E6"/>
  </mergeCells>
  <pageMargins left="0.7" right="0.7" top="0.75" bottom="0.75" header="0.3" footer="0.3"/>
  <pageSetup paperSize="9"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D74AF2FABD7984CBC1A74EAB29C156D" ma:contentTypeVersion="15" ma:contentTypeDescription="Crear nuevo documento." ma:contentTypeScope="" ma:versionID="6587fdc00306bb32955ffa4c31ece264">
  <xsd:schema xmlns:xsd="http://www.w3.org/2001/XMLSchema" xmlns:xs="http://www.w3.org/2001/XMLSchema" xmlns:p="http://schemas.microsoft.com/office/2006/metadata/properties" xmlns:ns2="348901e0-9e03-45ce-be2e-4f7feafb4af0" xmlns:ns3="09245ec5-8584-4f5c-bf63-c5194d8cb9bd" targetNamespace="http://schemas.microsoft.com/office/2006/metadata/properties" ma:root="true" ma:fieldsID="a9d8d96cb5a905e61f32470a03b7e9c8" ns2:_="" ns3:_="">
    <xsd:import namespace="348901e0-9e03-45ce-be2e-4f7feafb4af0"/>
    <xsd:import namespace="09245ec5-8584-4f5c-bf63-c5194d8cb9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901e0-9e03-45ce-be2e-4f7feaf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245ec5-8584-4f5c-bf63-c5194d8cb9b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20350d1-f08d-4433-b2ac-c2c55752231f}" ma:internalName="TaxCatchAll" ma:showField="CatchAllData" ma:web="09245ec5-8584-4f5c-bf63-c5194d8cb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245ec5-8584-4f5c-bf63-c5194d8cb9bd" xsi:nil="true"/>
    <lcf76f155ced4ddcb4097134ff3c332f xmlns="348901e0-9e03-45ce-be2e-4f7feafb4a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1618A2-D7BE-4986-986F-E086AFC758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8901e0-9e03-45ce-be2e-4f7feafb4af0"/>
    <ds:schemaRef ds:uri="09245ec5-8584-4f5c-bf63-c5194d8cb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6F3EB7-2467-4F7B-9253-B5189A4A5319}">
  <ds:schemaRefs>
    <ds:schemaRef ds:uri="http://schemas.microsoft.com/sharepoint/v3/contenttype/forms"/>
  </ds:schemaRefs>
</ds:datastoreItem>
</file>

<file path=customXml/itemProps3.xml><?xml version="1.0" encoding="utf-8"?>
<ds:datastoreItem xmlns:ds="http://schemas.openxmlformats.org/officeDocument/2006/customXml" ds:itemID="{69A345E2-DDB4-409C-9058-8CEDE6F59856}">
  <ds:schemaRefs>
    <ds:schemaRef ds:uri="http://schemas.microsoft.com/office/2006/metadata/properties"/>
    <ds:schemaRef ds:uri="http://schemas.microsoft.com/office/infopath/2007/PartnerControls"/>
    <ds:schemaRef ds:uri="09245ec5-8584-4f5c-bf63-c5194d8cb9bd"/>
    <ds:schemaRef ds:uri="348901e0-9e03-45ce-be2e-4f7feafb4a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Historico de versiones</vt:lpstr>
      <vt:lpstr>C1. Transparencia y Acceso</vt:lpstr>
      <vt:lpstr>C2. Rendicion de Cuentas </vt:lpstr>
      <vt:lpstr>C3. Atención a la Ciudadanía</vt:lpstr>
      <vt:lpstr>C4. Racionalización de tramites</vt:lpstr>
      <vt:lpstr>C5. Apertura Info y Datos Abier</vt:lpstr>
      <vt:lpstr>C6. Parti e Innova Ges Publica</vt:lpstr>
      <vt:lpstr>C7. Integridad y Etica Publica </vt:lpstr>
      <vt:lpstr>C8. Gestión del Riesgo</vt:lpstr>
      <vt:lpstr>C9. Debi Dilige Prev Lav Act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Hernandez</dc:creator>
  <cp:keywords/>
  <dc:description/>
  <cp:lastModifiedBy>Anyi Paola Castillo Avendano</cp:lastModifiedBy>
  <cp:revision/>
  <dcterms:created xsi:type="dcterms:W3CDTF">2021-05-20T22:53:58Z</dcterms:created>
  <dcterms:modified xsi:type="dcterms:W3CDTF">2026-05-04T21:17:41Z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0x010100DD74AF2FABD7984CBC1A74EAB29C156D</vt:lpwstr>
  </property>
  <property fmtid="{D5CDD505-2E9C-101B-9397-08002B2CF9AE}" pid="3" name="MediaServiceImageTags">
    <vt:lpwstr/>
  </property>
</Properties>
</file>