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secretariadistritald-my.sharepoint.com/personal/yesanchez_sdmujer_gov_co/Documents/SDM_2026/8232/SeguimientosPA_2026/"/>
    </mc:Choice>
  </mc:AlternateContent>
  <xr:revisionPtr revIDLastSave="1" documentId="8_{BF1CCEEB-A422-495F-A415-ACB96A413F24}" xr6:coauthVersionLast="47" xr6:coauthVersionMax="47" xr10:uidLastSave="{195BAABE-F948-49AB-9E50-ED914B40EEDD}"/>
  <bookViews>
    <workbookView xWindow="-120" yWindow="-120" windowWidth="29040" windowHeight="15720" tabRatio="731" activeTab="7" xr2:uid="{00000000-000D-0000-FFFF-FFFF00000000}"/>
  </bookViews>
  <sheets>
    <sheet name="Instructivo" sheetId="48" state="hidden" r:id="rId1"/>
    <sheet name="ACTIVIDAD_1 " sheetId="49" r:id="rId2"/>
    <sheet name="Hoja de vida (1)" sheetId="51" state="hidden" r:id="rId3"/>
    <sheet name="ACTIVIDAD 2" sheetId="50" r:id="rId4"/>
    <sheet name="Hoja de vida  (2)" sheetId="52" state="hidden" r:id="rId5"/>
    <sheet name="ACTIVIDAD_3" sheetId="20" r:id="rId6"/>
    <sheet name="Hoja de vida  (3)" sheetId="53" state="hidden" r:id="rId7"/>
    <sheet name="META_PDD" sheetId="38" r:id="rId8"/>
    <sheet name="PRODUCTO_MGA" sheetId="47" r:id="rId9"/>
    <sheet name="TERRITORIALIZACIÓN" sheetId="41" r:id="rId10"/>
    <sheet name="PMR" sheetId="46" r:id="rId11"/>
    <sheet name="CONTROL DE CAMBIOS" sheetId="40" r:id="rId12"/>
  </sheets>
  <externalReferences>
    <externalReference r:id="rId13"/>
  </externalReferences>
  <definedNames>
    <definedName name="_xlnm._FilterDatabase" localSheetId="10" hidden="1">PMR!$A$12:$AX$14</definedName>
    <definedName name="_xlnm.Print_Area" localSheetId="3">'ACTIVIDAD 2'!$A$1:$O$116</definedName>
    <definedName name="_xlnm.Print_Area" localSheetId="1">'ACTIVIDAD_1 '!$A$1:$O$116</definedName>
    <definedName name="_xlnm.Print_Area" localSheetId="5">ACTIVIDAD_3!$A$1:$O$116</definedName>
    <definedName name="_xlnm.Print_Area" localSheetId="11">'CONTROL DE CAMBIOS'!$A$1:$E$36</definedName>
    <definedName name="_xlnm.Print_Area" localSheetId="7">META_PDD!$A$1:$M$62</definedName>
    <definedName name="_xlnm.Print_Area" localSheetId="10">PMR!$A$1:$AX$15</definedName>
    <definedName name="_xlnm.Print_Area" localSheetId="8">PRODUCTO_MGA!$A$1:$L$41</definedName>
    <definedName name="_xlnm.Print_Area" localSheetId="9">TERRITORIALIZACIÓN!$A$1:$AF$68</definedName>
    <definedName name="condicion">#REF!</definedName>
    <definedName name="edad">#REF!</definedName>
    <definedName name="etnias">#REF!</definedName>
    <definedName name="frecuencia">#REF!</definedName>
    <definedName name="genero">#REF!</definedName>
    <definedName name="INDICADOR" localSheetId="4">#REF!</definedName>
    <definedName name="INDICADOR" localSheetId="6">#REF!</definedName>
    <definedName name="INDICADOR" localSheetId="2">#REF!</definedName>
    <definedName name="INDICADOR">#REF!</definedName>
    <definedName name="localidad">#REF!</definedName>
    <definedName name="metas">#REF!</definedName>
    <definedName name="objetivoest">#REF!</definedName>
    <definedName name="objetivos" localSheetId="4">#REF!</definedName>
    <definedName name="objetivos" localSheetId="6">#REF!</definedName>
    <definedName name="objetivos" localSheetId="2">#REF!</definedName>
    <definedName name="objetivos">#REF!</definedName>
    <definedName name="pmr">#REF!</definedName>
    <definedName name="responsable">#REF!</definedName>
    <definedName name="SUBSECRETARIA" localSheetId="4">#REF!</definedName>
    <definedName name="SUBSECRETARIA" localSheetId="6">#REF!</definedName>
    <definedName name="SUBSECRETARIA" localSheetId="2">#REF!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 localSheetId="4">[1]Hoja3!$A$5:$A$7</definedName>
    <definedName name="tmeta" localSheetId="6">[1]Hoja3!$A$5:$A$7</definedName>
    <definedName name="tmeta" localSheetId="2">[1]Hoja3!$A$5:$A$7</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K17" i="47" l="1"/>
  <c r="J17" i="47"/>
  <c r="K15" i="47"/>
  <c r="J15" i="47"/>
  <c r="C62" i="49"/>
  <c r="H17" i="47"/>
  <c r="H15" i="47"/>
  <c r="G17" i="47"/>
  <c r="G15" i="47"/>
  <c r="E17" i="47"/>
  <c r="E15" i="47"/>
  <c r="D17" i="47"/>
  <c r="D15" i="47"/>
  <c r="N27" i="49"/>
  <c r="B62" i="49"/>
  <c r="N24" i="49"/>
  <c r="G25" i="38"/>
  <c r="D16" i="53" l="1"/>
  <c r="E11" i="53"/>
  <c r="D16" i="52"/>
  <c r="D16" i="51"/>
  <c r="E11" i="51"/>
  <c r="E10" i="51"/>
  <c r="M54" i="38" l="1"/>
  <c r="L54" i="38"/>
  <c r="K54" i="38"/>
  <c r="J54" i="38"/>
  <c r="I54" i="38"/>
  <c r="H54" i="38"/>
  <c r="G54" i="38"/>
  <c r="F54" i="38"/>
  <c r="E54" i="38"/>
  <c r="D54" i="38"/>
  <c r="C54" i="38"/>
  <c r="B54" i="38"/>
  <c r="C51" i="38"/>
  <c r="C62" i="20"/>
  <c r="B62" i="20"/>
  <c r="C116" i="50"/>
  <c r="B116" i="50"/>
  <c r="C62" i="50"/>
  <c r="C116" i="49"/>
  <c r="B116" i="49"/>
  <c r="N26" i="50"/>
  <c r="B34" i="49"/>
  <c r="N25" i="49"/>
  <c r="I116" i="50" l="1"/>
  <c r="H116" i="50"/>
  <c r="G116" i="50"/>
  <c r="F116" i="50"/>
  <c r="E116" i="50"/>
  <c r="D116" i="50"/>
  <c r="B62" i="50"/>
  <c r="F36" i="50"/>
  <c r="B34" i="50"/>
  <c r="N29" i="50"/>
  <c r="N28" i="50"/>
  <c r="N27" i="50"/>
  <c r="N25" i="50"/>
  <c r="N24" i="50"/>
  <c r="I116" i="49"/>
  <c r="H116" i="49"/>
  <c r="G116" i="49"/>
  <c r="F116" i="49"/>
  <c r="E116" i="49"/>
  <c r="D116" i="49"/>
  <c r="N29" i="49"/>
  <c r="N28" i="49"/>
  <c r="O29" i="49"/>
  <c r="N26" i="49"/>
  <c r="O25" i="50" l="1"/>
  <c r="O26" i="49"/>
  <c r="O29" i="50"/>
  <c r="O26" i="50"/>
  <c r="O25" i="49"/>
  <c r="O28" i="50"/>
  <c r="O28" i="49"/>
  <c r="N29" i="20" l="1"/>
  <c r="N28" i="20"/>
  <c r="N27" i="20"/>
  <c r="N26" i="20"/>
  <c r="N25" i="20"/>
  <c r="N24" i="20"/>
  <c r="O25" i="20" l="1"/>
  <c r="O26" i="20"/>
  <c r="O28" i="20"/>
  <c r="O29" i="20"/>
  <c r="B51" i="38" l="1"/>
  <c r="B34" i="20" l="1"/>
  <c r="F25" i="38"/>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H25" authorId="0" shapeId="0" xr:uid="{402BFDDB-FD71-44C9-9C34-166087166258}">
      <text>
        <r>
          <rPr>
            <b/>
            <sz val="9"/>
            <color indexed="81"/>
            <rFont val="Tahoma"/>
            <family val="2"/>
          </rPr>
          <t>Sandra:</t>
        </r>
        <r>
          <rPr>
            <sz val="9"/>
            <color indexed="81"/>
            <rFont val="Tahoma"/>
            <family val="2"/>
          </rPr>
          <t xml:space="preserve">
No me permite escribir SUMA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<sst xmlns="http://schemas.openxmlformats.org/spreadsheetml/2006/main" count="1885" uniqueCount="435">
  <si>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</si>
  <si>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</si>
  <si>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</si>
  <si>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</si>
  <si>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</si>
  <si>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</si>
  <si>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</si>
  <si>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</si>
  <si>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</si>
  <si>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</si>
  <si>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</si>
  <si>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</si>
  <si>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</si>
  <si>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</si>
  <si>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</si>
  <si>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</si>
  <si>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</si>
  <si>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</si>
  <si>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</si>
  <si>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</si>
  <si>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</si>
  <si>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</si>
  <si>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</si>
  <si>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</si>
  <si>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</si>
  <si>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</si>
  <si>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</si>
  <si>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</si>
  <si>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</si>
  <si>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</si>
  <si>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</si>
  <si>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</si>
  <si>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</si>
  <si>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</si>
  <si>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</si>
  <si>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</si>
  <si>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</si>
  <si>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</si>
  <si>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</si>
  <si>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</si>
  <si>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</si>
  <si>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</si>
  <si>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</si>
  <si>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</si>
  <si>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</si>
  <si>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</si>
  <si>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</si>
  <si>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</si>
  <si>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</si>
  <si>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</si>
  <si>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</si>
  <si>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</si>
  <si>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</si>
  <si>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</si>
  <si>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</si>
  <si>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</si>
  <si>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</si>
  <si>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</si>
  <si>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</si>
  <si>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</si>
  <si>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</si>
  <si>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</si>
  <si>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</si>
  <si>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</si>
  <si>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</si>
  <si>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</si>
  <si>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</si>
  <si>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</si>
  <si>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</si>
  <si>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</si>
  <si>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</si>
  <si>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</si>
  <si>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</si>
  <si>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</si>
  <si>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</si>
  <si>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</si>
  <si>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</si>
  <si>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</si>
  <si>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</si>
  <si>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</si>
  <si>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</si>
  <si>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</si>
  <si>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</si>
  <si>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</si>
  <si>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</si>
  <si>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</si>
  <si>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</si>
  <si>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</si>
  <si>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</si>
  <si>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</si>
  <si>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</si>
  <si>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</si>
  <si>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</si>
  <si>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</si>
  <si>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</si>
  <si>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</si>
  <si>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</si>
  <si>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</si>
  <si>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</si>
  <si>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</si>
  <si>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</si>
  <si>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</si>
  <si>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</si>
  <si>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</si>
  <si>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</si>
  <si>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</si>
  <si>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</si>
  <si>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</si>
  <si>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</si>
  <si>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</si>
  <si>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</si>
  <si>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</si>
  <si>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</si>
  <si>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</si>
  <si>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</si>
  <si>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</si>
  <si>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</si>
  <si>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</si>
  <si>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</si>
  <si>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</si>
  <si>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</si>
  <si>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</si>
  <si>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</si>
  <si>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</si>
  <si>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</si>
  <si>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</si>
  <si>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</si>
  <si>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</si>
  <si>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</si>
  <si>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</si>
  <si>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</si>
  <si>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</si>
  <si>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</si>
  <si>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</si>
  <si>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</si>
  <si>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</si>
  <si>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</si>
  <si>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</si>
  <si>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</si>
  <si>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</si>
  <si>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</si>
  <si>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</si>
  <si>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</si>
  <si>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</si>
  <si>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</si>
  <si>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</si>
  <si>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</si>
  <si>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</si>
  <si>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</si>
  <si>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</si>
  <si>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</si>
  <si>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</si>
  <si>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</si>
  <si>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</si>
  <si>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</si>
  <si>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</si>
  <si>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</si>
  <si>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</si>
  <si>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</si>
  <si>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</si>
  <si>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</si>
  <si>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</si>
  <si>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</si>
  <si>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</si>
  <si>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</si>
  <si>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</si>
  <si>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</si>
  <si>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</si>
  <si>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8232 - Implementación de estrategias para el empoderamiento económico de las mujeres en toda su diversidad en Bogotá D.C.</t>
  </si>
  <si>
    <t>BPIN</t>
  </si>
  <si>
    <t>Enero</t>
  </si>
  <si>
    <t>Febrero</t>
  </si>
  <si>
    <t>Marzo</t>
  </si>
  <si>
    <t>X</t>
  </si>
  <si>
    <t>Abril</t>
  </si>
  <si>
    <t>FORMULACION</t>
  </si>
  <si>
    <t>Mayo</t>
  </si>
  <si>
    <t>Junio</t>
  </si>
  <si>
    <t>Julio</t>
  </si>
  <si>
    <t>Agosto</t>
  </si>
  <si>
    <t>ACTUALIZACION</t>
  </si>
  <si>
    <t>Septiembre</t>
  </si>
  <si>
    <t>Octubre</t>
  </si>
  <si>
    <t>Noviembre</t>
  </si>
  <si>
    <t>Diciembre</t>
  </si>
  <si>
    <t>SEGUIMIENTO</t>
  </si>
  <si>
    <t xml:space="preserve">ACTIVIDAD DEL PROYECTO </t>
  </si>
  <si>
    <t>Desarrollar 1 estrategia para potenciar las habilidades y capacidades de las mujeres en sus diversidades que aporten a su empoderamiento y autonomía económica</t>
  </si>
  <si>
    <t>Servicio de educación informal</t>
  </si>
  <si>
    <t>Documento actualizado de la estrategia para potenciar las habilidades y capacidades de las mujeres en sus diversidades</t>
  </si>
  <si>
    <t>3. Bogotá confía en su potencial</t>
  </si>
  <si>
    <t>3.20. Promoción del emprendimiento formal, equitativo e incluyente</t>
  </si>
  <si>
    <t xml:space="preserve">192. Cualificar 9000 mujeres, en sus diferencias y diversidades, en herramientas para la autonomía económica.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</si>
  <si>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</si>
  <si>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</si>
  <si>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</si>
  <si>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</si>
  <si>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</si>
  <si>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</si>
  <si>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</si>
  <si>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</si>
  <si>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Constante</t>
  </si>
  <si>
    <t xml:space="preserve">                                                                                               DESCRIPCIÓN CUALITATIVA DEL AVANCE POR ACTIVIDAD</t>
  </si>
  <si>
    <t>ENERO</t>
  </si>
  <si>
    <t xml:space="preserve">PROGRAMACIÓN </t>
  </si>
  <si>
    <t>No se programaron actividades para este periodo</t>
  </si>
  <si>
    <t>FEBRERO</t>
  </si>
  <si>
    <t>Con el fin de fortalecer la incorporación del enfoque de género en los procesos de gestión financiera desarrollados por los aliados público-privados de la Estrategia de Autonomía Económica de las Mujeres, en el mes de febrero se avanzó en el  diseño de dos contenidos de sensibilización y cualificación dirigidos a estos actores. Los contenidos abordan, por una parte, las brechas que enfrentan las mujeres para alcanzar la autonomía económica y, por otra, conceptos clave de género y lenguaje incluyente.
Como acción orientada a disminuir barreras de acceso tecnológico, se elaboró un instructivo con orientaciones para que las mujeres participantes puedan conectarse a los procesos de cualificación virtual a través de la plataforma Teams, desde dispositivos móviles o computadores.</t>
  </si>
  <si>
    <t xml:space="preserve">A febrero el cumplimiento de la actividad  va en un 0,03 sobre el  (1) uno programado para la vigencia 2026, con la elaboracion de (2) dos contenidos dirigido a los aliados público privados de la Estartegia para la Autonomia Economica y (1) un instructivo para el manejo de la plataforma TEAMS dirigido a las mujeres participantes  de los espcios de cualificación de la Estrategia. 
</t>
  </si>
  <si>
    <t>N/A</t>
  </si>
  <si>
    <t>El desarrollo de esta actividad, contribuye a que las mujeres participantes de la Ruta de Autonomía Económica accedan a procesos de formación, acompañamiento y ofertas de empleo más pertinentes e inclusivos, al promover que los aliados público-privados incorporen el enfoque de género en los contenidos, metodologías y convocatorias. Esto favorece el reconocimiento de las brechas que enfrentan las mujeres en el ámbito económico y fortalece las herramientas y conocimientos que apoyan su empoderamiento y el avance hacia su autonomía económica.</t>
  </si>
  <si>
    <t>MARZO</t>
  </si>
  <si>
    <t>Durante este periodo se avanzó en la construcción de la propuesta del Documento de Sistematización del proceso de cualificación de la Estrategia, alcanzando el desarrollo de sus componentes clave, entre ellos la introducción, los objetivos general y específicos, la metodología y los indicadores de seguimiento. Este avance es relevante en tanto el documento permitirá recoger y analizar la percepción de las mujeres participantes sobre los aportes del proceso de cualificación en el fortalecimiento de sus habilidades socioemocionales, el conocimiento de sus derechos y el manejo de herramientas financieras y laborales; constituyéndose así en un insumo fundamental para identificar logros, valorar impactos y orientar ajustes que fortalezcan de manera continua la Estrategia para la Autonomía Económica de las Mujeres.</t>
  </si>
  <si>
    <t>A marzo el cumplimiento de la actividad  va en un 0,11 sobre el  (1) uno programado para la vigencia 2026, con la elaboracion de (2) dos contenidos dirigido a los aliados público privados de la Estartegia para la Autonomia Economica y (1) un instructivo para el manejo de la plataforma TEAMS dirigido a las mujeres participantes  de los espcios de cualificación de la Estrategia, y el avance en la construcción de la propuesta del documento de sistematización, anexo del documento orientador de la Estrategia para la Autonomía Económica de las Mujeres.</t>
  </si>
  <si>
    <t>El principal beneficio para las mujeres de la ciudad radica en que este proceso  de recolección de datos y análisis, permite visibilizar y valorar sus experiencias y percepciones, asegurando que sus voces sean tenidas en cuenta en la mejora continua de la Estrategia para la Autonomía Económica de las Mujeres. A partir de ello, se podrán fortalecer de manera más pertinente los contenidos sobre habilidades socioemocionales, ampliar su conocimiento sobre derechos y mejorar sus capacidades en gestión financiera y laboral, lo que contribuye directamente a incrementar sus oportunidades de generación de ingresos, toma de decisiones autónomas y, en general, aporta a un mayor nivel de bienestar y autonomía económica.</t>
  </si>
  <si>
    <t>ABRIL</t>
  </si>
  <si>
    <t>MAYO</t>
  </si>
  <si>
    <t>JUNIO</t>
  </si>
  <si>
    <t>JULIO</t>
  </si>
  <si>
    <t>AGOSTO</t>
  </si>
  <si>
    <t>SEPTIEMBRE</t>
  </si>
  <si>
    <t>OCTUBRE</t>
  </si>
  <si>
    <t xml:space="preserve">NOVIEMBRE </t>
  </si>
  <si>
    <t>DICIEMBRE</t>
  </si>
  <si>
    <t>Tarea 1: Actualizar  el documento orientador de la Estrategia para la Autonomía Económica de las mujeres en sus diferencias y diversidad.</t>
  </si>
  <si>
    <t>Tarea 2:Actualizar el documento metodológico de la ruta de cualificación para las mujeres en sus diferencias y diversidad en el marco de la estrategia para la autonomia económica.</t>
  </si>
  <si>
    <t xml:space="preserve">Tarea 3. Realizar informe de gestión e implementación de la ruta de cualificación para las mujeres en herramientas para la autonomía económica.
 </t>
  </si>
  <si>
    <t>Tarea 4</t>
  </si>
  <si>
    <t xml:space="preserve">PONDERACIÓN DE LA TAREA
</t>
  </si>
  <si>
    <t>LOGROS Y BENEFICIOS Y RETRASOS Y ALTERNATIVAS DE SOLUCIÓN</t>
  </si>
  <si>
    <t>EVIDENCIAS DE EJECUCIÓN</t>
  </si>
  <si>
    <r>
      <t xml:space="preserve">Teniendo en cuenta la importancia de que los Aliados público privados de la Estrategia para la Autonomía Económica de las Mujeres puedan realizar una oferta adecuada según las necesidades de las mujeres que se encuentran dentro de la Ruta y de igual forma puedan transversalizar el enfoque de género en los contenidos de gestión financiera que implementan con las mujeres de la Ruta AE, se vio la necesidad de llevar a cabo un proceso de sensibilización. </t>
    </r>
    <r>
      <rPr>
        <b/>
        <sz val="13"/>
        <color theme="1"/>
        <rFont val="Arial"/>
        <family val="2"/>
      </rPr>
      <t>Es así como el equipo de cualificación, construyó dos contenidos, uno de sensibilización sobre las brechas que tienen las mujeres para alcanzar la Autonomía Económica y el segundo sobre conceptos clave de género y lenguaje incluyente</t>
    </r>
    <r>
      <rPr>
        <sz val="13"/>
        <color theme="1"/>
        <rFont val="Arial"/>
        <family val="2"/>
      </rPr>
      <t xml:space="preserve">, los cuáles serán implementados en el mes de marzo 2026. 
De otro lado, como estrategia para disminuir la brecha tecnológica para que las mujeres puedan acceder a las cualificaciones virtuales a través de la plataforma Teams, se llevó a cabo la </t>
    </r>
    <r>
      <rPr>
        <b/>
        <sz val="13"/>
        <color theme="1"/>
        <rFont val="Arial"/>
        <family val="2"/>
      </rPr>
      <t>elaboración de un instructivo, en donde se les orienta sobre la manera en la que pueden conectarse a esta plataforma</t>
    </r>
    <r>
      <rPr>
        <sz val="13"/>
        <color theme="1"/>
        <rFont val="Arial"/>
        <family val="2"/>
      </rPr>
      <t xml:space="preserve">, sea desde el celular o desde el computador. </t>
    </r>
  </si>
  <si>
    <t>https://secretariadistritald.sharepoint.com/:f:/s/ContratacinSPI-2022/IgCCqGFsuSg7To866FqRrCQ6AR2BNNIVpVeCx7cKp6_dEoM?e=G7KUBJ</t>
  </si>
  <si>
    <t xml:space="preserve">Durante este periodo, se llevó a cabo la construcción de la propuesta del Documento de Sistematización, el cual es un anexo del Documento Orientador de la Estrategia. El avance del documento de sistematización, contiene la introducción, el objetivo general, específicos, la metodología y los indicadores. 
Dicho proceso tiene como objetivo Identificar la percepción de las mujeres que han hecho parte del proceso de cualificación con respecto a cómo los contenidos impartidos han aportado para el fortalecimiento de sus habilidades socioemocionales, para el conocimiento de sus derechos y de herramientas de gestión financiera y laboral; con el fin de generar acciones para un continuo fortalecimiento de la Estrategia para la Autonomía Económica de las Mujeres. 
Se considera importante este ejercicio en donde la voz de las mujeres es relevante para conocer los aportes e impacto de la EAE en la Autonomía Económica de las mujeres y así poder generar ajustes razonables a la misma, en pro de potenciar cada vez más su alcances. 
</t>
  </si>
  <si>
    <r>
      <rPr>
        <sz val="13"/>
        <color rgb="FF000000"/>
        <rFont val="Arial"/>
        <family val="2"/>
      </rPr>
      <t xml:space="preserve">Avance Documento de Sistematización: </t>
    </r>
    <r>
      <rPr>
        <sz val="13"/>
        <color rgb="FFFF0000"/>
        <rFont val="Arial"/>
        <family val="2"/>
      </rPr>
      <t xml:space="preserve"> </t>
    </r>
    <r>
      <rPr>
        <sz val="13"/>
        <color rgb="FF0070C0"/>
        <rFont val="Arial"/>
        <family val="2"/>
      </rPr>
      <t>https://secretariadistritald.sharepoint.com/:f:/s/ContratacinSPI-2022/IgCGHzQqDyeVTrQYVhRoGuw9AdITi1OerE4w6hG5ILMSYAk?e=k2kizr</t>
    </r>
  </si>
  <si>
    <t>ACUMULADO</t>
  </si>
  <si>
    <t xml:space="preserve">DIRECCIONAMIENTO ESTRATÉGICO </t>
  </si>
  <si>
    <t>HOJA DE VIDA DEL INDICADOR</t>
  </si>
  <si>
    <t>ASOCIACIÓN</t>
  </si>
  <si>
    <t>CLASIFICACIÓN</t>
  </si>
  <si>
    <t>Proyectos</t>
  </si>
  <si>
    <t>SUB CLASIFICACIÓN</t>
  </si>
  <si>
    <t>Planes</t>
  </si>
  <si>
    <t>CATEGORÍA</t>
  </si>
  <si>
    <t>Resultado</t>
  </si>
  <si>
    <t>TIPO</t>
  </si>
  <si>
    <t>Eficacia</t>
  </si>
  <si>
    <t>PROCESO AL QUE APORTA</t>
  </si>
  <si>
    <t>Desarrollo de capacidades para la vida de las mujeres</t>
  </si>
  <si>
    <t>DEPENDENCIAS</t>
  </si>
  <si>
    <t xml:space="preserve">Subsecretaría del Cuidado y Políticas de Igualdad
</t>
  </si>
  <si>
    <t>IDENTIFICACIÓN</t>
  </si>
  <si>
    <t>NOMBRE DEL INDICADOR</t>
  </si>
  <si>
    <t>OBJETIVO DEL INDICADOR</t>
  </si>
  <si>
    <t>Medir el avance en la actualización del documento de la estrategia para potenciar las habilidades y capacidades de la mujeres en sus diferencias y diviersidad.</t>
  </si>
  <si>
    <t>CÓDIGO DEL INDICADOR</t>
  </si>
  <si>
    <t>N.A</t>
  </si>
  <si>
    <t>MÉTODO DE RECOLECCIÓN</t>
  </si>
  <si>
    <t xml:space="preserve">Estadísticas
</t>
  </si>
  <si>
    <t>CRITERIO DEL ANÁLISIS</t>
  </si>
  <si>
    <t>TIPO DE CÁLCULO</t>
  </si>
  <si>
    <t>Simple</t>
  </si>
  <si>
    <t>FRECUENCIA DE MEDICIÓN</t>
  </si>
  <si>
    <t>Mensual</t>
  </si>
  <si>
    <t>META PROGRAMADA</t>
  </si>
  <si>
    <t>RANGO DE GESTIÓN</t>
  </si>
  <si>
    <t>NA</t>
  </si>
  <si>
    <t>No.</t>
  </si>
  <si>
    <t>ALIAS</t>
  </si>
  <si>
    <t>VARIABLES</t>
  </si>
  <si>
    <t xml:space="preserve">UNIDAD DE MEDIDA </t>
  </si>
  <si>
    <t>FUENTE</t>
  </si>
  <si>
    <t>Actualizar documento orientador</t>
  </si>
  <si>
    <t xml:space="preserve">Revisión y actualización del documento orientador de la Estrategia, enfatizando en el panorama situacional, marco normativo, marco político, los enfoques diferenciales, de género y derechos humanos para las mujeres, asi como mejores prácticas y herramientas innovadoras para  la autonomía económica de las mujeres en sus diferencias y diversidad. </t>
  </si>
  <si>
    <t>Número</t>
  </si>
  <si>
    <t>Documento orientador de la Estrategia</t>
  </si>
  <si>
    <t>FÓRMULA DEL INDICADOR</t>
  </si>
  <si>
    <t>UNIDAD DE MEDIDA FÓRMULA</t>
  </si>
  <si>
    <t xml:space="preserve"> Avance del documento orientador actualizado
</t>
  </si>
  <si>
    <t>DESCRIPCIÓN DEL INDICADOR</t>
  </si>
  <si>
    <t>LÍNEA BASE</t>
  </si>
  <si>
    <t>Año de línea base</t>
  </si>
  <si>
    <t>FUENTE DE VERIFICACIÓN</t>
  </si>
  <si>
    <t>Plan de accion</t>
  </si>
  <si>
    <t>ANÁLISIS DEL INDICADOR</t>
  </si>
  <si>
    <t>GLOSARIO DE TÉRMINOS</t>
  </si>
  <si>
    <t>OBSERVACIONES</t>
  </si>
  <si>
    <t>Cualificar 9.000 mujeres en sus diferencias y diversidades en herramientas para la autonomía económica.</t>
  </si>
  <si>
    <t xml:space="preserve">Número de mujeres cualificadas en herramientas para la autonomía económica </t>
  </si>
  <si>
    <t xml:space="preserve">3. Bogotá confía en su potencial		</t>
  </si>
  <si>
    <t>192. Cualificar 9000 mujeres, en sus diferencias y diversidades, en herramientas para la autonomía económica.</t>
  </si>
  <si>
    <t>Suma</t>
  </si>
  <si>
    <r>
      <t xml:space="preserve">Durante febrero de 2026, la Estrategia para la Autonomía Económica de las Mujeres avanzó en acciones de alistamiento, visibilización y consolidación territorial, iniciando su presencia en diferentes localidades de Bogotá y fortaleciendo la difusión de la ruta de cualificación para la autonomía económica. En este marco, se desarrollaron orientaciones a mujeres en diversos escenarios institucionales y comunitarios, así como jornadas territoriales de difusión del portafolio de oportunidades para la generación de ingresos. De igual manera, se </t>
    </r>
    <r>
      <rPr>
        <b/>
        <sz val="13"/>
        <color theme="1"/>
        <rFont val="Arial"/>
        <family val="2"/>
      </rPr>
      <t>promovieron espacios de cualificación en modalidades presenciales y virtuales</t>
    </r>
    <r>
      <rPr>
        <sz val="13"/>
        <color theme="1"/>
        <rFont val="Arial"/>
        <family val="2"/>
      </rPr>
      <t>, a través de los cuales varias mujeres culminaron su proceso de cualifcación  en herramientas orientadas al fortalecimiento de su autonomía económica, contribuyendo así a ampliar sus capacidades para el acceso a oportunidades de empleo, emprendimiento y generación de ingresos.</t>
    </r>
  </si>
  <si>
    <r>
      <rPr>
        <sz val="13"/>
        <color rgb="FF000000"/>
        <rFont val="Arial"/>
        <family val="2"/>
      </rPr>
      <t xml:space="preserve">*En febrero se cualificaron </t>
    </r>
    <r>
      <rPr>
        <b/>
        <sz val="13"/>
        <color rgb="FF000000"/>
        <rFont val="Arial"/>
        <family val="2"/>
      </rPr>
      <t>80</t>
    </r>
    <r>
      <rPr>
        <sz val="13"/>
        <color rgb="FF000000"/>
        <rFont val="Arial"/>
        <family val="2"/>
      </rPr>
      <t xml:space="preserve"> mujeres de las 2027 programadas para la vigencia 2026, en herramietas para la la autonomía económica.
*Se realizaron 652 orientaciones a mujeres en diversos escenarios de atención.
*Se realizaron 125 registros de mujeres en jornadas territoriales de difusión del portafolio de oportunidades para la generación de ingresos
*Se promovieron 13 espacios de cualificación, en los que registraron 325 asistencias en modalidades presenciales y virtuales.
</t>
    </r>
  </si>
  <si>
    <t xml:space="preserve">No se alcanzó a cumplir con la meta establecida, tendiendo un rezago de 24 mujeres, esto obedece principalmente a que si bien se ha logrado llegar a un número significativo de ciudadanas, el tiempo para la culminación de la cualificación puede variar según la disponibilidad de tiempo de las mujeres.
Para  mejorar el cumplimiento de la meta, se van a intensificar acciones durante el mes de marzo a traves de espacios conmemorativos, asi mismo se va ampliar la articulación interinstitucional con otros actores locales, con el fin de llegar a  escenarios no abordados anteriormente para la difusión de la ruta de cualificación, los cuales pueden impactar en alcanzar los cumplimientos de meta programados.  </t>
  </si>
  <si>
    <t>Las acciones desarrolladas en esta actividad, contribuyen a que las mujeres de la ciudad conozcan y accedan a oportunidades reales para fortalecer su autonomía económica, mediante orientación, información y acompañamiento sobre alternativas de empleo, formación y generación de ingresos. Asimismo, los espacios de cualificación les permiten desarrollar habilidades y herramientas para mejorar su perfil ocupacional, fortalecer iniciativas productivas y ampliar sus posibilidades de inserción laboral o emprendimiento. De esta manera, se promueve el empoderamiento económico de las mujeres, el fortalecimiento de sus capacidades para la toma de decisiones sobre su vida económica y la reducción de barreras de acceso a oportunidades en el mercado laboral y productivo de la ciudad.</t>
  </si>
  <si>
    <t>*A marzo se han cualificado 336 mujeres de las 2027 programadas para la vigencia 2026, en herramietas para la la autonomía económica.
*Se han realizado 1501 orientaciones a mujeres en diversos escenarios de atención.
*Se han realizado 332 registros de mujeres en jornadas territoriales de difusión del portafolio de oportunidades para la generación de ingresos
*Se han promovido 75 espacios de cualificación, en los que registraron 1185 asistencias en modalidades presenciales y virtuales.</t>
  </si>
  <si>
    <t>Los beneficios para las mujeres se evidencian en el fortalecimiento integral de sus capacidades personales, sociales y económicas, a través de procesos de cualificación que promueven el reconocimiento de sus derechos, el desarrollo de habilidades socioemocionales y el acceso a herramientas prácticas para la empleabilidad y el emprendimiento. Asimismo, la presencia territorial y la ampliación de espacios de participación facilitan un mayor acceso a información, orientación y oportunidades, lo que contribuye a mejorar su autonomía, potenciar sus iniciativas de generación de ingresos y favorecer su inclusión en escenarios económicos y sociales. Todo ello se traduce en un impacto positivo en su bienestar, en su capacidad de toma de decisiones y en el reconocimiento de su rol activo dentro de la comunidad.</t>
  </si>
  <si>
    <t xml:space="preserve">Tarea 1. Implementar la ruta de cualificación en autonomía económica para las mujeres en sus diferencias y diversidad.	</t>
  </si>
  <si>
    <t>Tarea 2. Orientar a las ciudadanas en escenarios locales de relevancia respecto al portafolio de oportunidades para la Autonomía Económica de la SDMujer.</t>
  </si>
  <si>
    <t>Tarea 3</t>
  </si>
  <si>
    <r>
      <t xml:space="preserve">Para febrero se lograron </t>
    </r>
    <r>
      <rPr>
        <b/>
        <sz val="13"/>
        <color theme="1"/>
        <rFont val="Arial"/>
        <family val="2"/>
      </rPr>
      <t>cualificar a 80 mujeres</t>
    </r>
    <r>
      <rPr>
        <sz val="13"/>
        <color theme="1"/>
        <rFont val="Arial"/>
        <family val="2"/>
      </rPr>
      <t xml:space="preserve">. Esto obedece principalmente a que si bien se ha logrado llegar a un número significativo de ciudadanas, el tiempo para la culminación de la cualificación puede variar según la disponibilidad de tiempo de las mujeres. Adicionalmente se han fortalecido acciones de gestión para los espacios conmemorativos de marzo y se avanza en el impulso de la gestión de nuevos escenarios locales no abordados anteriormente para la difusión de la ruta de cualificación, los cuales pueden impactar en alcanzar los cumplimientos de meta programados.  
Por otra parte, realizaron 125 registros de mujeres en jornadas territoriales de difusión masiva del portafolio de oportunidades para la generación de ingresos en los diferentes espacios de relevancia para las mujeres.  Así mismo se han realizado 13 espacios de cualificación logrando 325 asistencias presenciales y virtuales, garantizando así, diferentes mecanismos para realizar la cualificación en herramientas para la autonomía económica con las mujeres de Bogotá. </t>
    </r>
  </si>
  <si>
    <t>Para el mes de febrero se realizaron 652 orientaciones dirigidas a mujeres en diferentes escenarios institucionales y territoriales de la ciudad, priorizando espacios de alta concurrencia y relevancia para las mujeres en sus diferencias y diversidad. A través de estos procesos de orientación se brindó información sobre la ruta de acceso a la Estrategia para la Autonomía Económica de las Mujeres, el portafolio de oportunidades disponibles y las alternativas de formación, empleo y generación de ingresos, facilitando así que las participantes conozcan y accedan a los servicios y mecanismos de acompañamiento que promueven el fortalecimiento de su autonomía económica. Asimismo, estas acciones permitieron ampliar la visibilización de la Estrategia y fortalecer el acercamiento con las mujeres en los territorios, promoviendo su vinculación a los diferentes procesos ofrecidos.</t>
  </si>
  <si>
    <t>Durante marzo se logró cualificar a 256 mujeres, alcanzado el cumplimiento 100% respecto a la programación. Adicionalmente se supera el rezago del mes anterior esto dado a que en el marco de la conmemoración del día internacional de los Derechos de las mujeres se realizó un espacio de reconocimiento a la culminación de la ruta con las mujeres y se aperturó  un escenario de comercialización de sus producto posibilitando el reconocimiento de sus estrategias de generación de ingresos. Paralelamente, se fortalecieron acciones de gestión en espacios locales conmemorativos y se avanzó en el impulso de la gestión de nuevos escenarios locales no abordados anteriormente para la difusión de la ruta de cualificación, los cuales impactan en alcanzar los cumplimientos de meta programados. 
En el mismo periodo se implementaron 62 espacios de cualificación en derechos humanos de las mujeres, habilidades socioemocionales para el empleo y emprendimiento y herramientas de gestión financiera y laboral, logrando 860 asistencias en modalidades presenciales y/o virtuales.
Así mismo, se realizaron 207 registros de mujeres en jornadas territoriales de difusión masiva y atención a las ciudadanas por medio de canales presenciales y virtuales. Igualmente, a través de la gestión local,</t>
  </si>
  <si>
    <t>Se realizaron 849 orientaciones en diversos escenarios de impacto, dirigidas a mujeres en su diversidad, contextos socioeconómicos y trayectorias de vida. Estas acciones permitieron acercar información clara y oportuna sobre los servicios y la oferta de la Estrategia a espacios clave y de alta relevancia para ellas, tales como encuentros comunitarios, jornadas institucionales, ferias de servicios y actividades territoriales.                                                                                           A través de estas orientaciones, no solo se promovió el acceso a oportunidades para la autonomía económica, sino que también se fortaleció el reconocimiento de derechos, la toma de decisiones informadas y la vinculación de las mujeres a procesos de formación, empleabilidad y emprendimiento. Asimismo, se contribuyó a la consolidación de redes de apoyo y al posicionamiento de la Estrategia como una herramienta cercana, accesible y pertinente para el desarrollo integral de las mujeres.</t>
  </si>
  <si>
    <r>
      <rPr>
        <sz val="13"/>
        <color rgb="FF000000"/>
        <rFont val="Arial"/>
        <family val="2"/>
      </rPr>
      <t xml:space="preserve">Hoja de ruta mujeres cualificadas marzo 2026: </t>
    </r>
    <r>
      <rPr>
        <sz val="13"/>
        <color rgb="FF0070C0"/>
        <rFont val="Arial"/>
        <family val="2"/>
      </rPr>
      <t>https://secretariadistritald.sharepoint.com/:f:/s/ContratacinSPI-2022/IgCGHzQqDyeVTrQYVhRoGuw9AdITi1OerE4w6hG5ILMSYAk?e=k2kizr</t>
    </r>
  </si>
  <si>
    <r>
      <rPr>
        <sz val="13"/>
        <color rgb="FF000000"/>
        <rFont val="Arial"/>
        <family val="2"/>
      </rPr>
      <t xml:space="preserve">Listado de mujeres orientadas marzo 2026: </t>
    </r>
    <r>
      <rPr>
        <sz val="13"/>
        <color rgb="FF0070C0"/>
        <rFont val="Arial"/>
        <family val="2"/>
      </rPr>
      <t>https://secretariadistritald.sharepoint.com/:f:/s/ContratacinSPI-2022/IgCGHzQqDyeVTrQYVhRoGuw9AdITi1OerE4w6hG5ILMSYAk?e=k2kizr</t>
    </r>
  </si>
  <si>
    <t>Cualificar 9.000 mujeres en sus diferencias y diversidad en herramientas para la autonomía económica.</t>
  </si>
  <si>
    <t>Determinar el número de  mujeres cualificadas en herramientas para la autonomía económica .</t>
  </si>
  <si>
    <t>N.A.</t>
  </si>
  <si>
    <t>Mujeres cualificadas en sus diferencias y diversidad en herramientas para la autonomía económica</t>
  </si>
  <si>
    <t>Mujeres que han sido caracterizadas, que cuentan con hoja de ruta de cualificación y se les ha brindado acompañamiento durante su proceso de cualificación.</t>
  </si>
  <si>
    <t>Formatos hojas de ruta de mujeres</t>
  </si>
  <si>
    <t xml:space="preserve">Sumatoria de mujeres cualificadas </t>
  </si>
  <si>
    <t>Año de linea base</t>
  </si>
  <si>
    <t>Gestionar 1 portafolio de oportunidades a través de aliados públicos y privados para el empoderamiento y autonomía económica de las mujeres de Bogotá.</t>
  </si>
  <si>
    <t xml:space="preserve">Servicio de educación informal	</t>
  </si>
  <si>
    <t>Número de alianzas que contribuyan al empleo, la  generación de ingresos y la formación de las mujeres en sus diferencias y diversidades para la gestión del portafolio de oportunidades</t>
  </si>
  <si>
    <t xml:space="preserve">3. Bogotá confía en su potencial	</t>
  </si>
  <si>
    <t>Durante los meses de enero y febrero de 2026 se adelantó la gestión para la continuidad de las alianzas estratégicas de la Estrategia para la Autonomía Económica de las Mujeres con el propósito de consolidar el portafolio de oportunidades disponible para las mujeres de Bogotá. Como resultado de este proceso de articulación con aliados públicos y privados, se consolidaron 51 alianzas activas, orientadas a ampliar las oportunidades de acceso a empleo, formación y generación de ingresos.
El portafolio se compone de 27 empresas con oportunidades de empleo, 5 empresas para generación de ingresos, 14 aliados de formación y 5 gremios empresariales,de los cuales la ANDI, comparte de manera permanente ofertas de empleo,  lo que fortalece la articulación con el sector productivo y contribuye a promover mayores oportunidades para el empoderamiento y la autonomía económica de las mujeres en la ciudad.</t>
  </si>
  <si>
    <t>A febrero el cumplimiento de la actividad  va en un 0,05 sobre el  (1) uno programado para la vigencia 2026, a traves de la consolidación de 51 alianzas con el sector privado, que permitirán ampliar y fortalecer la oferta de oportunidades en materia de empleo, generación de ingresos, formación y articulación con gremios empresariales.</t>
  </si>
  <si>
    <t>Actualmente se cuenta con 51 aliados del sector privado, consolidando un portafolio de ofertas a través del cual se lleva a las mujeres de Bogotá de manera permanente los programas de empleo y emprendimiento del distrito, generación de ingresos desde casa y programas de formación, que benefician a las mujeres en todas sus diferencias y diversidad, facilitando el acceso oportuno a la información y a herramientas de cualificación, contribuyendo así a su autonomía económica.</t>
  </si>
  <si>
    <t>A marzo el cumplimiento de la actividad  va en un 0,2 sobre el  (1) uno programado para la vigencia 2026, a traves de la consolidación de 53 alianzas con el sector privado, que permitirán ampliar y fortalecer la oferta de oportunidades en materia de empleo, generación de ingresos, formación y articulación con gremios empresariales. 
En marzo se avanzó en el fortalecimiento y ampliación de la red de aliados de la Estrategia, mediante la realización de 4 espacios de seguimiento con actores clave, así como la gestión de nuevas oportunidades con el sector privado a traves del desarrollo de 7 reuniones con posibles nuevos aliados. 
En marzo se realizaron tres (3) ferias territoriales de empleo  en tres localiades de la ciudad y (2) ferias de  generación de ingresos 1 feria con el aliado Hornitos y 1 propia realizada en el parque de los novios, en el marco del 8M dia internacional de la Mujer.</t>
  </si>
  <si>
    <t>Actualmente se cuenta con 53 aliados del sector privado, consolidando un portafolio de ofertas, a través del cual se lleva a las mujeres de Bogotá de manera permanente a los programas de empleo y emprendimiento del distrito, oportunidades de empleo, emprendimiento, generación de ingresos desde casa y programas de formación, que benefician a las mujeres en todas sus diferencias y diversidad, facilitando el acceso oportuno a la información y a herramientas de cualificación, contribuyendo así a su autonomía económica.</t>
  </si>
  <si>
    <t>EJECUCION</t>
  </si>
  <si>
    <t>Tarea 1.Gestionar alianzas que contribuyan a la consolidación de la autonomía económica de las mujeres en sus diferencias y diversidad.</t>
  </si>
  <si>
    <t>Tarea 2. Realizar el seguimiento a los aliados que integran el portafolio de oportunidades para la autonomía económica de las mujeres en sus diferencias y diversidad.</t>
  </si>
  <si>
    <t>Durante los meses de enero y febrero de 2026 se consolidaron un total de 51 alianzas. A continuación, se presenta la distribución de las alianzas de empleo, generación de ingresos y formación para las mujeres de Bogotá, contribuyendo así con su autonomía económica.  Empleo: 27 empresas.
Generación de ingresos: 5 empresas.                                        Formación: 14 empresas.Gremios: 5 gremios,  de los cuales la ANDI, comparte de manera permanente ofertas de empleo, por lo cual la difución de la oferta se hace a traves de la ficha de caracterizción.
Se adelantó el proceso de revisión, seguimiento y gestión de continuidad de las alianzas establecidas por la Estrategia con corte a 2025. Este proceso implicó el contacto y articulación con los aliados institucionales y empresariales, con el propósito de ratificar su participación durante la vigencia 2026, esto permitió actualizar las modalidades de vinculación y consolidar las oportunidades disponibles para las mujeres participantes de la Estrategia. 
Este avance fortalece la red de cooperación público-privada de la Estrategia permitiendo diversificar las oportunidades disponibles para las mujeres de Bogotá y mejorar sus posibilidades de acceso a empleo, formación y alternativas de generación de ingresos, contribuyendo de manera directa en su empoderamiento y autonomía económica.</t>
  </si>
  <si>
    <t>2. Seguimiento Plan de Acción 8232_Febrero 2026</t>
  </si>
  <si>
    <t xml:space="preserve">Durante el mes de marzo se realizaron cuatro (4) reuniones de seguimiento con aliados de la Estrategia: 
1.	COLSUBSIDIO 06/03/2026
2.	WOM 19/03/2026
3.	DIAGEO 30/03/2026
4.	MIBANCO 30/03/2026
Se llevaron a cabo siete (7) reuniones para posibles nuevas oportunidades para la autonomía económica de las mujeres durante el mes de marzo con las siguientes empresas:
1.	VISUAL CORE GLOBAL 05/03/2026
2.	NEQUI 11/03/2026
3.	EQUIRENT 11/03/2026
4.	SUPERRICAS 11/03/2026
5.	COLVATEL 16/03/2026
6.	SAINT GOBAIN 24/03/2026
7.	GHL 27/03/2026
Durante el mes de marzo se realizaron tres (3) ferias territoriales de empleo y generación de ingresos en las localidades de:
1.	USME con la participación del aliado MUEVE USME 6/03/2026
2.	USAQUEN con la participación de los aliados OXXO y ARA 12/03/2026
3.	SAN CRISTOBAL con la participación del aliado DICO.20/03/2026
Finalmente, en el mes de marzo se gestionó un (1) espacio de comercialización y/o ferias para emprendedoras de la EAE, mediante articulación con aliados del sector privado a través de los cuales se beneficiaron 4 mujeres con un valor de ventas totales de $431.000:
-	DICO 20/03/2026
</t>
  </si>
  <si>
    <t xml:space="preserve">1.	Fichas de caracterización de las ofertas (Excel) 
2.	Piezas gremios
3.	Cuadro alianzas Fichas y Orfeos (Excel)
https://secretariadistritald.sharepoint.com/:f:/s/ContratacinSPI-2022/IgCGHzQqDyeVTrQYVhRoGuw9AdITi1OerE4w6hG5ILMSYAk?e=tkau0y
</t>
  </si>
  <si>
    <t xml:space="preserve">1.	Actas reuniones de seguimiento.
2.	Actas reuniones con posibles empresas aliadas
3.	Prechequeo eventos presenciales (excel).
4.	Seguimiento direccionamiento de oportunidades emprendimiento (Excel)
https://secretariadistritald.sharepoint.com/:f:/s/ContratacinSPI-2022/IgCGHzQqDyeVTrQYVhRoGuw9AdITi1OerE4w6hG5ILMSYAk?e=tkau0y
</t>
  </si>
  <si>
    <t xml:space="preserve">Gestionar 1 portafolio de oportunidades a través de aliados públicos y privados para el empoderamiento y autonomía económica de las mujeres de Bogotá.													</t>
  </si>
  <si>
    <t>Cuantificar el número de alianzas que contribuyan al empleo, la generación de ingresos y la formación de las mujeres en sus diferencias y diversidad.</t>
  </si>
  <si>
    <t>Alianzas que contribuyan al empleo, la generación de ingresos y la formación de las mujeres en sus diferencias y diversidad</t>
  </si>
  <si>
    <t>Mantener mínimo 50 alianzas mensuales, con el sector privado,que permitan llevar a las mujeres oportunidades laborales, de generación de ingresos y formación aportando así a la consolidación de su autonomía económica.</t>
  </si>
  <si>
    <t xml:space="preserve">Matriz de alianzas
Orfeos de formalización
Fichas de caracterización
</t>
  </si>
  <si>
    <t xml:space="preserve">Número de alianzas gestionadas que contribuyan al empleo, la generación de ingresos y la formación de las mujeres en sus diferencias y diversidad </t>
  </si>
  <si>
    <t>Código</t>
  </si>
  <si>
    <t>Versión</t>
  </si>
  <si>
    <t>Fecha de Emisión</t>
  </si>
  <si>
    <t>META PLAN DE DESARROLLO</t>
  </si>
  <si>
    <t>Página</t>
  </si>
  <si>
    <t>Página 3 de 7</t>
  </si>
  <si>
    <t xml:space="preserve">                                                 REPORTE INDICADOR META PDD</t>
  </si>
  <si>
    <t>Cualificar 9000 mujeres, en sus diferencias y diversidades, en herramientas para la autonomía económica.</t>
  </si>
  <si>
    <t>5 - Igualdad de género</t>
  </si>
  <si>
    <t>5.2. Eliminar todas las formas de violencia contra todas las mujeres y las niñas en los ámbitos público y privado, incluidas la trata y la explotación sexual y otros tipos de explotación</t>
  </si>
  <si>
    <t>4060- Número de mujeres que participan en las estrategias de fomento del empoderamiento económico en la ciudad.</t>
  </si>
  <si>
    <t>TOTAL</t>
  </si>
  <si>
    <t>Durante febrero de 2026, la Estrategia para la Autonomía Económica de las Mujeres avanzó en acciones de alistamiento, visibilización y consolidación territorial, iniciando su presencia en diferentes localidades de Bogotá y fortaleciendo la difusión de la ruta de cualificación para la autonomía económica. En este marco, se desarrollaron orientaciones a mujeres en diversos escenarios institucionales y comunitarios, así como jornadas territoriales de difusión del portafolio de oportunidades para la generación de ingresos. De igual manera, se promovieron espacios de cualificación en modalidades presenciales y virtuales, a través de los cuales 80 mujeres culminaron su proceso de cualifcación  en herramientas orientadas al fortalecimiento de su autonomía económica, contribuyendo así a ampliar sus capacidades para el acceso a oportunidades de empleo, emprendimiento y generación de ingresos.</t>
  </si>
  <si>
    <t>En febrero se cualificaron 80 mujeres de las 2027 programadas para la vigencia 2026, en herramietas para la la autonomía económica.</t>
  </si>
  <si>
    <t xml:space="preserve">No se alcanzó a cumplir con la meta establecida, tendiendo un rezago de 24 mujeres, esto obedece principalmente a que si bien se ha logrado llegar a un número significativo de ciudadanas, el tiempo para la culminación de la cualificación puede variar según la disponibilidad de tiempo de las mujeres.
Para  mejorar el cumplimiento de la meta, se van a intensificar acciones durante el mes de marzo a traves de espacios conmemorativos, asimismo se va ampliar la articulación interinstitucional con otros actores locales, con el fin de llegar a  escenarios no abordados anteriormente para la difusión de la ruta de cualificación, los cuales pueden impactar en alcanzar los cumplimientos de meta programados.  </t>
  </si>
  <si>
    <t xml:space="preserve">Durante marzo se logró cualificar a 256 mujeres, alcanzado el cumplimiento 100% respecto a la programación. Adicionalmente se supera el rezago del mes anterior esto dado a que en el marco de la conmemoración del día internacional de los Derechos de las mujeres se realizó un espacio de reconocimiento a la culminación de la ruta con las mujeres y se aperturo un escenario de comercialización de sus producto posibilitando el reconocimiento de sus estrategias de generación de ingresos. Paralelamente, se fortalecieron acciones de gestión en espacios locales conmemorativos y se avanzó en el impulso de la gestión de nuevos escenarios locales no abordados anteriormente para la difusión de la ruta de cualificación, los cuales impactan en alcanzar los cumplimientos de meta programados. </t>
  </si>
  <si>
    <t>https://secretariadistritald.sharepoint.com/:f:/s/ContratacinSPI-2022/IgCGHzQqDyeVTrQYVhRoGuw9AdITi1OerE4w6hG5ILMSYAk?e=k2kizr</t>
  </si>
  <si>
    <t>Avance mensual</t>
  </si>
  <si>
    <t>Elaboró</t>
  </si>
  <si>
    <t>Firma</t>
  </si>
  <si>
    <t>Aprobó (Según aplique Gerenta de proyecto, Líder técnica y responsable de proceso)</t>
  </si>
  <si>
    <t>Revisó (Oficina Asesora de Planeación)</t>
  </si>
  <si>
    <t>VoBo:</t>
  </si>
  <si>
    <t>Nombre</t>
  </si>
  <si>
    <t>Angela Mateus,  Sandra Díaz</t>
  </si>
  <si>
    <t>Juliana Martínez Londoño</t>
  </si>
  <si>
    <t>Nombre:</t>
  </si>
  <si>
    <t>Cargo</t>
  </si>
  <si>
    <t>Contratistas Estrategia Autonomía Económica -SCPI</t>
  </si>
  <si>
    <t>Subsecretaria del Cuidado y Políticas de Igualdad</t>
  </si>
  <si>
    <t>Cargo:</t>
  </si>
  <si>
    <t>Iván Felipe Vargas Aldana</t>
  </si>
  <si>
    <t>Contratista SCPI</t>
  </si>
  <si>
    <t>PRODUCTO - MGA</t>
  </si>
  <si>
    <t>Página 4 de 7</t>
  </si>
  <si>
    <t>EJECUCIÓN PRESUPUESTAL DEL PRODUCTO I TRIMESTRE</t>
  </si>
  <si>
    <t>OBJETIVO ESPECIFICO</t>
  </si>
  <si>
    <t>Implementar acciones de cualificación y fortalecimiento de capacidades dirigidas a las mujeres en sus diversidades para su empoderamiento económico</t>
  </si>
  <si>
    <t>Desarrollar 1 estrategia para potenciar las habilidades y capacidades de las mujeres en sus diversidades que aporten a su empoderamiento y autonomía</t>
  </si>
  <si>
    <t>PRODUCTO 1
Servicio de educación informal</t>
  </si>
  <si>
    <t>Cualificar 9000 mujeres en sus diferencias y diversidades en herramientas  para la autonomía económica</t>
  </si>
  <si>
    <t>Proporcionar oportunidades para la autonomía económica de las mujeres en sus diversidade</t>
  </si>
  <si>
    <t>PRODUCTO 2
Documentos de lineamientos técnicos</t>
  </si>
  <si>
    <t>0.05</t>
  </si>
  <si>
    <t>0.15</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</si>
  <si>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</si>
  <si>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</si>
  <si>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</si>
  <si>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</si>
  <si>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</si>
  <si>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</si>
  <si>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</si>
  <si>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</si>
  <si>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</si>
  <si>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</si>
  <si>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</si>
  <si>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</si>
  <si>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</si>
  <si>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</si>
  <si>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</si>
  <si>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</si>
  <si>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</si>
  <si>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</si>
  <si>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</si>
  <si>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</si>
  <si>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</si>
  <si>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</si>
  <si>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</si>
  <si>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</si>
  <si>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</si>
  <si>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</si>
  <si>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</si>
  <si>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</si>
  <si>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</si>
  <si>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</si>
  <si>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</si>
  <si>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</si>
  <si>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</si>
  <si>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</si>
  <si>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</si>
  <si>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</si>
  <si>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Producto</t>
  </si>
  <si>
    <t>Linea Base
(Corte 31 diciembre 2023)</t>
  </si>
  <si>
    <t>Meta Plan
(TotaL PMR
10 Años)</t>
  </si>
  <si>
    <t>Total
programado</t>
  </si>
  <si>
    <t>Total
ejecutado</t>
  </si>
  <si>
    <t>Prog.</t>
  </si>
  <si>
    <t>Ejec.</t>
  </si>
  <si>
    <t>CONTROL DE CAMBIOS</t>
  </si>
  <si>
    <t>Página 7 de 7</t>
  </si>
  <si>
    <t>CONTROL DE CAMBIOS EN EL PLAN DE ACCIÓN</t>
  </si>
  <si>
    <t>Ajuste giro de reservas por actividad - enero</t>
  </si>
  <si>
    <t>Se realizó el ajuste en los giros de reservas por actividad para el mes de enero, dado que aunque el valor total era el correcto, la asociación por actividad no se ajustaba a la realidad.</t>
  </si>
  <si>
    <r>
      <t xml:space="preserve">Durante marzo se logró cualificar a 256 mujeres, alcanzado el cumplimiento 100% respecto a la programación. Adicionalmente se supera el rezago del mes anterior esto dado a que en el marco de la </t>
    </r>
    <r>
      <rPr>
        <b/>
        <sz val="13"/>
        <color theme="1"/>
        <rFont val="Arial"/>
        <family val="2"/>
      </rPr>
      <t>conmemoración del día internacional de los Derechos de las mujeres se realizó un espacio de reconocimiento a la culminación de la ruta con las mujeres y se aperturó un escenario de comercialización de sus producto posibilitando el reconocimiento de sus estrategias de generación de ingresos</t>
    </r>
    <r>
      <rPr>
        <sz val="13"/>
        <color theme="1"/>
        <rFont val="Arial"/>
        <family val="2"/>
      </rPr>
      <t xml:space="preserve">. Paralelamente, se fortalecieron acciones de gestión en espacios locales conmemorativos y se avanzó en el impulso de la gestión de nuevos escenarios locales no abordados anteriormente para la difusión de la ruta de cualificación, los cuales impactan en alcanzar los cumplimientos de meta programados. </t>
    </r>
  </si>
  <si>
    <r>
      <t xml:space="preserve">Durante el mes de marzo de 2026, se avanzó en la gestión y fortalecimiento de las alianzas estratégicas establecidas con corte a 2025, priorizando su continuidad y consolidación. Como resultado de este proceso, se logró la permanencia de dos alianzas adicionales Xuss y WOK, alcanzando un total de </t>
    </r>
    <r>
      <rPr>
        <b/>
        <sz val="13"/>
        <color theme="1"/>
        <rFont val="Arial"/>
        <family val="2"/>
      </rPr>
      <t>53 alianzas activas</t>
    </r>
    <r>
      <rPr>
        <sz val="13"/>
        <color theme="1"/>
        <rFont val="Arial"/>
        <family val="2"/>
      </rPr>
      <t xml:space="preserve">, lo que evidencia un crecimiento sostenido en la articulación interinstitucional para el desarrollo de acciones en favor de la autonomía económica de las mujeres en Bogotá.
Estas alianzas se distribuyen de manera estratégica en diferentes líneas de intervención, permitiendo ampliar las oportunidades para las mujeres en diversos ámbitos. En el componente de empleo, se cuenta con la participación de </t>
    </r>
    <r>
      <rPr>
        <b/>
        <sz val="13"/>
        <color theme="1"/>
        <rFont val="Arial"/>
        <family val="2"/>
      </rPr>
      <t>29 empresas que facilitan procesos de vinculación laboral</t>
    </r>
    <r>
      <rPr>
        <sz val="13"/>
        <color theme="1"/>
        <rFont val="Arial"/>
        <family val="2"/>
      </rPr>
      <t>; en generación de ingresos, 5 empresas apoyan el fortalecimiento de iniciativas productivas y emprendimientos; en formación, 14 empresas contribuyen al desarrollo de habilidades y competencias; y, finalmente, 5 gremios se articulan para potenciar el alcance y la sostenibilidad de estas acciones.</t>
    </r>
  </si>
  <si>
    <t>A marzo de 2026, se han cualificado 336 mujeres de las 2.027 programadas para la vigencia, a través de la ruta de cualificación de la Estrategia. Este proceso se ha desarrollado mediante contenidos virtuales y presenciales, abordando temas como derechos laborales de las mujeres, habilidades socioemocionales (autorreconocimiento, toma de decisiones y comunicación asertiva) y herramientas laborales y financieras, tales como facturación electrónica, elaboración de hoja de vida, preparación para entrevistas de trabajo y formación en endeudamiento responsable para emprendimientos, entre otros.
Desde la Estrategia, se fortalecen las capacidades de las mujeres para acceder y mantenerse en oportunidades de empleo, generación de ingresos y formación, promoviendo su autonomía económica. Asimismo, se impulsa la transformación de roles de género que han limitado su desarrollo, especialmente aquellos relacionados con el trabajo de cuidado no remunerado. A través de la ruta de cualificación, se brindan herramientas para el reconocimiento de sus derechos, el fortalecimiento de habilidades socioemocionales y financieras, y el acceso efectivo a oportunidades acordes con sus intereses y necesidades.</t>
  </si>
  <si>
    <r>
      <t>Durante el mes de marzo de 2026, se continuó la gestión de las alianzas con cierre a 2025, para establecer su continuidad logrando la continuidad de dos alianzas adicionales, alcanzando así un</t>
    </r>
    <r>
      <rPr>
        <b/>
        <sz val="13"/>
        <color theme="1"/>
        <rFont val="Arial"/>
        <family val="2"/>
      </rPr>
      <t xml:space="preserve"> total de 53 alianzas</t>
    </r>
    <r>
      <rPr>
        <sz val="13"/>
        <color theme="1"/>
        <rFont val="Arial"/>
        <family val="2"/>
      </rPr>
      <t>. A continuación, se presenta la distribución de las alianzas de empleo, generación de ingresos y formación para las mujeres de Bogotá, contribuyendo así con su autonomía económica.  
Empleo: 29 empresas*
Generación de ingresos: 5 empresas
Formación: 14 empresas*
Gremios: 5 gremios
*Es importante aclarar que la ANDI si bien es un gremio, la ficha se encuentra en empleo,</t>
    </r>
    <r>
      <rPr>
        <sz val="13"/>
        <color rgb="FFFF0000"/>
        <rFont val="Arial"/>
        <family val="2"/>
      </rPr>
      <t xml:space="preserve"> </t>
    </r>
    <r>
      <rPr>
        <sz val="13"/>
        <color theme="1"/>
        <rFont val="Arial"/>
        <family val="2"/>
      </rPr>
      <t xml:space="preserve">dado que sus ofertas se divulgan directamente bajo esta modalidad
* Se precisa que la Cámara de Comercio de Bogotá no cuenta con una ficha de caracterización, porque se está formalizando un memorando de entendimiento. Su oferta va dirijida a una ruta de emprendimiento, establecida por cliclos de formación de 8 talleres, implementados de manera periodica en la diferentes localidades de Bogotá.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</si>
</sst>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quot;$&quot;\ * #,##0.00_-;\-&quot;$&quot;\ * #,##0.00_-;_-&quot;$&quot;\ * &quot;-&quot;??_-;_-@_-"/>
    <numFmt numFmtId="165" formatCode="_-&quot;$&quot;* #,##0.00_-;\-&quot;$&quot;* #,##0.00_-;_-&quot;$&quot;* &quot;-&quot;??_-;_-@_-"/>
    <numFmt numFmtId="166" formatCode="_-* #,##0\ &quot;€&quot;_-;\-* #,##0\ &quot;€&quot;_-;_-* &quot;-&quot;\ &quot;€&quot;_-;_-@_-"/>
    <numFmt numFmtId="167" formatCode="_-* #,##0.00\ &quot;€&quot;_-;\-* #,##0.00\ &quot;€&quot;_-;_-* &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0_-;\-&quot;$&quot;* #,##0_-;_-&quot;$&quot;* &quot;-&quot;??_-;_-@_-"/>
    <numFmt numFmtId="175" formatCode="_-&quot;$&quot;\ * #,##0_-;\-&quot;$&quot;\ * #,##0_-;_-&quot;$&quot;\ * &quot;-&quot;??_-;_-@_-"/>
    <numFmt numFmtId="176" formatCode="_-* #,##0.0\ _€_-;\-* #,##0.0\ _€_-;_-* &quot;-&quot;??\ _€_-;_-@_-"/>
  </numFmts>
  <fonts count="7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13"/>
      <color rgb="FF000000"/>
      <name val="Arial"/>
      <family val="2"/>
    </font>
    <font>
      <sz val="9"/>
      <color theme="1"/>
      <name val="Calibri"/>
      <family val="2"/>
      <scheme val="minor"/>
    </font>
    <font>
      <b/>
      <sz val="11"/>
      <color theme="0"/>
      <name val="Arial"/>
      <family val="2"/>
    </font>
    <font>
      <sz val="11"/>
      <color rgb="FF000000"/>
      <name val="Arial"/>
      <family val="2"/>
    </font>
    <font>
      <b/>
      <sz val="11"/>
      <color rgb="FF000000"/>
      <name val="Arial"/>
      <family val="2"/>
    </font>
    <font>
      <b/>
      <sz val="9"/>
      <color indexed="81"/>
      <name val="Tahoma"/>
      <family val="2"/>
    </font>
    <font>
      <b/>
      <sz val="13"/>
      <color rgb="FF000000"/>
      <name val="Arial"/>
      <family val="2"/>
    </font>
    <font>
      <sz val="12"/>
      <color rgb="FF000000"/>
      <name val="Arial"/>
      <family val="2"/>
    </font>
    <font>
      <sz val="12"/>
      <color theme="1"/>
      <name val="Arial"/>
      <family val="2"/>
    </font>
    <font>
      <sz val="9"/>
      <color theme="1"/>
      <name val="Arial"/>
      <family val="2"/>
    </font>
    <font>
      <sz val="9.5"/>
      <name val="Arial"/>
      <family val="2"/>
    </font>
    <font>
      <sz val="10"/>
      <color rgb="FF000000"/>
      <name val="Arial"/>
      <family val="2"/>
    </font>
    <font>
      <sz val="10"/>
      <color theme="1"/>
      <name val="Arial"/>
      <family val="2"/>
    </font>
    <font>
      <sz val="10.5"/>
      <color rgb="FF000000"/>
      <name val="Arial"/>
      <family val="2"/>
    </font>
    <font>
      <sz val="10.5"/>
      <color theme="1"/>
      <name val="Arial"/>
      <family val="2"/>
    </font>
    <font>
      <sz val="12"/>
      <color rgb="FF242424"/>
      <name val="Arial"/>
      <family val="2"/>
    </font>
    <font>
      <sz val="9"/>
      <color rgb="FF000000"/>
      <name val="Arial"/>
      <family val="2"/>
    </font>
    <font>
      <sz val="9"/>
      <color theme="1"/>
      <name val="Arial"/>
      <family val="4"/>
    </font>
    <font>
      <sz val="10"/>
      <color rgb="FF000000"/>
      <name val="Arial Narrow"/>
      <family val="2"/>
    </font>
    <font>
      <b/>
      <sz val="10"/>
      <name val="Arial Narrow"/>
      <family val="2"/>
    </font>
    <font>
      <strike/>
      <sz val="10"/>
      <color rgb="FFFF0000"/>
      <name val="Arial Narrow"/>
      <family val="2"/>
    </font>
    <font>
      <sz val="10"/>
      <color rgb="FF7030A0"/>
      <name val="Arial Narrow"/>
      <family val="2"/>
    </font>
    <font>
      <sz val="10"/>
      <color theme="1"/>
      <name val="Arial Narrow"/>
      <family val="2"/>
    </font>
    <font>
      <sz val="13"/>
      <color rgb="FF000000"/>
      <name val="Arial"/>
      <family val="2"/>
    </font>
    <font>
      <sz val="13"/>
      <color theme="1"/>
      <name val="Arial"/>
      <family val="2"/>
    </font>
    <font>
      <sz val="13"/>
      <color rgb="FF0070C0"/>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113">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bottom style="thin">
        <color indexed="64"/>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medium">
        <color indexed="64"/>
      </right>
      <top style="thin">
        <color rgb="FF000000"/>
      </top>
      <bottom style="thin">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style="thin">
        <color indexed="64"/>
      </right>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style="medium">
        <color indexed="64"/>
      </top>
      <bottom/>
      <diagonal/>
    </border>
    <border>
      <left style="thin">
        <color indexed="64"/>
      </left>
      <right style="medium">
        <color rgb="FF000000"/>
      </right>
      <top style="medium">
        <color indexed="64"/>
      </top>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s>
  <cellStyleXfs count="25">
    <xf numFmtId="0" fontId="0" fillId="0" borderId="0"/>
    <xf numFmtId="9" fontId="8" fillId="0" borderId="0" applyFont="0" applyFill="0" applyBorder="0" applyAlignment="0" applyProtection="0"/>
    <xf numFmtId="0" fontId="9" fillId="0" borderId="1"/>
    <xf numFmtId="0" fontId="5" fillId="0" borderId="1"/>
    <xf numFmtId="167"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6" fontId="5" fillId="0" borderId="1" applyFont="0" applyFill="0" applyBorder="0" applyAlignment="0" applyProtection="0"/>
    <xf numFmtId="9" fontId="9" fillId="0" borderId="1" applyFont="0" applyFill="0" applyBorder="0" applyAlignment="0" applyProtection="0"/>
    <xf numFmtId="9" fontId="16" fillId="0" borderId="1" applyFont="0" applyFill="0" applyBorder="0" applyAlignment="0" applyProtection="0"/>
    <xf numFmtId="172" fontId="21" fillId="0" borderId="30" applyNumberFormat="0" applyAlignment="0" applyProtection="0">
      <alignment horizontal="right" vertical="center"/>
    </xf>
    <xf numFmtId="172" fontId="21" fillId="0" borderId="31" applyNumberFormat="0" applyAlignment="0" applyProtection="0">
      <alignment horizontal="left" vertical="center" indent="1"/>
    </xf>
    <xf numFmtId="0" fontId="22" fillId="0" borderId="31" applyAlignment="0" applyProtection="0">
      <alignment horizontal="left" vertical="center" indent="1"/>
    </xf>
    <xf numFmtId="0" fontId="23" fillId="8" borderId="1" applyNumberFormat="0" applyAlignment="0" applyProtection="0">
      <alignment horizontal="left" vertical="center" indent="1"/>
    </xf>
    <xf numFmtId="172" fontId="25" fillId="0" borderId="30" applyNumberFormat="0" applyFill="0" applyBorder="0" applyAlignment="0" applyProtection="0">
      <alignment horizontal="right" vertical="center"/>
    </xf>
    <xf numFmtId="0" fontId="17" fillId="0" borderId="1" applyNumberFormat="0" applyFill="0" applyBorder="0" applyAlignment="0" applyProtection="0"/>
    <xf numFmtId="0" fontId="4" fillId="0" borderId="1"/>
    <xf numFmtId="43" fontId="36" fillId="0" borderId="0" applyFont="0" applyFill="0" applyBorder="0" applyAlignment="0" applyProtection="0"/>
    <xf numFmtId="0" fontId="3" fillId="0" borderId="1"/>
    <xf numFmtId="0" fontId="43" fillId="0" borderId="1"/>
    <xf numFmtId="165" fontId="2" fillId="0" borderId="1" applyFont="0" applyFill="0" applyBorder="0" applyAlignment="0" applyProtection="0"/>
    <xf numFmtId="164" fontId="44" fillId="0" borderId="0" applyFont="0" applyFill="0" applyBorder="0" applyAlignment="0" applyProtection="0"/>
    <xf numFmtId="0" fontId="17" fillId="0" borderId="0" applyNumberFormat="0" applyFill="0" applyBorder="0" applyAlignment="0" applyProtection="0"/>
    <xf numFmtId="9" fontId="1" fillId="0" borderId="1" applyFont="0" applyFill="0" applyBorder="0" applyAlignment="0" applyProtection="0"/>
  </cellStyleXfs>
  <cellXfs count="888">
    <xf numFmtId="0" fontId="0" fillId="0" borderId="0" xfId="0"/>
    <xf numFmtId="0" fontId="12" fillId="0" borderId="1" xfId="3" applyFont="1" applyAlignment="1">
      <alignment vertical="center"/>
    </xf>
    <xf numFmtId="0" fontId="11" fillId="4" borderId="1" xfId="2" applyFont="1" applyFill="1" applyAlignment="1">
      <alignment vertical="center" wrapText="1"/>
    </xf>
    <xf numFmtId="0" fontId="13" fillId="4" borderId="1" xfId="2" applyFont="1" applyFill="1" applyAlignment="1">
      <alignment vertical="center" wrapText="1"/>
    </xf>
    <xf numFmtId="0" fontId="10" fillId="4" borderId="1" xfId="2" applyFont="1" applyFill="1" applyAlignment="1">
      <alignment vertical="center" wrapText="1"/>
    </xf>
    <xf numFmtId="0" fontId="11" fillId="4" borderId="8" xfId="2" applyFont="1" applyFill="1" applyBorder="1" applyAlignment="1">
      <alignment vertical="center" wrapText="1"/>
    </xf>
    <xf numFmtId="0" fontId="11" fillId="0" borderId="8" xfId="2" applyFont="1" applyBorder="1" applyAlignment="1">
      <alignment vertical="center" wrapText="1"/>
    </xf>
    <xf numFmtId="0" fontId="11" fillId="0" borderId="1" xfId="2" applyFont="1" applyAlignment="1">
      <alignment vertical="center" wrapText="1"/>
    </xf>
    <xf numFmtId="0" fontId="11" fillId="0" borderId="1" xfId="2" applyFont="1" applyAlignment="1">
      <alignment horizontal="center" vertical="center" wrapText="1"/>
    </xf>
    <xf numFmtId="0" fontId="14" fillId="0" borderId="1" xfId="3" applyFont="1" applyAlignment="1">
      <alignment horizontal="center" vertical="center"/>
    </xf>
    <xf numFmtId="0" fontId="12" fillId="0" borderId="1" xfId="3" applyFont="1" applyAlignment="1">
      <alignment horizontal="center" vertical="center"/>
    </xf>
    <xf numFmtId="0" fontId="13" fillId="0" borderId="1" xfId="2" applyFont="1" applyAlignment="1">
      <alignment vertical="center" wrapText="1"/>
    </xf>
    <xf numFmtId="0" fontId="10" fillId="0" borderId="1" xfId="2" applyFont="1" applyAlignment="1">
      <alignment vertical="center" wrapText="1"/>
    </xf>
    <xf numFmtId="0" fontId="10" fillId="0" borderId="16" xfId="2" applyFont="1" applyBorder="1" applyAlignment="1">
      <alignment vertical="center" wrapText="1"/>
    </xf>
    <xf numFmtId="0" fontId="11" fillId="4" borderId="8" xfId="2" applyFont="1" applyFill="1" applyBorder="1" applyAlignment="1">
      <alignment horizontal="center" vertical="center" wrapText="1"/>
    </xf>
    <xf numFmtId="0" fontId="15" fillId="4" borderId="1" xfId="2" applyFont="1" applyFill="1" applyAlignment="1">
      <alignment horizontal="center" vertical="center" wrapText="1"/>
    </xf>
    <xf numFmtId="0" fontId="11" fillId="4" borderId="1" xfId="2" applyFont="1" applyFill="1" applyAlignment="1">
      <alignment horizontal="center" vertical="center" wrapText="1"/>
    </xf>
    <xf numFmtId="0" fontId="15" fillId="0" borderId="1" xfId="2" applyFont="1" applyAlignment="1">
      <alignment horizontal="center" vertical="center" wrapText="1"/>
    </xf>
    <xf numFmtId="0" fontId="11" fillId="6" borderId="1" xfId="2" applyFont="1" applyFill="1" applyAlignment="1">
      <alignment vertical="center" wrapText="1"/>
    </xf>
    <xf numFmtId="0" fontId="11" fillId="5" borderId="3" xfId="2" applyFont="1" applyFill="1" applyBorder="1" applyAlignment="1">
      <alignment horizontal="center" vertical="center" wrapText="1"/>
    </xf>
    <xf numFmtId="0" fontId="11" fillId="5" borderId="4" xfId="2" applyFont="1" applyFill="1" applyBorder="1" applyAlignment="1">
      <alignment horizontal="center" vertical="center" wrapText="1"/>
    </xf>
    <xf numFmtId="0" fontId="11" fillId="5" borderId="21" xfId="2" applyFont="1" applyFill="1" applyBorder="1" applyAlignment="1">
      <alignment vertical="center" wrapText="1"/>
    </xf>
    <xf numFmtId="169" fontId="12" fillId="0" borderId="22" xfId="5" applyNumberFormat="1" applyFont="1" applyBorder="1" applyAlignment="1">
      <alignment vertical="center"/>
    </xf>
    <xf numFmtId="0" fontId="11" fillId="5" borderId="12" xfId="2" applyFont="1" applyFill="1" applyBorder="1" applyAlignment="1">
      <alignment vertical="center" wrapText="1"/>
    </xf>
    <xf numFmtId="169" fontId="12" fillId="0" borderId="13" xfId="5" applyNumberFormat="1" applyFont="1" applyBorder="1" applyAlignment="1">
      <alignment vertical="center"/>
    </xf>
    <xf numFmtId="0" fontId="12" fillId="0" borderId="1" xfId="3" applyFont="1"/>
    <xf numFmtId="0" fontId="11" fillId="7" borderId="2" xfId="2" applyFont="1" applyFill="1" applyBorder="1" applyAlignment="1">
      <alignment vertical="center" wrapText="1"/>
    </xf>
    <xf numFmtId="169" fontId="12" fillId="0" borderId="14" xfId="5" applyNumberFormat="1" applyFont="1" applyBorder="1" applyAlignment="1">
      <alignment vertical="center"/>
    </xf>
    <xf numFmtId="0" fontId="7" fillId="0" borderId="1" xfId="3" applyFont="1" applyAlignment="1">
      <alignment vertical="center"/>
    </xf>
    <xf numFmtId="0" fontId="12" fillId="0" borderId="1" xfId="3" applyFont="1" applyAlignment="1">
      <alignment horizontal="center" vertical="center" wrapText="1"/>
    </xf>
    <xf numFmtId="0" fontId="20" fillId="0" borderId="1" xfId="3" applyFont="1" applyAlignment="1">
      <alignment vertical="center"/>
    </xf>
    <xf numFmtId="0" fontId="18" fillId="0" borderId="26" xfId="3" applyFont="1" applyBorder="1" applyAlignment="1">
      <alignment horizontal="center" vertical="center"/>
    </xf>
    <xf numFmtId="0" fontId="18" fillId="0" borderId="19" xfId="3" applyFont="1" applyBorder="1" applyAlignment="1">
      <alignment horizontal="center" vertical="center" wrapText="1"/>
    </xf>
    <xf numFmtId="0" fontId="18" fillId="0" borderId="7" xfId="3" applyFont="1" applyBorder="1" applyAlignment="1">
      <alignment horizontal="center" vertical="center"/>
    </xf>
    <xf numFmtId="0" fontId="18" fillId="0" borderId="27" xfId="3" applyFont="1" applyBorder="1" applyAlignment="1">
      <alignment horizontal="center" vertical="center"/>
    </xf>
    <xf numFmtId="0" fontId="18" fillId="0" borderId="28" xfId="3" applyFont="1" applyBorder="1" applyAlignment="1">
      <alignment horizontal="center" vertical="center"/>
    </xf>
    <xf numFmtId="0" fontId="26" fillId="0" borderId="1" xfId="3" applyFont="1" applyAlignment="1">
      <alignment vertical="center"/>
    </xf>
    <xf numFmtId="0" fontId="28" fillId="5" borderId="22" xfId="2" applyFont="1" applyFill="1" applyBorder="1" applyAlignment="1">
      <alignment horizontal="center" vertical="center" wrapText="1"/>
    </xf>
    <xf numFmtId="0" fontId="27" fillId="0" borderId="22" xfId="3" applyFont="1" applyBorder="1" applyAlignment="1">
      <alignment horizontal="center" vertical="center"/>
    </xf>
    <xf numFmtId="0" fontId="30" fillId="5" borderId="28" xfId="3" applyFont="1" applyFill="1" applyBorder="1" applyAlignment="1">
      <alignment horizontal="center" vertical="center" wrapText="1"/>
    </xf>
    <xf numFmtId="0" fontId="30" fillId="5" borderId="11" xfId="3" applyFont="1" applyFill="1" applyBorder="1" applyAlignment="1">
      <alignment horizontal="center" vertical="center" wrapText="1"/>
    </xf>
    <xf numFmtId="0" fontId="30" fillId="5" borderId="26" xfId="3" applyFont="1" applyFill="1" applyBorder="1" applyAlignment="1">
      <alignment horizontal="center" vertical="center" wrapText="1"/>
    </xf>
    <xf numFmtId="0" fontId="30" fillId="5" borderId="5"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30" fillId="5" borderId="22" xfId="2" applyFont="1" applyFill="1" applyBorder="1" applyAlignment="1">
      <alignment horizontal="center" vertical="center" wrapText="1"/>
    </xf>
    <xf numFmtId="0" fontId="30" fillId="5" borderId="22" xfId="0" applyFont="1" applyFill="1" applyBorder="1" applyAlignment="1">
      <alignment horizontal="center" vertical="center"/>
    </xf>
    <xf numFmtId="9" fontId="30" fillId="5" borderId="22" xfId="3" applyNumberFormat="1" applyFont="1" applyFill="1" applyBorder="1" applyAlignment="1">
      <alignment horizontal="center" vertical="center"/>
    </xf>
    <xf numFmtId="9" fontId="30" fillId="9" borderId="22" xfId="0" applyNumberFormat="1" applyFont="1" applyFill="1" applyBorder="1" applyAlignment="1">
      <alignment horizontal="center" vertical="center"/>
    </xf>
    <xf numFmtId="9" fontId="30" fillId="5" borderId="22" xfId="0" applyNumberFormat="1" applyFont="1" applyFill="1" applyBorder="1" applyAlignment="1">
      <alignment horizontal="center"/>
    </xf>
    <xf numFmtId="9" fontId="19" fillId="4" borderId="22" xfId="0" applyNumberFormat="1" applyFont="1" applyFill="1" applyBorder="1" applyAlignment="1">
      <alignment horizontal="center"/>
    </xf>
    <xf numFmtId="0" fontId="32" fillId="0" borderId="26" xfId="3" applyFont="1" applyBorder="1" applyAlignment="1">
      <alignment horizontal="center" vertical="center"/>
    </xf>
    <xf numFmtId="0" fontId="18" fillId="0" borderId="6" xfId="3" applyFont="1" applyBorder="1" applyAlignment="1">
      <alignment horizontal="center" vertical="center"/>
    </xf>
    <xf numFmtId="10" fontId="30" fillId="5" borderId="22" xfId="0" applyNumberFormat="1" applyFont="1" applyFill="1" applyBorder="1" applyAlignment="1">
      <alignment horizontal="center" vertical="center"/>
    </xf>
    <xf numFmtId="0" fontId="11" fillId="5" borderId="26" xfId="2" applyFont="1" applyFill="1" applyBorder="1" applyAlignment="1">
      <alignment vertical="center" wrapText="1"/>
    </xf>
    <xf numFmtId="0" fontId="12" fillId="0" borderId="0" xfId="0" applyFont="1"/>
    <xf numFmtId="0" fontId="11" fillId="5" borderId="12" xfId="2" applyFont="1" applyFill="1" applyBorder="1" applyAlignment="1">
      <alignment horizontal="center" vertical="center" wrapText="1"/>
    </xf>
    <xf numFmtId="0" fontId="11" fillId="5" borderId="13" xfId="2" applyFont="1" applyFill="1" applyBorder="1" applyAlignment="1">
      <alignment horizontal="center" vertical="center" wrapText="1"/>
    </xf>
    <xf numFmtId="15" fontId="12" fillId="0" borderId="40" xfId="0" applyNumberFormat="1" applyFont="1" applyBorder="1" applyAlignment="1">
      <alignment horizontal="center" vertical="center" wrapText="1"/>
    </xf>
    <xf numFmtId="15" fontId="12" fillId="0" borderId="21" xfId="0" applyNumberFormat="1" applyFont="1" applyBorder="1" applyAlignment="1">
      <alignment horizontal="center" vertical="center" wrapText="1"/>
    </xf>
    <xf numFmtId="0" fontId="12" fillId="0" borderId="22" xfId="0" applyFont="1" applyBorder="1" applyAlignment="1">
      <alignment horizontal="center" vertical="center" wrapText="1"/>
    </xf>
    <xf numFmtId="14" fontId="12" fillId="0" borderId="21" xfId="0" applyNumberFormat="1" applyFont="1" applyBorder="1" applyAlignment="1">
      <alignment horizontal="center" vertical="center" wrapText="1"/>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1" xfId="0" applyFont="1" applyBorder="1" applyAlignment="1">
      <alignment horizontal="center"/>
    </xf>
    <xf numFmtId="0" fontId="12" fillId="0" borderId="22" xfId="0" applyFont="1" applyBorder="1" applyAlignment="1">
      <alignment horizontal="center"/>
    </xf>
    <xf numFmtId="0" fontId="12" fillId="0" borderId="21" xfId="0" applyFont="1" applyBorder="1"/>
    <xf numFmtId="0" fontId="12" fillId="0" borderId="22" xfId="0" applyFont="1" applyBorder="1"/>
    <xf numFmtId="0" fontId="12" fillId="0" borderId="12" xfId="0" applyFont="1" applyBorder="1"/>
    <xf numFmtId="0" fontId="12" fillId="0" borderId="13" xfId="0" applyFont="1" applyBorder="1"/>
    <xf numFmtId="0" fontId="12" fillId="0" borderId="22" xfId="0" applyFont="1" applyBorder="1" applyAlignment="1">
      <alignment vertical="center" wrapText="1"/>
    </xf>
    <xf numFmtId="0" fontId="12" fillId="0" borderId="22" xfId="0" applyFont="1" applyBorder="1" applyAlignment="1">
      <alignment vertical="top" wrapText="1"/>
    </xf>
    <xf numFmtId="0" fontId="12" fillId="0" borderId="22" xfId="0" applyFont="1" applyBorder="1" applyAlignment="1">
      <alignment vertical="center"/>
    </xf>
    <xf numFmtId="0" fontId="30" fillId="0" borderId="40" xfId="3" applyFont="1" applyBorder="1" applyAlignment="1">
      <alignment horizontal="center" vertical="center" wrapText="1"/>
    </xf>
    <xf numFmtId="0" fontId="30" fillId="0" borderId="11" xfId="3" applyFont="1" applyBorder="1" applyAlignment="1">
      <alignment horizontal="center" vertical="center" wrapText="1"/>
    </xf>
    <xf numFmtId="0" fontId="24" fillId="0" borderId="50" xfId="3" applyFont="1" applyBorder="1" applyAlignment="1">
      <alignment horizontal="left" vertical="center" wrapText="1"/>
    </xf>
    <xf numFmtId="0" fontId="24" fillId="0" borderId="47" xfId="3" applyFont="1" applyBorder="1" applyAlignment="1">
      <alignment horizontal="left" vertical="center" wrapText="1"/>
    </xf>
    <xf numFmtId="0" fontId="12" fillId="4" borderId="8" xfId="3" applyFont="1" applyFill="1" applyBorder="1" applyAlignment="1">
      <alignment vertical="center"/>
    </xf>
    <xf numFmtId="0" fontId="12" fillId="4" borderId="1" xfId="3" applyFont="1" applyFill="1" applyAlignment="1">
      <alignment vertical="center"/>
    </xf>
    <xf numFmtId="0" fontId="11" fillId="4" borderId="15" xfId="2" applyFont="1" applyFill="1" applyBorder="1" applyAlignment="1">
      <alignment horizontal="center" vertical="center" wrapText="1"/>
    </xf>
    <xf numFmtId="0" fontId="10" fillId="0" borderId="0" xfId="0" applyFont="1" applyAlignment="1">
      <alignment vertical="center"/>
    </xf>
    <xf numFmtId="0" fontId="10" fillId="0" borderId="8" xfId="2" applyFont="1" applyBorder="1" applyAlignment="1">
      <alignment horizontal="center" vertical="center" wrapText="1"/>
    </xf>
    <xf numFmtId="0" fontId="11" fillId="0" borderId="1" xfId="2" applyFont="1" applyAlignment="1">
      <alignment horizontal="center" vertical="center"/>
    </xf>
    <xf numFmtId="0" fontId="34" fillId="0" borderId="1" xfId="0" applyFont="1" applyBorder="1" applyAlignment="1">
      <alignment horizontal="left" vertical="center" wrapText="1"/>
    </xf>
    <xf numFmtId="0" fontId="11" fillId="0" borderId="26" xfId="0" applyFont="1" applyBorder="1" applyAlignment="1">
      <alignment horizontal="left" vertical="center" wrapText="1"/>
    </xf>
    <xf numFmtId="0" fontId="11" fillId="0" borderId="1" xfId="2" applyFont="1" applyAlignment="1">
      <alignment vertical="center"/>
    </xf>
    <xf numFmtId="0" fontId="19" fillId="0" borderId="26" xfId="3" applyFont="1" applyBorder="1" applyAlignment="1">
      <alignment horizontal="center" vertical="center"/>
    </xf>
    <xf numFmtId="0" fontId="11" fillId="0" borderId="26" xfId="2" applyFont="1" applyBorder="1" applyAlignment="1">
      <alignment horizontal="center" vertical="center" wrapText="1"/>
    </xf>
    <xf numFmtId="0" fontId="12" fillId="0" borderId="26"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30" fillId="3" borderId="22" xfId="3"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10" borderId="1" xfId="3" applyFont="1" applyFill="1" applyAlignment="1">
      <alignment vertical="center"/>
    </xf>
    <xf numFmtId="0" fontId="11" fillId="10" borderId="1" xfId="2" applyFont="1" applyFill="1" applyAlignment="1">
      <alignment vertical="center" wrapText="1"/>
    </xf>
    <xf numFmtId="0" fontId="12" fillId="10" borderId="1" xfId="3" applyFont="1" applyFill="1"/>
    <xf numFmtId="0" fontId="10" fillId="10" borderId="0" xfId="0" applyFont="1" applyFill="1" applyAlignment="1">
      <alignment vertical="center"/>
    </xf>
    <xf numFmtId="0" fontId="11" fillId="10" borderId="1" xfId="0" applyFont="1" applyFill="1" applyBorder="1" applyAlignment="1">
      <alignment horizontal="left" vertical="center" wrapText="1"/>
    </xf>
    <xf numFmtId="0" fontId="11" fillId="10" borderId="1" xfId="0" applyFont="1" applyFill="1" applyBorder="1" applyAlignment="1">
      <alignment horizontal="center" vertical="center" wrapText="1"/>
    </xf>
    <xf numFmtId="0" fontId="11" fillId="10" borderId="1" xfId="2" applyFont="1" applyFill="1" applyAlignment="1">
      <alignment horizontal="center" vertical="center"/>
    </xf>
    <xf numFmtId="0" fontId="3" fillId="0" borderId="1" xfId="19"/>
    <xf numFmtId="0" fontId="3" fillId="0" borderId="1" xfId="19" applyAlignment="1">
      <alignment horizontal="center"/>
    </xf>
    <xf numFmtId="37" fontId="21" fillId="0" borderId="54" xfId="11" applyNumberFormat="1" applyBorder="1" applyAlignment="1">
      <alignment horizontal="right" vertical="center"/>
    </xf>
    <xf numFmtId="0" fontId="3" fillId="10" borderId="1" xfId="19" applyFill="1" applyAlignment="1">
      <alignment horizontal="center"/>
    </xf>
    <xf numFmtId="0" fontId="3" fillId="10" borderId="1" xfId="19" applyFill="1"/>
    <xf numFmtId="0" fontId="10" fillId="10" borderId="8" xfId="2" applyFont="1" applyFill="1" applyBorder="1" applyAlignment="1">
      <alignment horizontal="center" vertical="center" wrapText="1"/>
    </xf>
    <xf numFmtId="0" fontId="34" fillId="10" borderId="1" xfId="0" applyFont="1" applyFill="1" applyBorder="1" applyAlignment="1">
      <alignment horizontal="left" vertical="center" wrapText="1"/>
    </xf>
    <xf numFmtId="0" fontId="12" fillId="0" borderId="12" xfId="3" applyFont="1" applyBorder="1" applyAlignment="1">
      <alignment vertical="center"/>
    </xf>
    <xf numFmtId="0" fontId="12" fillId="0" borderId="13" xfId="3" applyFont="1" applyBorder="1" applyAlignment="1">
      <alignment vertical="center"/>
    </xf>
    <xf numFmtId="43" fontId="40" fillId="5" borderId="60" xfId="18" applyFont="1" applyFill="1" applyBorder="1" applyAlignment="1">
      <alignment horizontal="center" vertical="center" wrapText="1"/>
    </xf>
    <xf numFmtId="43" fontId="40" fillId="5" borderId="62" xfId="18" applyFont="1" applyFill="1" applyBorder="1" applyAlignment="1">
      <alignment horizontal="center" vertical="center" wrapText="1"/>
    </xf>
    <xf numFmtId="43" fontId="40" fillId="5" borderId="63" xfId="18" applyFont="1" applyFill="1" applyBorder="1" applyAlignment="1">
      <alignment horizontal="center" vertical="center" wrapText="1"/>
    </xf>
    <xf numFmtId="169" fontId="12" fillId="0" borderId="21" xfId="5" applyNumberFormat="1" applyFont="1" applyBorder="1" applyAlignment="1">
      <alignment vertical="center"/>
    </xf>
    <xf numFmtId="169" fontId="12" fillId="0" borderId="12" xfId="5" applyNumberFormat="1" applyFont="1" applyBorder="1" applyAlignment="1">
      <alignment vertical="center"/>
    </xf>
    <xf numFmtId="0" fontId="12" fillId="4" borderId="1" xfId="3" applyFont="1" applyFill="1"/>
    <xf numFmtId="0" fontId="10" fillId="4" borderId="0" xfId="0" applyFont="1" applyFill="1" applyAlignment="1">
      <alignment vertical="center"/>
    </xf>
    <xf numFmtId="0" fontId="12" fillId="4" borderId="1" xfId="3" applyFont="1" applyFill="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11" fillId="5" borderId="11" xfId="3" applyFont="1" applyFill="1" applyBorder="1" applyAlignment="1">
      <alignment horizontal="center" vertical="center" wrapText="1"/>
    </xf>
    <xf numFmtId="0" fontId="11" fillId="5" borderId="26" xfId="3" applyFont="1" applyFill="1" applyBorder="1" applyAlignment="1">
      <alignment horizontal="center" vertical="center" wrapText="1"/>
    </xf>
    <xf numFmtId="0" fontId="11" fillId="3" borderId="26" xfId="3" applyFont="1" applyFill="1" applyBorder="1" applyAlignment="1">
      <alignment horizontal="center" vertical="center" wrapText="1"/>
    </xf>
    <xf numFmtId="0" fontId="10" fillId="4" borderId="20" xfId="2" applyFont="1" applyFill="1" applyBorder="1" applyAlignment="1">
      <alignment vertical="center" wrapText="1"/>
    </xf>
    <xf numFmtId="0" fontId="38" fillId="0" borderId="1" xfId="2" applyFont="1" applyAlignment="1">
      <alignment vertical="center" wrapText="1"/>
    </xf>
    <xf numFmtId="0" fontId="38" fillId="0" borderId="26" xfId="0" applyFont="1" applyBorder="1" applyAlignment="1">
      <alignment horizontal="center" vertical="center"/>
    </xf>
    <xf numFmtId="0" fontId="38" fillId="0" borderId="26" xfId="0" applyFont="1" applyBorder="1" applyAlignment="1">
      <alignment vertical="center"/>
    </xf>
    <xf numFmtId="0" fontId="38" fillId="0" borderId="26" xfId="2" applyFont="1" applyBorder="1" applyAlignment="1">
      <alignment horizontal="center" wrapText="1"/>
    </xf>
    <xf numFmtId="0" fontId="38" fillId="0" borderId="26" xfId="2" applyFont="1" applyBorder="1" applyAlignment="1">
      <alignment horizontal="center" vertical="center" wrapText="1"/>
    </xf>
    <xf numFmtId="0" fontId="38" fillId="0" borderId="26" xfId="2" applyFont="1" applyBorder="1" applyAlignment="1">
      <alignment vertical="center" wrapText="1"/>
    </xf>
    <xf numFmtId="0" fontId="11" fillId="0" borderId="26" xfId="0" applyFont="1" applyBorder="1" applyAlignment="1">
      <alignment vertical="center" wrapText="1"/>
    </xf>
    <xf numFmtId="0" fontId="30" fillId="0" borderId="12" xfId="3" applyFont="1" applyBorder="1" applyAlignment="1">
      <alignment horizontal="center" vertical="center" wrapText="1"/>
    </xf>
    <xf numFmtId="0" fontId="30" fillId="0" borderId="57" xfId="3" applyFont="1" applyBorder="1" applyAlignment="1">
      <alignment horizontal="center" vertical="center" wrapText="1"/>
    </xf>
    <xf numFmtId="0" fontId="30" fillId="0" borderId="58" xfId="3" applyFont="1" applyBorder="1" applyAlignment="1">
      <alignment horizontal="center" vertical="center" wrapText="1"/>
    </xf>
    <xf numFmtId="0" fontId="30" fillId="0" borderId="55" xfId="3" applyFont="1" applyBorder="1" applyAlignment="1">
      <alignment horizontal="center" vertical="center" wrapText="1"/>
    </xf>
    <xf numFmtId="0" fontId="30" fillId="0" borderId="42" xfId="3" applyFont="1" applyBorder="1" applyAlignment="1">
      <alignment horizontal="center" vertical="center" wrapText="1"/>
    </xf>
    <xf numFmtId="0" fontId="30" fillId="0" borderId="46" xfId="3" applyFont="1" applyBorder="1" applyAlignment="1">
      <alignment horizontal="center" vertical="center" wrapText="1"/>
    </xf>
    <xf numFmtId="0" fontId="11" fillId="5" borderId="64" xfId="3" applyFont="1" applyFill="1" applyBorder="1" applyAlignment="1">
      <alignment horizontal="center" vertical="center" wrapText="1"/>
    </xf>
    <xf numFmtId="0" fontId="10" fillId="10" borderId="1" xfId="0" applyFont="1" applyFill="1" applyBorder="1" applyAlignment="1">
      <alignment vertical="center"/>
    </xf>
    <xf numFmtId="0" fontId="10" fillId="0" borderId="26" xfId="0" applyFont="1" applyBorder="1" applyAlignment="1">
      <alignment vertical="center"/>
    </xf>
    <xf numFmtId="0" fontId="41" fillId="5" borderId="13" xfId="19" applyFont="1" applyFill="1" applyBorder="1" applyAlignment="1">
      <alignment horizontal="center" vertical="center" wrapText="1"/>
    </xf>
    <xf numFmtId="0" fontId="3" fillId="0" borderId="48" xfId="19" applyBorder="1" applyAlignment="1">
      <alignment horizontal="right" vertical="center"/>
    </xf>
    <xf numFmtId="0" fontId="10" fillId="5" borderId="26" xfId="2" applyFont="1" applyFill="1" applyBorder="1" applyAlignment="1">
      <alignment vertical="center" wrapText="1"/>
    </xf>
    <xf numFmtId="0" fontId="10" fillId="0" borderId="26" xfId="2" applyFont="1" applyBorder="1" applyAlignment="1">
      <alignment horizontal="center" wrapText="1"/>
    </xf>
    <xf numFmtId="0" fontId="10" fillId="5" borderId="26" xfId="0" applyFont="1" applyFill="1" applyBorder="1" applyAlignment="1">
      <alignment vertical="center"/>
    </xf>
    <xf numFmtId="0" fontId="10" fillId="0" borderId="26" xfId="2" applyFont="1" applyBorder="1" applyAlignment="1">
      <alignment vertical="center" wrapText="1"/>
    </xf>
    <xf numFmtId="0" fontId="10" fillId="0" borderId="16" xfId="0" applyFont="1" applyBorder="1" applyAlignment="1">
      <alignment vertical="center"/>
    </xf>
    <xf numFmtId="0" fontId="41" fillId="3" borderId="12" xfId="19" applyFont="1" applyFill="1" applyBorder="1" applyAlignment="1">
      <alignment horizontal="center" vertical="center" wrapText="1"/>
    </xf>
    <xf numFmtId="0" fontId="11" fillId="5" borderId="28" xfId="3" applyFont="1" applyFill="1" applyBorder="1" applyAlignment="1">
      <alignment horizontal="center"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2" fillId="0" borderId="8" xfId="3" applyFont="1" applyBorder="1" applyAlignment="1">
      <alignment horizontal="center" vertical="center"/>
    </xf>
    <xf numFmtId="0" fontId="12" fillId="0" borderId="19" xfId="3" applyFont="1" applyBorder="1" applyAlignment="1">
      <alignment horizontal="center" vertical="center" wrapText="1"/>
    </xf>
    <xf numFmtId="0" fontId="12" fillId="0" borderId="7" xfId="3" applyFont="1" applyBorder="1" applyAlignment="1">
      <alignment horizontal="center" vertical="center"/>
    </xf>
    <xf numFmtId="0" fontId="12" fillId="0" borderId="6" xfId="3" applyFont="1" applyBorder="1" applyAlignment="1">
      <alignment horizontal="center" vertical="center"/>
    </xf>
    <xf numFmtId="0" fontId="10" fillId="0" borderId="26" xfId="0" applyFont="1" applyBorder="1" applyAlignment="1">
      <alignment horizontal="left" vertical="center" wrapText="1"/>
    </xf>
    <xf numFmtId="0" fontId="39" fillId="5" borderId="26" xfId="2" applyFont="1" applyFill="1" applyBorder="1" applyAlignment="1">
      <alignment vertical="center" wrapText="1"/>
    </xf>
    <xf numFmtId="0" fontId="39" fillId="5" borderId="26" xfId="0" applyFont="1" applyFill="1" applyBorder="1" applyAlignment="1">
      <alignment vertical="center"/>
    </xf>
    <xf numFmtId="0" fontId="11" fillId="0" borderId="26" xfId="0" applyFont="1" applyBorder="1" applyAlignment="1">
      <alignment horizontal="center" vertical="center"/>
    </xf>
    <xf numFmtId="0" fontId="11" fillId="0" borderId="26" xfId="2" applyFont="1" applyBorder="1" applyAlignment="1">
      <alignment horizontal="center" wrapText="1"/>
    </xf>
    <xf numFmtId="0" fontId="12" fillId="0" borderId="26" xfId="3" applyFont="1" applyBorder="1" applyAlignment="1">
      <alignment vertical="center"/>
    </xf>
    <xf numFmtId="0" fontId="10" fillId="5" borderId="26" xfId="2" applyFont="1" applyFill="1" applyBorder="1" applyAlignment="1">
      <alignment horizontal="center" vertical="center" wrapText="1"/>
    </xf>
    <xf numFmtId="0" fontId="10" fillId="0" borderId="8" xfId="0" applyFont="1" applyBorder="1" applyAlignment="1">
      <alignment horizontal="center" vertical="center"/>
    </xf>
    <xf numFmtId="0" fontId="10" fillId="0" borderId="1" xfId="0" applyFont="1" applyBorder="1" applyAlignment="1">
      <alignment horizontal="center" vertical="center"/>
    </xf>
    <xf numFmtId="0" fontId="10" fillId="10" borderId="0" xfId="0" applyFont="1" applyFill="1" applyAlignment="1">
      <alignment horizontal="center" vertical="center"/>
    </xf>
    <xf numFmtId="0" fontId="11" fillId="0" borderId="1" xfId="0" applyFont="1" applyBorder="1" applyAlignment="1">
      <alignment vertical="center" wrapText="1"/>
    </xf>
    <xf numFmtId="0" fontId="30" fillId="0" borderId="41" xfId="3" applyFont="1" applyBorder="1" applyAlignment="1">
      <alignment horizontal="center" vertical="center" wrapText="1"/>
    </xf>
    <xf numFmtId="0" fontId="30" fillId="0" borderId="66" xfId="3" applyFont="1" applyBorder="1" applyAlignment="1">
      <alignment horizontal="center" vertical="center" wrapText="1"/>
    </xf>
    <xf numFmtId="43" fontId="30" fillId="5" borderId="22" xfId="18" applyFont="1" applyFill="1" applyBorder="1" applyAlignment="1">
      <alignment horizontal="center"/>
    </xf>
    <xf numFmtId="43" fontId="30" fillId="9" borderId="22" xfId="18" applyFont="1" applyFill="1" applyBorder="1" applyAlignment="1">
      <alignment horizontal="center" vertical="center"/>
    </xf>
    <xf numFmtId="0" fontId="30" fillId="0" borderId="52" xfId="3" applyFont="1" applyBorder="1" applyAlignment="1">
      <alignment horizontal="center" vertical="center" wrapText="1"/>
    </xf>
    <xf numFmtId="0" fontId="30" fillId="0" borderId="68" xfId="3" applyFont="1" applyBorder="1" applyAlignment="1">
      <alignment horizontal="center" vertical="center" wrapText="1"/>
    </xf>
    <xf numFmtId="0" fontId="30" fillId="0" borderId="69" xfId="3" applyFont="1" applyBorder="1" applyAlignment="1">
      <alignment horizontal="center" vertical="center" wrapText="1"/>
    </xf>
    <xf numFmtId="0" fontId="12" fillId="0" borderId="14" xfId="3" applyFont="1" applyBorder="1" applyAlignment="1">
      <alignment vertical="center"/>
    </xf>
    <xf numFmtId="0" fontId="12" fillId="10" borderId="12" xfId="3" applyFont="1" applyFill="1" applyBorder="1" applyAlignment="1">
      <alignment vertical="center"/>
    </xf>
    <xf numFmtId="0" fontId="12" fillId="10" borderId="14" xfId="3" applyFont="1" applyFill="1" applyBorder="1" applyAlignment="1">
      <alignment vertical="center"/>
    </xf>
    <xf numFmtId="0" fontId="24" fillId="0" borderId="38" xfId="3" applyFont="1" applyBorder="1" applyAlignment="1">
      <alignment horizontal="left" vertical="center" wrapText="1"/>
    </xf>
    <xf numFmtId="0" fontId="24" fillId="0" borderId="43" xfId="3" applyFont="1" applyBorder="1" applyAlignment="1">
      <alignment horizontal="left" vertical="center" wrapText="1"/>
    </xf>
    <xf numFmtId="0" fontId="24" fillId="0" borderId="53" xfId="3" applyFont="1" applyBorder="1" applyAlignment="1">
      <alignment horizontal="left" vertical="center" wrapText="1"/>
    </xf>
    <xf numFmtId="1" fontId="18" fillId="0" borderId="26" xfId="3" applyNumberFormat="1" applyFont="1" applyBorder="1" applyAlignment="1">
      <alignment horizontal="center" vertical="center"/>
    </xf>
    <xf numFmtId="1" fontId="19" fillId="0" borderId="26" xfId="3" applyNumberFormat="1" applyFont="1" applyBorder="1" applyAlignment="1">
      <alignment horizontal="center" vertical="center"/>
    </xf>
    <xf numFmtId="0" fontId="7" fillId="5" borderId="26" xfId="3" applyFont="1" applyFill="1" applyBorder="1" applyAlignment="1">
      <alignment vertical="center"/>
    </xf>
    <xf numFmtId="0" fontId="21" fillId="0" borderId="21" xfId="12" quotePrefix="1" applyNumberFormat="1" applyBorder="1" applyAlignment="1">
      <alignment horizontal="center" vertical="center" wrapText="1"/>
    </xf>
    <xf numFmtId="0" fontId="21" fillId="0" borderId="22" xfId="12" quotePrefix="1" applyNumberFormat="1" applyBorder="1" applyAlignment="1">
      <alignment horizontal="left" vertical="center" wrapText="1"/>
    </xf>
    <xf numFmtId="0" fontId="21" fillId="0" borderId="22" xfId="12" quotePrefix="1" applyNumberFormat="1" applyBorder="1" applyAlignment="1">
      <alignment horizontal="center" vertical="center" wrapText="1"/>
    </xf>
    <xf numFmtId="37" fontId="21" fillId="0" borderId="22" xfId="11" applyNumberFormat="1" applyBorder="1" applyAlignment="1">
      <alignment horizontal="center" vertical="center"/>
    </xf>
    <xf numFmtId="37" fontId="21" fillId="0" borderId="44" xfId="19" applyNumberFormat="1" applyFont="1" applyBorder="1" applyAlignment="1">
      <alignment horizontal="center" vertical="center"/>
    </xf>
    <xf numFmtId="0" fontId="0" fillId="0" borderId="21" xfId="0" applyBorder="1" applyAlignment="1">
      <alignment horizontal="center" vertical="center"/>
    </xf>
    <xf numFmtId="0" fontId="3" fillId="0" borderId="25" xfId="19" applyBorder="1" applyAlignment="1">
      <alignment vertical="center"/>
    </xf>
    <xf numFmtId="0" fontId="0" fillId="0" borderId="22" xfId="0" applyBorder="1" applyAlignment="1">
      <alignment vertical="center"/>
    </xf>
    <xf numFmtId="0" fontId="3" fillId="0" borderId="22" xfId="19" applyBorder="1" applyAlignment="1">
      <alignment vertical="center"/>
    </xf>
    <xf numFmtId="37" fontId="21" fillId="0" borderId="42" xfId="19" applyNumberFormat="1" applyFont="1" applyBorder="1" applyAlignment="1">
      <alignment horizontal="center" vertical="center"/>
    </xf>
    <xf numFmtId="175" fontId="12" fillId="0" borderId="1" xfId="22" applyNumberFormat="1" applyFont="1" applyBorder="1" applyAlignment="1">
      <alignment vertical="center"/>
    </xf>
    <xf numFmtId="175" fontId="12" fillId="0" borderId="1" xfId="3" applyNumberFormat="1" applyFont="1" applyAlignment="1">
      <alignment vertical="center"/>
    </xf>
    <xf numFmtId="175" fontId="12" fillId="0" borderId="1" xfId="22" applyNumberFormat="1" applyFont="1" applyBorder="1" applyAlignment="1">
      <alignment horizontal="center" vertical="center" wrapText="1"/>
    </xf>
    <xf numFmtId="0" fontId="21" fillId="4" borderId="22" xfId="12" quotePrefix="1" applyNumberFormat="1" applyFill="1" applyBorder="1" applyAlignment="1">
      <alignment horizontal="left" vertical="center" wrapText="1"/>
    </xf>
    <xf numFmtId="0" fontId="38" fillId="5" borderId="26" xfId="2" applyFont="1" applyFill="1" applyBorder="1" applyAlignment="1">
      <alignment horizontal="center" vertical="center" wrapText="1"/>
    </xf>
    <xf numFmtId="1" fontId="7" fillId="0" borderId="26" xfId="3" applyNumberFormat="1" applyFont="1" applyBorder="1" applyAlignment="1">
      <alignment horizontal="center" vertical="center" wrapText="1"/>
    </xf>
    <xf numFmtId="0" fontId="12" fillId="0" borderId="5" xfId="3" applyFont="1" applyBorder="1" applyAlignment="1">
      <alignment horizontal="center" vertical="center"/>
    </xf>
    <xf numFmtId="0" fontId="12" fillId="0" borderId="26" xfId="3" applyFont="1" applyBorder="1" applyAlignment="1">
      <alignment vertical="center" wrapText="1"/>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0" fontId="18" fillId="0" borderId="26" xfId="3" applyFont="1" applyBorder="1" applyAlignment="1">
      <alignment horizontal="center" vertical="center" wrapText="1"/>
    </xf>
    <xf numFmtId="175" fontId="0" fillId="0" borderId="22" xfId="22" applyNumberFormat="1" applyFont="1" applyBorder="1" applyAlignment="1">
      <alignment horizontal="center" vertical="center"/>
    </xf>
    <xf numFmtId="9" fontId="12" fillId="0" borderId="10" xfId="1" applyFont="1" applyBorder="1" applyAlignment="1">
      <alignment horizontal="center" vertical="center"/>
    </xf>
    <xf numFmtId="9" fontId="12" fillId="0" borderId="24" xfId="1" applyFont="1" applyBorder="1" applyAlignment="1">
      <alignment horizontal="center" vertical="center"/>
    </xf>
    <xf numFmtId="175" fontId="12" fillId="0" borderId="22" xfId="22" applyNumberFormat="1" applyFont="1" applyBorder="1" applyAlignment="1">
      <alignment vertical="center"/>
    </xf>
    <xf numFmtId="175" fontId="12" fillId="0" borderId="13" xfId="22" applyNumberFormat="1" applyFont="1" applyBorder="1" applyAlignment="1">
      <alignment vertical="center"/>
    </xf>
    <xf numFmtId="9" fontId="12" fillId="0" borderId="14" xfId="1" applyFont="1" applyBorder="1" applyAlignment="1">
      <alignment horizontal="center" vertical="center"/>
    </xf>
    <xf numFmtId="0" fontId="7" fillId="0" borderId="1" xfId="3" applyFont="1" applyAlignment="1">
      <alignment horizontal="center" vertical="center" wrapText="1"/>
    </xf>
    <xf numFmtId="0" fontId="12" fillId="0" borderId="5" xfId="3" applyFont="1" applyBorder="1" applyAlignment="1">
      <alignment horizontal="left" vertical="center"/>
    </xf>
    <xf numFmtId="0" fontId="46" fillId="0" borderId="22" xfId="19" applyFont="1" applyBorder="1" applyAlignment="1">
      <alignment horizontal="justify" vertical="center" wrapText="1"/>
    </xf>
    <xf numFmtId="0" fontId="10" fillId="0" borderId="1" xfId="2" applyFont="1" applyAlignment="1">
      <alignment horizontal="center" vertical="center" wrapText="1"/>
    </xf>
    <xf numFmtId="174" fontId="37" fillId="0" borderId="22" xfId="21" applyNumberFormat="1" applyFont="1" applyFill="1" applyBorder="1" applyAlignment="1">
      <alignment horizontal="center" vertical="center"/>
    </xf>
    <xf numFmtId="0" fontId="3" fillId="0" borderId="1" xfId="19" applyAlignment="1">
      <alignment horizontal="right" wrapText="1"/>
    </xf>
    <xf numFmtId="0" fontId="12" fillId="0" borderId="0" xfId="0" applyFont="1" applyAlignment="1">
      <alignment horizontal="left" vertical="center"/>
    </xf>
    <xf numFmtId="0" fontId="48" fillId="0" borderId="51" xfId="0" applyFont="1" applyBorder="1" applyAlignment="1">
      <alignment horizontal="left" vertical="center" wrapText="1"/>
    </xf>
    <xf numFmtId="0" fontId="42" fillId="0" borderId="0" xfId="0" applyFont="1" applyAlignment="1">
      <alignment horizontal="left" vertical="center"/>
    </xf>
    <xf numFmtId="0" fontId="42" fillId="0" borderId="48" xfId="0" applyFont="1" applyBorder="1" applyAlignment="1">
      <alignment horizontal="left" vertical="center" wrapText="1"/>
    </xf>
    <xf numFmtId="0" fontId="48" fillId="0" borderId="48" xfId="0" applyFont="1" applyBorder="1" applyAlignment="1">
      <alignment horizontal="left" vertical="center" wrapText="1"/>
    </xf>
    <xf numFmtId="0" fontId="48" fillId="0" borderId="22" xfId="0" applyFont="1" applyBorder="1" applyAlignment="1">
      <alignment horizontal="left" vertical="center" wrapText="1"/>
    </xf>
    <xf numFmtId="0" fontId="12" fillId="0" borderId="1" xfId="0" applyFont="1" applyBorder="1"/>
    <xf numFmtId="0" fontId="0" fillId="0" borderId="1" xfId="0" applyBorder="1"/>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9" fontId="18" fillId="0" borderId="27" xfId="3" applyNumberFormat="1" applyFont="1" applyBorder="1" applyAlignment="1">
      <alignment horizontal="center" vertical="center"/>
    </xf>
    <xf numFmtId="1" fontId="18" fillId="4" borderId="11" xfId="3" applyNumberFormat="1" applyFont="1" applyFill="1" applyBorder="1" applyAlignment="1">
      <alignment horizontal="center" vertical="center"/>
    </xf>
    <xf numFmtId="171" fontId="18" fillId="4" borderId="11" xfId="1" applyNumberFormat="1" applyFont="1" applyFill="1" applyBorder="1" applyAlignment="1">
      <alignment horizontal="center" vertical="center"/>
    </xf>
    <xf numFmtId="10" fontId="18" fillId="0" borderId="27" xfId="3" applyNumberFormat="1" applyFont="1" applyBorder="1" applyAlignment="1">
      <alignment horizontal="center" vertical="center"/>
    </xf>
    <xf numFmtId="0" fontId="24" fillId="0" borderId="19" xfId="3" applyFont="1" applyBorder="1" applyAlignment="1">
      <alignment horizontal="left" vertical="center" wrapText="1"/>
    </xf>
    <xf numFmtId="0" fontId="18" fillId="0" borderId="19" xfId="3" applyFont="1" applyBorder="1" applyAlignment="1">
      <alignment horizontal="left" vertical="center" wrapText="1"/>
    </xf>
    <xf numFmtId="171" fontId="19" fillId="5" borderId="11" xfId="1" applyNumberFormat="1" applyFont="1" applyFill="1" applyBorder="1" applyAlignment="1">
      <alignment horizontal="center" vertical="center"/>
    </xf>
    <xf numFmtId="171" fontId="18" fillId="0" borderId="27" xfId="3" applyNumberFormat="1" applyFont="1" applyBorder="1" applyAlignment="1">
      <alignment horizontal="center" vertical="center"/>
    </xf>
    <xf numFmtId="0" fontId="10" fillId="0" borderId="19" xfId="3" applyFont="1" applyBorder="1" applyAlignment="1">
      <alignment horizontal="left" vertical="center" wrapText="1"/>
    </xf>
    <xf numFmtId="0" fontId="12" fillId="0" borderId="48" xfId="3" applyFont="1" applyBorder="1" applyAlignment="1">
      <alignment vertical="center" wrapText="1"/>
    </xf>
    <xf numFmtId="0" fontId="10" fillId="0" borderId="12" xfId="2" applyFont="1" applyBorder="1" applyAlignment="1">
      <alignment horizontal="left" vertical="center" wrapText="1"/>
    </xf>
    <xf numFmtId="0" fontId="12" fillId="0" borderId="13" xfId="3" applyFont="1" applyBorder="1" applyAlignment="1">
      <alignment vertical="center" wrapText="1"/>
    </xf>
    <xf numFmtId="0" fontId="11" fillId="0" borderId="14" xfId="2" applyFont="1" applyBorder="1" applyAlignment="1">
      <alignment horizontal="center" vertical="center" wrapText="1"/>
    </xf>
    <xf numFmtId="169" fontId="12" fillId="0" borderId="12" xfId="5" applyNumberFormat="1" applyFont="1" applyBorder="1" applyAlignment="1">
      <alignment horizontal="center" vertical="center"/>
    </xf>
    <xf numFmtId="176" fontId="12" fillId="0" borderId="14" xfId="5" applyNumberFormat="1" applyFont="1" applyBorder="1" applyAlignment="1">
      <alignment vertical="center"/>
    </xf>
    <xf numFmtId="0" fontId="49" fillId="0" borderId="7" xfId="0" applyFont="1" applyBorder="1" applyAlignment="1">
      <alignment vertical="center" wrapText="1"/>
    </xf>
    <xf numFmtId="0" fontId="7" fillId="5" borderId="26" xfId="3" applyFont="1" applyFill="1" applyBorder="1" applyAlignment="1">
      <alignment vertical="center" wrapText="1"/>
    </xf>
    <xf numFmtId="1" fontId="7" fillId="0" borderId="64" xfId="3" applyNumberFormat="1" applyFont="1" applyBorder="1" applyAlignment="1">
      <alignment horizontal="center" vertical="center" wrapText="1"/>
    </xf>
    <xf numFmtId="0" fontId="38" fillId="0" borderId="26" xfId="0" applyFont="1" applyBorder="1" applyAlignment="1">
      <alignment horizontal="center"/>
    </xf>
    <xf numFmtId="0" fontId="52" fillId="0" borderId="26" xfId="0" applyFont="1" applyBorder="1" applyAlignment="1">
      <alignment vertical="center" wrapText="1"/>
    </xf>
    <xf numFmtId="0" fontId="52" fillId="0" borderId="26" xfId="0" applyFont="1" applyBorder="1" applyAlignment="1">
      <alignment vertical="center"/>
    </xf>
    <xf numFmtId="0" fontId="34" fillId="0" borderId="26" xfId="0" applyFont="1" applyBorder="1" applyAlignment="1">
      <alignment horizontal="left" vertical="center" wrapText="1"/>
    </xf>
    <xf numFmtId="171" fontId="30" fillId="5" borderId="22" xfId="3" applyNumberFormat="1" applyFont="1" applyFill="1" applyBorder="1" applyAlignment="1">
      <alignment horizontal="center" vertical="center"/>
    </xf>
    <xf numFmtId="0" fontId="18" fillId="0" borderId="7" xfId="3" applyFont="1" applyBorder="1" applyAlignment="1">
      <alignment horizontal="left" vertical="center" wrapText="1"/>
    </xf>
    <xf numFmtId="0" fontId="12" fillId="0" borderId="7" xfId="3" applyFont="1" applyBorder="1" applyAlignment="1">
      <alignment horizontal="center" vertical="center" wrapText="1"/>
    </xf>
    <xf numFmtId="0" fontId="12" fillId="0" borderId="26" xfId="3" applyFont="1" applyBorder="1" applyAlignment="1">
      <alignment horizontal="left" vertical="center" wrapText="1"/>
    </xf>
    <xf numFmtId="0" fontId="12" fillId="0" borderId="7" xfId="3" applyFont="1" applyBorder="1" applyAlignment="1">
      <alignment horizontal="left" vertical="center" wrapText="1"/>
    </xf>
    <xf numFmtId="0" fontId="12" fillId="0" borderId="1" xfId="3" applyFont="1" applyAlignment="1">
      <alignment vertical="center" wrapText="1"/>
    </xf>
    <xf numFmtId="0" fontId="49" fillId="0" borderId="22" xfId="0" applyFont="1" applyBorder="1" applyAlignment="1">
      <alignment horizontal="left" vertical="center"/>
    </xf>
    <xf numFmtId="0" fontId="48" fillId="0" borderId="22" xfId="0" applyFont="1" applyBorder="1" applyAlignment="1">
      <alignment vertical="center" wrapText="1"/>
    </xf>
    <xf numFmtId="0" fontId="48" fillId="0" borderId="48" xfId="0" applyFont="1" applyBorder="1" applyAlignment="1">
      <alignment vertical="center" wrapText="1"/>
    </xf>
    <xf numFmtId="0" fontId="49" fillId="13" borderId="22" xfId="0" applyFont="1" applyFill="1" applyBorder="1" applyAlignment="1">
      <alignment horizontal="left" vertical="center"/>
    </xf>
    <xf numFmtId="0" fontId="48" fillId="13" borderId="48" xfId="0" applyFont="1" applyFill="1" applyBorder="1" applyAlignment="1">
      <alignment vertical="center" wrapText="1"/>
    </xf>
    <xf numFmtId="0" fontId="48" fillId="13" borderId="48" xfId="0" applyFont="1" applyFill="1" applyBorder="1" applyAlignment="1">
      <alignment horizontal="left" vertical="center" wrapText="1"/>
    </xf>
    <xf numFmtId="0" fontId="49" fillId="0" borderId="22" xfId="0" applyFont="1" applyBorder="1" applyAlignment="1">
      <alignment horizontal="left" vertical="center" wrapText="1"/>
    </xf>
    <xf numFmtId="0" fontId="49" fillId="13" borderId="22" xfId="0" applyFont="1" applyFill="1" applyBorder="1" applyAlignment="1">
      <alignment horizontal="center" vertical="center"/>
    </xf>
    <xf numFmtId="0" fontId="48" fillId="4" borderId="25" xfId="0" applyFont="1" applyFill="1" applyBorder="1" applyAlignment="1">
      <alignment horizontal="left" vertical="center" wrapText="1"/>
    </xf>
    <xf numFmtId="0" fontId="48" fillId="4" borderId="22" xfId="0" applyFont="1" applyFill="1" applyBorder="1" applyAlignment="1">
      <alignment horizontal="left" vertical="center" wrapText="1"/>
    </xf>
    <xf numFmtId="0" fontId="49" fillId="0" borderId="22" xfId="0" quotePrefix="1" applyFont="1" applyBorder="1" applyAlignment="1">
      <alignment horizontal="left" vertical="center" wrapText="1"/>
    </xf>
    <xf numFmtId="0" fontId="49" fillId="0" borderId="53" xfId="0" applyFont="1" applyBorder="1" applyAlignment="1">
      <alignment horizontal="left" vertical="center"/>
    </xf>
    <xf numFmtId="0" fontId="48" fillId="0" borderId="68" xfId="0" applyFont="1" applyBorder="1" applyAlignment="1">
      <alignment horizontal="left" vertical="center" wrapText="1"/>
    </xf>
    <xf numFmtId="171" fontId="18" fillId="0" borderId="28" xfId="3" applyNumberFormat="1" applyFont="1" applyBorder="1" applyAlignment="1">
      <alignment horizontal="center" vertical="center"/>
    </xf>
    <xf numFmtId="171" fontId="30" fillId="5" borderId="22" xfId="0" applyNumberFormat="1" applyFont="1" applyFill="1" applyBorder="1" applyAlignment="1">
      <alignment horizontal="center"/>
    </xf>
    <xf numFmtId="10" fontId="18" fillId="0" borderId="28" xfId="3" applyNumberFormat="1" applyFont="1" applyBorder="1" applyAlignment="1">
      <alignment horizontal="center" vertical="center"/>
    </xf>
    <xf numFmtId="169" fontId="12" fillId="0" borderId="76" xfId="5" applyNumberFormat="1" applyFont="1" applyBorder="1" applyAlignment="1">
      <alignment vertical="center"/>
    </xf>
    <xf numFmtId="169" fontId="12" fillId="0" borderId="77" xfId="5" applyNumberFormat="1" applyFont="1" applyBorder="1" applyAlignment="1">
      <alignment vertical="center"/>
    </xf>
    <xf numFmtId="0" fontId="30" fillId="5" borderId="29" xfId="3" applyFont="1" applyFill="1" applyBorder="1" applyAlignment="1">
      <alignment horizontal="center" vertical="center" wrapText="1"/>
    </xf>
    <xf numFmtId="0" fontId="30" fillId="5" borderId="17" xfId="3" applyFont="1" applyFill="1" applyBorder="1" applyAlignment="1">
      <alignment horizontal="center" vertical="center" wrapText="1"/>
    </xf>
    <xf numFmtId="0" fontId="45" fillId="0" borderId="7" xfId="3" applyFont="1" applyBorder="1" applyAlignment="1">
      <alignment horizontal="left" vertical="center" wrapText="1"/>
    </xf>
    <xf numFmtId="0" fontId="18" fillId="0" borderId="78" xfId="3" applyFont="1" applyBorder="1" applyAlignment="1">
      <alignment horizontal="center" vertical="center"/>
    </xf>
    <xf numFmtId="0" fontId="30" fillId="5" borderId="19" xfId="3" applyFont="1" applyFill="1" applyBorder="1" applyAlignment="1">
      <alignment horizontal="center" vertical="center" wrapText="1"/>
    </xf>
    <xf numFmtId="0" fontId="17" fillId="0" borderId="7" xfId="16" applyBorder="1" applyAlignment="1">
      <alignment horizontal="center" vertical="center" wrapText="1"/>
    </xf>
    <xf numFmtId="176" fontId="12" fillId="0" borderId="24" xfId="5" applyNumberFormat="1" applyFont="1" applyBorder="1" applyAlignment="1">
      <alignment vertical="center"/>
    </xf>
    <xf numFmtId="0" fontId="18" fillId="0" borderId="78" xfId="3" applyFont="1" applyBorder="1" applyAlignment="1">
      <alignment horizontal="left" vertical="center" wrapText="1"/>
    </xf>
    <xf numFmtId="0" fontId="55" fillId="0" borderId="26" xfId="3" applyFont="1" applyBorder="1" applyAlignment="1">
      <alignment horizontal="left" vertical="center" wrapText="1"/>
    </xf>
    <xf numFmtId="0" fontId="12" fillId="0" borderId="19" xfId="3" applyFont="1" applyBorder="1" applyAlignment="1">
      <alignment horizontal="left" vertical="center" wrapText="1"/>
    </xf>
    <xf numFmtId="0" fontId="21" fillId="0" borderId="26" xfId="3" applyFont="1" applyBorder="1" applyAlignment="1">
      <alignment horizontal="left" vertical="top" wrapText="1"/>
    </xf>
    <xf numFmtId="175" fontId="12" fillId="0" borderId="22" xfId="22" applyNumberFormat="1" applyFont="1" applyBorder="1" applyAlignment="1">
      <alignment horizontal="center" vertical="center"/>
    </xf>
    <xf numFmtId="0" fontId="18" fillId="0" borderId="26" xfId="3" applyFont="1" applyBorder="1" applyAlignment="1">
      <alignment horizontal="left" vertical="center" wrapText="1"/>
    </xf>
    <xf numFmtId="0" fontId="12" fillId="0" borderId="26" xfId="3" applyFont="1" applyBorder="1" applyAlignment="1">
      <alignment horizontal="left" vertical="top" wrapText="1"/>
    </xf>
    <xf numFmtId="174" fontId="12" fillId="0" borderId="1" xfId="3" applyNumberFormat="1" applyFont="1" applyAlignment="1">
      <alignment vertical="center"/>
    </xf>
    <xf numFmtId="15" fontId="12" fillId="0" borderId="78" xfId="0" applyNumberFormat="1" applyFont="1" applyBorder="1" applyAlignment="1">
      <alignment horizontal="center" vertical="center" wrapText="1"/>
    </xf>
    <xf numFmtId="15" fontId="12" fillId="0" borderId="79" xfId="0" applyNumberFormat="1" applyFont="1" applyBorder="1" applyAlignment="1">
      <alignment horizontal="center" vertical="center" wrapText="1"/>
    </xf>
    <xf numFmtId="14" fontId="12" fillId="0" borderId="80" xfId="0" applyNumberFormat="1" applyFont="1" applyBorder="1" applyAlignment="1">
      <alignment horizontal="center" vertical="center" wrapText="1"/>
    </xf>
    <xf numFmtId="0" fontId="12" fillId="0" borderId="33" xfId="0" applyFont="1" applyBorder="1" applyAlignment="1">
      <alignment vertical="center" wrapText="1"/>
    </xf>
    <xf numFmtId="0" fontId="12" fillId="0" borderId="81" xfId="0" applyFont="1" applyBorder="1" applyAlignment="1">
      <alignment vertical="center" wrapText="1"/>
    </xf>
    <xf numFmtId="0" fontId="17" fillId="0" borderId="26" xfId="23" applyBorder="1" applyAlignment="1">
      <alignment horizontal="center" vertical="center" wrapText="1"/>
    </xf>
    <xf numFmtId="0" fontId="45" fillId="0" borderId="22" xfId="0" applyFont="1" applyBorder="1" applyAlignment="1">
      <alignment horizontal="center" vertical="center"/>
    </xf>
    <xf numFmtId="0" fontId="45" fillId="0" borderId="25" xfId="0" applyFont="1" applyBorder="1" applyAlignment="1">
      <alignment horizontal="center" vertical="center"/>
    </xf>
    <xf numFmtId="0" fontId="53" fillId="0" borderId="19" xfId="3" applyFont="1" applyBorder="1" applyAlignment="1">
      <alignment horizontal="left" vertical="center" wrapText="1"/>
    </xf>
    <xf numFmtId="0" fontId="57" fillId="0" borderId="7" xfId="3" applyFont="1" applyBorder="1" applyAlignment="1">
      <alignment horizontal="left" vertical="center" wrapText="1"/>
    </xf>
    <xf numFmtId="1" fontId="12" fillId="0" borderId="1" xfId="3" applyNumberFormat="1" applyFont="1" applyAlignment="1">
      <alignment vertical="center"/>
    </xf>
    <xf numFmtId="0" fontId="17" fillId="0" borderId="26" xfId="16" applyBorder="1" applyAlignment="1">
      <alignment horizontal="center" vertical="center" wrapText="1"/>
    </xf>
    <xf numFmtId="43" fontId="40" fillId="5" borderId="87" xfId="18" applyFont="1" applyFill="1" applyBorder="1" applyAlignment="1">
      <alignment horizontal="center" vertical="center" wrapText="1"/>
    </xf>
    <xf numFmtId="43" fontId="40" fillId="5" borderId="88" xfId="18" applyFont="1" applyFill="1" applyBorder="1" applyAlignment="1">
      <alignment horizontal="center" vertical="center" wrapText="1"/>
    </xf>
    <xf numFmtId="169" fontId="12" fillId="0" borderId="93" xfId="5" applyNumberFormat="1" applyFont="1" applyBorder="1" applyAlignment="1">
      <alignment vertical="center"/>
    </xf>
    <xf numFmtId="169" fontId="12" fillId="0" borderId="94" xfId="5" applyNumberFormat="1" applyFont="1" applyBorder="1" applyAlignment="1">
      <alignment vertical="center"/>
    </xf>
    <xf numFmtId="176" fontId="12" fillId="0" borderId="95" xfId="5" applyNumberFormat="1" applyFont="1" applyBorder="1" applyAlignment="1">
      <alignment vertical="center"/>
    </xf>
    <xf numFmtId="0" fontId="11" fillId="0" borderId="45" xfId="2" applyFont="1" applyBorder="1" applyAlignment="1">
      <alignment horizontal="center" vertical="center" wrapText="1"/>
    </xf>
    <xf numFmtId="43" fontId="40" fillId="5" borderId="97" xfId="18" applyFont="1" applyFill="1" applyBorder="1" applyAlignment="1">
      <alignment horizontal="center" vertical="center" wrapText="1"/>
    </xf>
    <xf numFmtId="169" fontId="12" fillId="0" borderId="25" xfId="5" applyNumberFormat="1" applyFont="1" applyBorder="1" applyAlignment="1">
      <alignment vertical="center"/>
    </xf>
    <xf numFmtId="43" fontId="40" fillId="5" borderId="96" xfId="18" applyFont="1" applyFill="1" applyBorder="1" applyAlignment="1">
      <alignment horizontal="center" vertical="center" wrapText="1"/>
    </xf>
    <xf numFmtId="176" fontId="12" fillId="0" borderId="99" xfId="5" applyNumberFormat="1" applyFont="1" applyBorder="1" applyAlignment="1">
      <alignment vertical="center"/>
    </xf>
    <xf numFmtId="175" fontId="0" fillId="0" borderId="22" xfId="22" applyNumberFormat="1" applyFont="1" applyBorder="1" applyAlignment="1">
      <alignment horizontal="center"/>
    </xf>
    <xf numFmtId="9" fontId="30" fillId="5" borderId="22" xfId="18" applyNumberFormat="1" applyFont="1" applyFill="1" applyBorder="1" applyAlignment="1">
      <alignment horizontal="center"/>
    </xf>
    <xf numFmtId="9" fontId="30" fillId="9" borderId="22" xfId="18" applyNumberFormat="1" applyFont="1" applyFill="1" applyBorder="1" applyAlignment="1">
      <alignment horizontal="center" vertical="center"/>
    </xf>
    <xf numFmtId="0" fontId="18" fillId="0" borderId="26" xfId="3" applyFont="1" applyBorder="1" applyAlignment="1">
      <alignment horizontal="left" vertical="top" wrapText="1"/>
    </xf>
    <xf numFmtId="0" fontId="62" fillId="0" borderId="26" xfId="3" applyFont="1" applyBorder="1" applyAlignment="1">
      <alignment vertical="center"/>
    </xf>
    <xf numFmtId="0" fontId="11" fillId="0" borderId="26" xfId="0" applyFont="1" applyBorder="1" applyAlignment="1">
      <alignment horizontal="center" vertical="center" wrapText="1"/>
    </xf>
    <xf numFmtId="175" fontId="12" fillId="0" borderId="22" xfId="22" applyNumberFormat="1" applyFont="1" applyFill="1" applyBorder="1" applyAlignment="1">
      <alignment vertical="center"/>
    </xf>
    <xf numFmtId="2" fontId="12" fillId="0" borderId="1" xfId="1" applyNumberFormat="1" applyFont="1" applyBorder="1" applyAlignment="1">
      <alignment vertical="center"/>
    </xf>
    <xf numFmtId="0" fontId="16" fillId="0" borderId="22" xfId="20" applyFont="1" applyBorder="1" applyAlignment="1">
      <alignment horizontal="left" vertical="center" wrapText="1"/>
    </xf>
    <xf numFmtId="0" fontId="63" fillId="0" borderId="1" xfId="20" applyFont="1" applyAlignment="1">
      <alignment horizontal="left" vertical="top"/>
    </xf>
    <xf numFmtId="0" fontId="64" fillId="3" borderId="78" xfId="20" applyFont="1" applyFill="1" applyBorder="1" applyAlignment="1">
      <alignment horizontal="center" vertical="center" wrapText="1"/>
    </xf>
    <xf numFmtId="1" fontId="63" fillId="0" borderId="78" xfId="20" applyNumberFormat="1" applyFont="1" applyBorder="1" applyAlignment="1">
      <alignment horizontal="center" vertical="center" shrinkToFit="1"/>
    </xf>
    <xf numFmtId="0" fontId="16" fillId="0" borderId="78" xfId="20" applyFont="1" applyBorder="1" applyAlignment="1">
      <alignment horizontal="center" vertical="center" wrapText="1"/>
    </xf>
    <xf numFmtId="0" fontId="16" fillId="0" borderId="108" xfId="20" applyFont="1" applyBorder="1" applyAlignment="1">
      <alignment horizontal="center" vertical="center" wrapText="1"/>
    </xf>
    <xf numFmtId="0" fontId="16" fillId="0" borderId="22" xfId="20" applyFont="1" applyBorder="1" applyAlignment="1">
      <alignment vertical="center" wrapText="1"/>
    </xf>
    <xf numFmtId="0" fontId="16" fillId="0" borderId="108" xfId="20" applyFont="1" applyBorder="1" applyAlignment="1">
      <alignment vertical="center" wrapText="1"/>
    </xf>
    <xf numFmtId="0" fontId="11" fillId="5" borderId="5" xfId="2" applyFont="1" applyFill="1" applyBorder="1" applyAlignment="1">
      <alignment vertical="center" wrapText="1"/>
    </xf>
    <xf numFmtId="0" fontId="11" fillId="5" borderId="7" xfId="2" applyFont="1" applyFill="1" applyBorder="1" applyAlignment="1">
      <alignment vertical="center" wrapText="1"/>
    </xf>
    <xf numFmtId="2" fontId="12" fillId="0" borderId="1" xfId="3" applyNumberFormat="1" applyFont="1" applyAlignment="1">
      <alignment vertical="center"/>
    </xf>
    <xf numFmtId="0" fontId="12" fillId="0" borderId="11" xfId="3" applyFont="1" applyBorder="1" applyAlignment="1">
      <alignment horizontal="center" vertical="center"/>
    </xf>
    <xf numFmtId="1" fontId="7" fillId="0" borderId="5" xfId="3" applyNumberFormat="1" applyFont="1" applyBorder="1" applyAlignment="1">
      <alignment horizontal="center" vertical="center" wrapText="1"/>
    </xf>
    <xf numFmtId="1" fontId="7" fillId="0" borderId="29" xfId="3" applyNumberFormat="1" applyFont="1" applyBorder="1" applyAlignment="1">
      <alignment horizontal="center" vertical="center" wrapText="1"/>
    </xf>
    <xf numFmtId="2" fontId="18" fillId="0" borderId="8" xfId="1" applyNumberFormat="1" applyFont="1" applyFill="1" applyBorder="1" applyAlignment="1">
      <alignment horizontal="center" vertical="center"/>
    </xf>
    <xf numFmtId="2" fontId="18" fillId="0" borderId="11" xfId="1" applyNumberFormat="1" applyFont="1" applyFill="1" applyBorder="1" applyAlignment="1">
      <alignment horizontal="center" vertical="center"/>
    </xf>
    <xf numFmtId="173" fontId="18" fillId="0" borderId="11" xfId="1" applyNumberFormat="1" applyFont="1" applyFill="1" applyBorder="1" applyAlignment="1">
      <alignment horizontal="center" vertical="center"/>
    </xf>
    <xf numFmtId="9" fontId="30" fillId="0" borderId="22" xfId="3" applyNumberFormat="1" applyFont="1" applyBorder="1" applyAlignment="1">
      <alignment horizontal="center" vertical="center"/>
    </xf>
    <xf numFmtId="1" fontId="18" fillId="0" borderId="11" xfId="3" applyNumberFormat="1" applyFont="1" applyBorder="1" applyAlignment="1">
      <alignment horizontal="center" vertical="center"/>
    </xf>
    <xf numFmtId="1" fontId="18" fillId="0" borderId="8" xfId="3" applyNumberFormat="1" applyFont="1" applyBorder="1" applyAlignment="1">
      <alignment horizontal="center" vertical="center"/>
    </xf>
    <xf numFmtId="2" fontId="18" fillId="0" borderId="26" xfId="1" applyNumberFormat="1" applyFont="1" applyFill="1" applyBorder="1" applyAlignment="1">
      <alignment horizontal="center" vertical="center"/>
    </xf>
    <xf numFmtId="0" fontId="30" fillId="5" borderId="23" xfId="2" applyFont="1" applyFill="1" applyBorder="1" applyAlignment="1">
      <alignment horizontal="center" vertical="center" wrapText="1"/>
    </xf>
    <xf numFmtId="9" fontId="30" fillId="5" borderId="51" xfId="3" applyNumberFormat="1" applyFont="1" applyFill="1" applyBorder="1" applyAlignment="1">
      <alignment horizontal="center" vertical="center"/>
    </xf>
    <xf numFmtId="0" fontId="17" fillId="0" borderId="19" xfId="16" applyBorder="1" applyAlignment="1">
      <alignment horizontal="center" vertical="center" wrapText="1"/>
    </xf>
    <xf numFmtId="169" fontId="12" fillId="0" borderId="22" xfId="5" applyNumberFormat="1" applyFont="1" applyFill="1" applyBorder="1" applyAlignment="1">
      <alignment vertical="center"/>
    </xf>
    <xf numFmtId="169" fontId="12" fillId="0" borderId="13" xfId="5" applyNumberFormat="1" applyFont="1" applyFill="1" applyBorder="1" applyAlignment="1">
      <alignment vertical="center"/>
    </xf>
    <xf numFmtId="176" fontId="12" fillId="0" borderId="14" xfId="5" applyNumberFormat="1" applyFont="1" applyBorder="1" applyAlignment="1">
      <alignment horizontal="right" vertical="center"/>
    </xf>
    <xf numFmtId="169" fontId="12" fillId="0" borderId="12" xfId="5" applyNumberFormat="1" applyFont="1" applyFill="1" applyBorder="1" applyAlignment="1">
      <alignment vertical="center"/>
    </xf>
    <xf numFmtId="176" fontId="12" fillId="0" borderId="14" xfId="5" applyNumberFormat="1" applyFont="1" applyFill="1" applyBorder="1" applyAlignment="1">
      <alignment horizontal="right" vertical="center"/>
    </xf>
    <xf numFmtId="174" fontId="37" fillId="0" borderId="13" xfId="21" applyNumberFormat="1" applyFont="1" applyFill="1" applyBorder="1" applyAlignment="1">
      <alignment horizontal="center" vertical="center"/>
    </xf>
    <xf numFmtId="175" fontId="0" fillId="0" borderId="22" xfId="22" applyNumberFormat="1" applyFont="1" applyFill="1" applyBorder="1" applyAlignment="1">
      <alignment horizontal="center" vertical="center"/>
    </xf>
    <xf numFmtId="10" fontId="12" fillId="0" borderId="22" xfId="5" applyNumberFormat="1" applyFont="1" applyFill="1" applyBorder="1" applyAlignment="1">
      <alignment vertical="center"/>
    </xf>
    <xf numFmtId="10" fontId="12" fillId="0" borderId="13" xfId="5" applyNumberFormat="1" applyFont="1" applyFill="1" applyBorder="1" applyAlignment="1">
      <alignment vertical="center"/>
    </xf>
    <xf numFmtId="175" fontId="12" fillId="0" borderId="13" xfId="22" applyNumberFormat="1" applyFont="1" applyFill="1" applyBorder="1" applyAlignment="1">
      <alignment vertical="center"/>
    </xf>
    <xf numFmtId="0" fontId="28" fillId="3" borderId="51" xfId="2" applyFont="1" applyFill="1" applyBorder="1" applyAlignment="1">
      <alignment horizontal="center" vertical="center" wrapText="1"/>
    </xf>
    <xf numFmtId="0" fontId="28" fillId="3" borderId="48" xfId="2" applyFont="1" applyFill="1" applyBorder="1" applyAlignment="1">
      <alignment horizontal="center" vertical="center" wrapText="1"/>
    </xf>
    <xf numFmtId="0" fontId="45" fillId="0" borderId="22" xfId="18" applyNumberFormat="1" applyFont="1" applyBorder="1" applyAlignment="1">
      <alignment horizontal="left" wrapText="1"/>
    </xf>
    <xf numFmtId="0" fontId="18" fillId="0" borderId="22" xfId="18" applyNumberFormat="1" applyFont="1" applyBorder="1" applyAlignment="1">
      <alignment horizontal="left"/>
    </xf>
    <xf numFmtId="43" fontId="18" fillId="0" borderId="22" xfId="18" applyFont="1" applyBorder="1" applyAlignment="1">
      <alignment horizontal="left" vertical="top" wrapText="1"/>
    </xf>
    <xf numFmtId="43" fontId="18" fillId="0" borderId="22" xfId="18" applyFont="1" applyBorder="1" applyAlignment="1">
      <alignment horizontal="center"/>
    </xf>
    <xf numFmtId="0" fontId="17" fillId="0" borderId="23" xfId="23" applyBorder="1" applyAlignment="1">
      <alignment horizontal="center" vertical="center" wrapText="1"/>
    </xf>
    <xf numFmtId="0" fontId="18" fillId="0" borderId="25" xfId="3" applyFont="1" applyBorder="1" applyAlignment="1">
      <alignment horizontal="center" vertical="center" wrapText="1"/>
    </xf>
    <xf numFmtId="0" fontId="18" fillId="0" borderId="23" xfId="3" applyFont="1" applyBorder="1" applyAlignment="1">
      <alignment horizontal="center" vertical="center"/>
    </xf>
    <xf numFmtId="0" fontId="18" fillId="0" borderId="25" xfId="3" applyFont="1" applyBorder="1" applyAlignment="1">
      <alignment horizontal="center" vertical="center"/>
    </xf>
    <xf numFmtId="0" fontId="18" fillId="0" borderId="23" xfId="3" applyFont="1" applyBorder="1" applyAlignment="1">
      <alignment horizontal="center" vertical="center" wrapText="1"/>
    </xf>
    <xf numFmtId="0" fontId="30" fillId="5" borderId="51" xfId="2" applyFont="1" applyFill="1" applyBorder="1" applyAlignment="1">
      <alignment horizontal="left" vertical="center" wrapText="1"/>
    </xf>
    <xf numFmtId="0" fontId="30" fillId="5" borderId="48" xfId="2" applyFont="1" applyFill="1" applyBorder="1" applyAlignment="1">
      <alignment horizontal="left" vertical="center" wrapText="1"/>
    </xf>
    <xf numFmtId="0" fontId="48" fillId="0" borderId="22" xfId="0" applyFont="1" applyBorder="1" applyAlignment="1">
      <alignment horizontal="left" vertical="top" wrapText="1"/>
    </xf>
    <xf numFmtId="0" fontId="45" fillId="0" borderId="22" xfId="0" applyFont="1" applyBorder="1" applyAlignment="1">
      <alignment horizontal="left" vertical="top" wrapText="1"/>
    </xf>
    <xf numFmtId="0" fontId="18" fillId="0" borderId="22" xfId="0" applyFont="1" applyBorder="1" applyAlignment="1">
      <alignment horizontal="center"/>
    </xf>
    <xf numFmtId="0" fontId="61" fillId="0" borderId="22" xfId="0" applyFont="1" applyBorder="1" applyAlignment="1">
      <alignment horizontal="left" vertical="top" wrapText="1"/>
    </xf>
    <xf numFmtId="0" fontId="54" fillId="0" borderId="22" xfId="0" applyFont="1" applyBorder="1" applyAlignment="1">
      <alignment horizontal="left" vertical="top"/>
    </xf>
    <xf numFmtId="0" fontId="54" fillId="0" borderId="22" xfId="0" applyFont="1" applyBorder="1" applyAlignment="1">
      <alignment horizontal="left" vertical="top" wrapText="1"/>
    </xf>
    <xf numFmtId="0" fontId="53" fillId="0" borderId="23" xfId="3" applyFont="1" applyBorder="1" applyAlignment="1">
      <alignment horizontal="center" vertical="center" wrapText="1"/>
    </xf>
    <xf numFmtId="0" fontId="53" fillId="0" borderId="25" xfId="3" applyFont="1" applyBorder="1" applyAlignment="1">
      <alignment horizontal="center" vertical="center" wrapText="1"/>
    </xf>
    <xf numFmtId="0" fontId="53" fillId="0" borderId="25" xfId="3" applyFont="1" applyBorder="1" applyAlignment="1">
      <alignment horizontal="center" vertical="center"/>
    </xf>
    <xf numFmtId="0" fontId="48" fillId="0" borderId="23" xfId="0" applyFont="1" applyBorder="1" applyAlignment="1">
      <alignment horizontal="left" vertical="top" wrapText="1"/>
    </xf>
    <xf numFmtId="0" fontId="12" fillId="0" borderId="25" xfId="0" applyFont="1" applyBorder="1" applyAlignment="1">
      <alignment horizontal="left" vertical="top"/>
    </xf>
    <xf numFmtId="0" fontId="12" fillId="0" borderId="22" xfId="0" applyFont="1" applyBorder="1" applyAlignment="1">
      <alignment horizontal="left" vertical="top" wrapText="1"/>
    </xf>
    <xf numFmtId="0" fontId="60" fillId="0" borderId="23" xfId="3" applyFont="1" applyBorder="1" applyAlignment="1">
      <alignment horizontal="center" vertical="center" wrapText="1"/>
    </xf>
    <xf numFmtId="0" fontId="56" fillId="0" borderId="22" xfId="0" applyFont="1" applyBorder="1" applyAlignment="1">
      <alignment horizontal="left" vertical="top" wrapText="1"/>
    </xf>
    <xf numFmtId="0" fontId="57" fillId="0" borderId="22" xfId="0" applyFont="1" applyBorder="1" applyAlignment="1">
      <alignment horizontal="left" vertical="top"/>
    </xf>
    <xf numFmtId="0" fontId="58" fillId="0" borderId="22" xfId="0" applyFont="1" applyBorder="1" applyAlignment="1">
      <alignment horizontal="left" vertical="center" wrapText="1"/>
    </xf>
    <xf numFmtId="0" fontId="59" fillId="0" borderId="22" xfId="0" applyFont="1" applyBorder="1" applyAlignment="1">
      <alignment horizontal="left" vertical="center" wrapText="1"/>
    </xf>
    <xf numFmtId="0" fontId="52" fillId="0" borderId="22" xfId="0" applyFont="1" applyBorder="1" applyAlignment="1">
      <alignment horizontal="left" vertical="top" wrapText="1"/>
    </xf>
    <xf numFmtId="0" fontId="18" fillId="0" borderId="22" xfId="0" applyFont="1" applyBorder="1" applyAlignment="1">
      <alignment horizontal="left" vertical="top" wrapText="1"/>
    </xf>
    <xf numFmtId="0" fontId="18" fillId="0" borderId="23" xfId="0" applyFont="1" applyBorder="1" applyAlignment="1">
      <alignment horizontal="center"/>
    </xf>
    <xf numFmtId="0" fontId="18" fillId="0" borderId="25" xfId="0" applyFont="1" applyBorder="1" applyAlignment="1">
      <alignment horizontal="center"/>
    </xf>
    <xf numFmtId="0" fontId="12" fillId="0" borderId="23" xfId="3" applyFont="1" applyBorder="1" applyAlignment="1">
      <alignment horizontal="left" vertical="center" wrapText="1"/>
    </xf>
    <xf numFmtId="0" fontId="12" fillId="0" borderId="25" xfId="3" applyFont="1" applyBorder="1" applyAlignment="1">
      <alignment horizontal="left" vertical="center"/>
    </xf>
    <xf numFmtId="0" fontId="53" fillId="0" borderId="22" xfId="0" applyFont="1" applyBorder="1" applyAlignment="1">
      <alignment horizontal="left" vertical="top"/>
    </xf>
    <xf numFmtId="0" fontId="18" fillId="0" borderId="23" xfId="3" applyFont="1" applyBorder="1" applyAlignment="1">
      <alignment horizontal="left" vertical="center" wrapText="1"/>
    </xf>
    <xf numFmtId="0" fontId="18" fillId="0" borderId="25" xfId="3" applyFont="1" applyBorder="1" applyAlignment="1">
      <alignment horizontal="left" vertical="center"/>
    </xf>
    <xf numFmtId="0" fontId="45" fillId="0" borderId="22" xfId="3" applyFont="1" applyBorder="1" applyAlignment="1">
      <alignment horizontal="left" vertical="center" wrapText="1"/>
    </xf>
    <xf numFmtId="0" fontId="18" fillId="0" borderId="22" xfId="3" applyFont="1" applyBorder="1" applyAlignment="1">
      <alignment horizontal="left" vertical="center"/>
    </xf>
    <xf numFmtId="0" fontId="18" fillId="0" borderId="22" xfId="3" applyFont="1" applyBorder="1" applyAlignment="1">
      <alignment horizontal="left" vertical="center" wrapText="1"/>
    </xf>
    <xf numFmtId="0" fontId="18" fillId="0" borderId="22" xfId="3" applyFont="1" applyBorder="1" applyAlignment="1">
      <alignment horizontal="center" vertical="center"/>
    </xf>
    <xf numFmtId="0" fontId="45" fillId="0" borderId="23" xfId="0" applyFont="1" applyBorder="1" applyAlignment="1">
      <alignment horizontal="left" vertical="center" wrapText="1"/>
    </xf>
    <xf numFmtId="0" fontId="18" fillId="0" borderId="25" xfId="0" applyFont="1" applyBorder="1" applyAlignment="1">
      <alignment horizontal="left" vertical="center" wrapText="1"/>
    </xf>
    <xf numFmtId="0" fontId="18" fillId="2" borderId="23" xfId="0" applyFont="1" applyFill="1" applyBorder="1" applyAlignment="1">
      <alignment horizontal="left" vertical="center" wrapText="1"/>
    </xf>
    <xf numFmtId="0" fontId="18" fillId="2" borderId="25" xfId="0" applyFont="1" applyFill="1" applyBorder="1" applyAlignment="1">
      <alignment horizontal="left" vertical="center" wrapText="1"/>
    </xf>
    <xf numFmtId="0" fontId="31" fillId="0" borderId="23" xfId="3" applyFont="1" applyBorder="1" applyAlignment="1">
      <alignment horizontal="left" vertical="center" wrapText="1"/>
    </xf>
    <xf numFmtId="0" fontId="29" fillId="0" borderId="25" xfId="3" applyFont="1" applyBorder="1" applyAlignment="1">
      <alignment horizontal="left" vertical="center" wrapText="1"/>
    </xf>
    <xf numFmtId="0" fontId="31" fillId="0" borderId="23" xfId="3" applyFont="1" applyBorder="1" applyAlignment="1">
      <alignment horizontal="center" vertical="center" wrapText="1"/>
    </xf>
    <xf numFmtId="0" fontId="31" fillId="0" borderId="25" xfId="3" applyFont="1" applyBorder="1" applyAlignment="1">
      <alignment horizontal="center" vertical="center" wrapText="1"/>
    </xf>
    <xf numFmtId="0" fontId="18" fillId="0" borderId="25" xfId="3" applyFont="1" applyBorder="1" applyAlignment="1">
      <alignment horizontal="left" vertical="center" wrapText="1"/>
    </xf>
    <xf numFmtId="0" fontId="18" fillId="0" borderId="23" xfId="0" applyFont="1" applyBorder="1" applyAlignment="1">
      <alignment horizontal="left" vertical="top" wrapText="1"/>
    </xf>
    <xf numFmtId="0" fontId="18" fillId="0" borderId="25" xfId="0" applyFont="1" applyBorder="1" applyAlignment="1">
      <alignment horizontal="left" vertical="top" wrapText="1"/>
    </xf>
    <xf numFmtId="0" fontId="18" fillId="0" borderId="23" xfId="0" applyFont="1" applyBorder="1" applyAlignment="1">
      <alignment vertical="top" wrapText="1"/>
    </xf>
    <xf numFmtId="0" fontId="18" fillId="0" borderId="25" xfId="0" applyFont="1" applyBorder="1" applyAlignment="1">
      <alignment vertical="top" wrapText="1"/>
    </xf>
    <xf numFmtId="0" fontId="18" fillId="0" borderId="23" xfId="0" applyFont="1" applyBorder="1" applyAlignment="1">
      <alignment horizontal="center" vertical="center" wrapText="1"/>
    </xf>
    <xf numFmtId="0" fontId="18" fillId="0" borderId="25" xfId="0" applyFont="1" applyBorder="1" applyAlignment="1">
      <alignment horizontal="center" vertical="center" wrapText="1"/>
    </xf>
    <xf numFmtId="0" fontId="69" fillId="0" borderId="23" xfId="3" applyFont="1" applyBorder="1" applyAlignment="1">
      <alignment horizontal="left" vertical="center" wrapText="1"/>
    </xf>
    <xf numFmtId="0" fontId="18" fillId="0" borderId="78" xfId="3" applyFont="1" applyBorder="1" applyAlignment="1">
      <alignment horizontal="left" vertical="center" wrapText="1"/>
    </xf>
    <xf numFmtId="0" fontId="18" fillId="2" borderId="43" xfId="0" applyFont="1" applyFill="1" applyBorder="1" applyAlignment="1">
      <alignment horizontal="left" vertical="center" wrapText="1"/>
    </xf>
    <xf numFmtId="0" fontId="45" fillId="0" borderId="23" xfId="3" applyFont="1" applyBorder="1" applyAlignment="1">
      <alignment horizontal="center" vertical="top" wrapText="1"/>
    </xf>
    <xf numFmtId="0" fontId="18" fillId="0" borderId="25" xfId="3" applyFont="1" applyBorder="1" applyAlignment="1">
      <alignment horizontal="center" vertical="top" wrapText="1"/>
    </xf>
    <xf numFmtId="0" fontId="31" fillId="2" borderId="23"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17" fillId="0" borderId="54" xfId="23" applyBorder="1" applyAlignment="1">
      <alignment horizontal="center" vertical="center" wrapText="1"/>
    </xf>
    <xf numFmtId="0" fontId="17" fillId="0" borderId="57" xfId="16" applyBorder="1" applyAlignment="1">
      <alignment horizontal="center" vertical="center" wrapText="1"/>
    </xf>
    <xf numFmtId="0" fontId="17" fillId="0" borderId="23" xfId="23" applyFill="1" applyBorder="1" applyAlignment="1">
      <alignment horizontal="left" vertical="center" wrapText="1"/>
    </xf>
    <xf numFmtId="0" fontId="45" fillId="0" borderId="23" xfId="3" applyFont="1" applyBorder="1" applyAlignment="1">
      <alignment horizontal="center" vertical="center" wrapText="1"/>
    </xf>
    <xf numFmtId="0" fontId="31" fillId="0" borderId="25" xfId="3" applyFont="1" applyBorder="1" applyAlignment="1">
      <alignment horizontal="left" vertical="center" wrapText="1"/>
    </xf>
    <xf numFmtId="171" fontId="30" fillId="5" borderId="23" xfId="3" applyNumberFormat="1" applyFont="1" applyFill="1" applyBorder="1" applyAlignment="1">
      <alignment horizontal="center" vertical="center" wrapText="1"/>
    </xf>
    <xf numFmtId="171" fontId="30" fillId="5" borderId="25" xfId="3" applyNumberFormat="1" applyFont="1" applyFill="1" applyBorder="1" applyAlignment="1">
      <alignment horizontal="center" vertical="center" wrapText="1"/>
    </xf>
    <xf numFmtId="171" fontId="30" fillId="5" borderId="23" xfId="3" applyNumberFormat="1" applyFont="1" applyFill="1" applyBorder="1" applyAlignment="1">
      <alignment horizontal="center" vertical="center"/>
    </xf>
    <xf numFmtId="171" fontId="30" fillId="5" borderId="25" xfId="3" applyNumberFormat="1" applyFont="1" applyFill="1" applyBorder="1" applyAlignment="1">
      <alignment horizontal="center" vertical="center"/>
    </xf>
    <xf numFmtId="9" fontId="30" fillId="0" borderId="23" xfId="3" applyNumberFormat="1" applyFont="1" applyBorder="1" applyAlignment="1">
      <alignment horizontal="center" vertical="center"/>
    </xf>
    <xf numFmtId="0" fontId="0" fillId="0" borderId="25" xfId="0" applyBorder="1" applyAlignment="1">
      <alignment horizontal="center" vertical="center"/>
    </xf>
    <xf numFmtId="9" fontId="30" fillId="5" borderId="23" xfId="3" applyNumberFormat="1" applyFont="1" applyFill="1" applyBorder="1" applyAlignment="1">
      <alignment horizontal="center" vertical="center"/>
    </xf>
    <xf numFmtId="0" fontId="30" fillId="5" borderId="29" xfId="3" applyFont="1" applyFill="1" applyBorder="1" applyAlignment="1">
      <alignment horizontal="center" vertical="center" wrapText="1"/>
    </xf>
    <xf numFmtId="0" fontId="30" fillId="5" borderId="28" xfId="3" applyFont="1" applyFill="1" applyBorder="1" applyAlignment="1">
      <alignment horizontal="center" vertical="center" wrapText="1"/>
    </xf>
    <xf numFmtId="0" fontId="30" fillId="5" borderId="5" xfId="3" applyFont="1" applyFill="1" applyBorder="1" applyAlignment="1">
      <alignment horizontal="center" vertical="center" wrapText="1"/>
    </xf>
    <xf numFmtId="0" fontId="30" fillId="5" borderId="7" xfId="3" applyFont="1" applyFill="1" applyBorder="1" applyAlignment="1">
      <alignment horizontal="center" vertical="center" wrapText="1"/>
    </xf>
    <xf numFmtId="0" fontId="18" fillId="0" borderId="5" xfId="3" applyFont="1" applyBorder="1" applyAlignment="1">
      <alignment horizontal="left" vertical="top" wrapText="1"/>
    </xf>
    <xf numFmtId="0" fontId="18" fillId="0" borderId="7" xfId="3" applyFont="1" applyBorder="1" applyAlignment="1">
      <alignment horizontal="left" vertical="top" wrapText="1"/>
    </xf>
    <xf numFmtId="0" fontId="18" fillId="0" borderId="7" xfId="3" applyFont="1" applyBorder="1" applyAlignment="1">
      <alignment horizontal="left" vertical="top"/>
    </xf>
    <xf numFmtId="0" fontId="30" fillId="5" borderId="22" xfId="2" applyFont="1" applyFill="1" applyBorder="1" applyAlignment="1">
      <alignment horizontal="center" vertical="center" wrapText="1"/>
    </xf>
    <xf numFmtId="0" fontId="18" fillId="0" borderId="5" xfId="3" applyFont="1" applyBorder="1" applyAlignment="1">
      <alignment horizontal="left" vertical="center" wrapText="1"/>
    </xf>
    <xf numFmtId="0" fontId="18" fillId="0" borderId="7" xfId="3" applyFont="1" applyBorder="1" applyAlignment="1">
      <alignment horizontal="left" vertical="center" wrapText="1"/>
    </xf>
    <xf numFmtId="0" fontId="18" fillId="4" borderId="5" xfId="3" applyFont="1" applyFill="1" applyBorder="1" applyAlignment="1">
      <alignment horizontal="left" vertical="center" wrapText="1"/>
    </xf>
    <xf numFmtId="0" fontId="18" fillId="4" borderId="7" xfId="3" applyFont="1" applyFill="1" applyBorder="1" applyAlignment="1">
      <alignment horizontal="left" vertical="center"/>
    </xf>
    <xf numFmtId="0" fontId="18" fillId="0" borderId="6" xfId="3" applyFont="1" applyBorder="1" applyAlignment="1">
      <alignment horizontal="left" vertical="center" wrapText="1"/>
    </xf>
    <xf numFmtId="0" fontId="18" fillId="0" borderId="6" xfId="3" applyFont="1" applyBorder="1" applyAlignment="1">
      <alignment horizontal="left" vertical="center"/>
    </xf>
    <xf numFmtId="0" fontId="45" fillId="0" borderId="5" xfId="3" applyFont="1" applyBorder="1" applyAlignment="1">
      <alignment horizontal="left" vertical="center" wrapText="1"/>
    </xf>
    <xf numFmtId="0" fontId="18" fillId="0" borderId="7" xfId="3" applyFont="1" applyBorder="1" applyAlignment="1">
      <alignment horizontal="left" vertical="center"/>
    </xf>
    <xf numFmtId="0" fontId="24" fillId="0" borderId="5" xfId="3" applyFont="1" applyBorder="1" applyAlignment="1">
      <alignment horizontal="left" vertical="center" wrapText="1"/>
    </xf>
    <xf numFmtId="0" fontId="24" fillId="0" borderId="7" xfId="3" applyFont="1" applyBorder="1" applyAlignment="1">
      <alignment horizontal="left" vertical="center" wrapText="1"/>
    </xf>
    <xf numFmtId="0" fontId="68" fillId="0" borderId="5" xfId="3" applyFont="1" applyBorder="1" applyAlignment="1">
      <alignment horizontal="left" vertical="center" wrapText="1"/>
    </xf>
    <xf numFmtId="0" fontId="18" fillId="0" borderId="5" xfId="3" applyFont="1" applyBorder="1" applyAlignment="1">
      <alignment horizontal="justify" vertical="center" wrapText="1"/>
    </xf>
    <xf numFmtId="0" fontId="18" fillId="0" borderId="7" xfId="3" applyFont="1" applyBorder="1" applyAlignment="1">
      <alignment horizontal="justify" vertical="center" wrapText="1"/>
    </xf>
    <xf numFmtId="9" fontId="19" fillId="0" borderId="11" xfId="3" applyNumberFormat="1" applyFont="1" applyBorder="1" applyAlignment="1">
      <alignment horizontal="center" vertical="center"/>
    </xf>
    <xf numFmtId="9" fontId="19" fillId="0" borderId="19" xfId="3" applyNumberFormat="1" applyFont="1" applyBorder="1" applyAlignment="1">
      <alignment horizontal="center" vertical="center"/>
    </xf>
    <xf numFmtId="0" fontId="19" fillId="0" borderId="5" xfId="3" applyFont="1" applyBorder="1" applyAlignment="1">
      <alignment horizontal="left" vertical="center"/>
    </xf>
    <xf numFmtId="0" fontId="19" fillId="0" borderId="6" xfId="3" applyFont="1" applyBorder="1" applyAlignment="1">
      <alignment horizontal="left" vertical="center"/>
    </xf>
    <xf numFmtId="0" fontId="19" fillId="0" borderId="7" xfId="3" applyFont="1" applyBorder="1" applyAlignment="1">
      <alignment horizontal="left" vertical="center"/>
    </xf>
    <xf numFmtId="0" fontId="18" fillId="0" borderId="5" xfId="3" applyFont="1" applyBorder="1" applyAlignment="1">
      <alignment horizontal="center" vertical="center" wrapText="1"/>
    </xf>
    <xf numFmtId="0" fontId="18" fillId="0" borderId="7" xfId="3" applyFont="1" applyBorder="1" applyAlignment="1">
      <alignment horizontal="center" vertical="center" wrapText="1"/>
    </xf>
    <xf numFmtId="0" fontId="11" fillId="4" borderId="1" xfId="2" applyFont="1" applyFill="1" applyAlignment="1">
      <alignment horizontal="left" vertical="center" wrapText="1"/>
    </xf>
    <xf numFmtId="0" fontId="11" fillId="5" borderId="5" xfId="2" applyFont="1" applyFill="1" applyBorder="1" applyAlignment="1">
      <alignment horizontal="center" vertical="center" wrapText="1"/>
    </xf>
    <xf numFmtId="0" fontId="11" fillId="5" borderId="6" xfId="2" applyFont="1" applyFill="1" applyBorder="1" applyAlignment="1">
      <alignment horizontal="center" vertical="center" wrapText="1"/>
    </xf>
    <xf numFmtId="0" fontId="11" fillId="5" borderId="7" xfId="2" applyFont="1" applyFill="1" applyBorder="1" applyAlignment="1">
      <alignment horizontal="center" vertical="center" wrapText="1"/>
    </xf>
    <xf numFmtId="0" fontId="19" fillId="5" borderId="5" xfId="3" applyFont="1" applyFill="1" applyBorder="1" applyAlignment="1">
      <alignment horizontal="center" vertical="center"/>
    </xf>
    <xf numFmtId="0" fontId="19" fillId="5" borderId="6" xfId="3" applyFont="1" applyFill="1" applyBorder="1" applyAlignment="1">
      <alignment horizontal="center" vertical="center"/>
    </xf>
    <xf numFmtId="0" fontId="19" fillId="5" borderId="7" xfId="3" applyFont="1" applyFill="1" applyBorder="1" applyAlignment="1">
      <alignment horizontal="center" vertical="center"/>
    </xf>
    <xf numFmtId="0" fontId="19" fillId="0" borderId="5"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7" xfId="3" applyFont="1" applyBorder="1" applyAlignment="1">
      <alignment horizontal="center" vertical="center" wrapText="1"/>
    </xf>
    <xf numFmtId="0" fontId="19" fillId="0" borderId="26" xfId="3" applyFont="1" applyBorder="1" applyAlignment="1">
      <alignment horizontal="center" vertical="center"/>
    </xf>
    <xf numFmtId="0" fontId="51" fillId="0" borderId="2" xfId="0" applyFont="1" applyBorder="1" applyAlignment="1">
      <alignment horizontal="center" vertical="center"/>
    </xf>
    <xf numFmtId="0" fontId="51" fillId="0" borderId="17" xfId="0" applyFont="1" applyBorder="1" applyAlignment="1">
      <alignment horizontal="center" vertical="center"/>
    </xf>
    <xf numFmtId="0" fontId="51" fillId="0" borderId="11" xfId="0" applyFont="1" applyBorder="1" applyAlignment="1">
      <alignment horizontal="center" vertical="center"/>
    </xf>
    <xf numFmtId="0" fontId="51" fillId="0" borderId="19" xfId="0" applyFont="1" applyBorder="1" applyAlignment="1">
      <alignment horizontal="center" vertical="center"/>
    </xf>
    <xf numFmtId="0" fontId="11" fillId="5" borderId="2" xfId="2" applyFont="1" applyFill="1" applyBorder="1" applyAlignment="1">
      <alignment horizontal="left" vertical="center" wrapText="1"/>
    </xf>
    <xf numFmtId="0" fontId="11" fillId="5" borderId="8" xfId="2" applyFont="1" applyFill="1" applyBorder="1" applyAlignment="1">
      <alignment horizontal="left" vertical="center" wrapText="1"/>
    </xf>
    <xf numFmtId="0" fontId="11" fillId="5" borderId="11" xfId="2" applyFont="1" applyFill="1" applyBorder="1" applyAlignment="1">
      <alignment horizontal="left" vertical="center" wrapText="1"/>
    </xf>
    <xf numFmtId="0" fontId="11" fillId="0" borderId="2" xfId="2" applyFont="1" applyBorder="1" applyAlignment="1">
      <alignment horizontal="left" vertical="center" wrapText="1"/>
    </xf>
    <xf numFmtId="0" fontId="11" fillId="0" borderId="18" xfId="2" applyFont="1" applyBorder="1" applyAlignment="1">
      <alignment horizontal="left" vertical="center" wrapText="1"/>
    </xf>
    <xf numFmtId="0" fontId="11" fillId="0" borderId="17" xfId="2" applyFont="1" applyBorder="1" applyAlignment="1">
      <alignment horizontal="left" vertical="center" wrapText="1"/>
    </xf>
    <xf numFmtId="0" fontId="11" fillId="0" borderId="8" xfId="2" applyFont="1" applyBorder="1" applyAlignment="1">
      <alignment horizontal="left" vertical="center" wrapText="1"/>
    </xf>
    <xf numFmtId="0" fontId="11" fillId="0" borderId="1" xfId="2" applyFont="1" applyAlignment="1">
      <alignment horizontal="left" vertical="center" wrapText="1"/>
    </xf>
    <xf numFmtId="0" fontId="11" fillId="0" borderId="16" xfId="2" applyFont="1" applyBorder="1" applyAlignment="1">
      <alignment horizontal="left" vertical="center" wrapText="1"/>
    </xf>
    <xf numFmtId="0" fontId="11" fillId="0" borderId="11" xfId="2" applyFont="1" applyBorder="1" applyAlignment="1">
      <alignment horizontal="left" vertical="center" wrapText="1"/>
    </xf>
    <xf numFmtId="0" fontId="11" fillId="0" borderId="20" xfId="2" applyFont="1" applyBorder="1" applyAlignment="1">
      <alignment horizontal="left" vertical="center" wrapText="1"/>
    </xf>
    <xf numFmtId="0" fontId="11" fillId="0" borderId="19" xfId="2" applyFont="1" applyBorder="1" applyAlignment="1">
      <alignment horizontal="left" vertical="center" wrapText="1"/>
    </xf>
    <xf numFmtId="0" fontId="11" fillId="0" borderId="26" xfId="2" applyFont="1" applyBorder="1" applyAlignment="1">
      <alignment horizontal="left" vertical="center" wrapText="1"/>
    </xf>
    <xf numFmtId="0" fontId="11" fillId="5" borderId="26" xfId="2" applyFont="1" applyFill="1" applyBorder="1" applyAlignment="1">
      <alignment horizontal="left" vertical="center" wrapText="1"/>
    </xf>
    <xf numFmtId="0" fontId="11" fillId="0" borderId="70" xfId="2" applyFont="1" applyBorder="1" applyAlignment="1">
      <alignment horizontal="left" vertical="center" wrapText="1"/>
    </xf>
    <xf numFmtId="0" fontId="7" fillId="0" borderId="26" xfId="3" applyFont="1" applyBorder="1" applyAlignment="1">
      <alignment horizontal="center" vertical="center" wrapText="1"/>
    </xf>
    <xf numFmtId="0" fontId="11" fillId="4" borderId="5" xfId="2" applyFont="1" applyFill="1" applyBorder="1" applyAlignment="1">
      <alignment horizontal="left" vertical="center" wrapText="1"/>
    </xf>
    <xf numFmtId="0" fontId="11" fillId="4" borderId="6" xfId="2" applyFont="1" applyFill="1" applyBorder="1" applyAlignment="1">
      <alignment horizontal="left" vertical="center" wrapText="1"/>
    </xf>
    <xf numFmtId="0" fontId="11" fillId="4" borderId="7" xfId="2" applyFont="1" applyFill="1" applyBorder="1" applyAlignment="1">
      <alignment horizontal="left"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11" fillId="5" borderId="26" xfId="2" applyFont="1" applyFill="1" applyBorder="1" applyAlignment="1">
      <alignment horizontal="center" vertical="center" wrapText="1"/>
    </xf>
    <xf numFmtId="0" fontId="11" fillId="0" borderId="26" xfId="0" applyFont="1" applyBorder="1" applyAlignment="1">
      <alignment horizontal="center" vertical="center" wrapText="1"/>
    </xf>
    <xf numFmtId="0" fontId="10" fillId="0" borderId="2"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11" xfId="2" applyFont="1" applyBorder="1" applyAlignment="1">
      <alignment horizontal="center" vertical="center" wrapText="1"/>
    </xf>
    <xf numFmtId="0" fontId="11" fillId="0" borderId="2" xfId="2" applyFont="1" applyBorder="1" applyAlignment="1">
      <alignment horizontal="center" vertical="center"/>
    </xf>
    <xf numFmtId="0" fontId="11" fillId="0" borderId="18" xfId="2" applyFont="1" applyBorder="1" applyAlignment="1">
      <alignment horizontal="center" vertical="center"/>
    </xf>
    <xf numFmtId="0" fontId="11" fillId="0" borderId="17" xfId="2" applyFont="1" applyBorder="1" applyAlignment="1">
      <alignment horizontal="center" vertical="center"/>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7" xfId="0" applyFont="1" applyBorder="1" applyAlignment="1">
      <alignment horizontal="left" vertical="center" wrapText="1"/>
    </xf>
    <xf numFmtId="0" fontId="11" fillId="0" borderId="8" xfId="2" applyFont="1" applyBorder="1" applyAlignment="1">
      <alignment horizontal="center" vertical="center"/>
    </xf>
    <xf numFmtId="0" fontId="11" fillId="0" borderId="1" xfId="2" applyFont="1" applyAlignment="1">
      <alignment horizontal="center" vertical="center"/>
    </xf>
    <xf numFmtId="0" fontId="11" fillId="0" borderId="16" xfId="2" applyFont="1" applyBorder="1" applyAlignment="1">
      <alignment horizontal="center" vertical="center"/>
    </xf>
    <xf numFmtId="0" fontId="11" fillId="0" borderId="11" xfId="2" applyFont="1" applyBorder="1" applyAlignment="1">
      <alignment horizontal="center" vertical="center"/>
    </xf>
    <xf numFmtId="0" fontId="11" fillId="0" borderId="20" xfId="2" applyFont="1" applyBorder="1" applyAlignment="1">
      <alignment horizontal="center" vertical="center"/>
    </xf>
    <xf numFmtId="0" fontId="11" fillId="0" borderId="19" xfId="2" applyFont="1" applyBorder="1" applyAlignment="1">
      <alignment horizontal="center" vertical="center"/>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7" fillId="0" borderId="53" xfId="0" applyFont="1" applyBorder="1" applyAlignment="1">
      <alignment horizontal="center" vertical="center"/>
    </xf>
    <xf numFmtId="0" fontId="7" fillId="0" borderId="68" xfId="0" applyFont="1" applyBorder="1" applyAlignment="1">
      <alignment horizontal="center" vertical="center"/>
    </xf>
    <xf numFmtId="0" fontId="48" fillId="4" borderId="23" xfId="0" applyFont="1" applyFill="1" applyBorder="1" applyAlignment="1">
      <alignment horizontal="left" vertical="center" wrapText="1"/>
    </xf>
    <xf numFmtId="0" fontId="48" fillId="4" borderId="25" xfId="0" applyFont="1" applyFill="1" applyBorder="1" applyAlignment="1">
      <alignment horizontal="left" vertical="center" wrapText="1"/>
    </xf>
    <xf numFmtId="43" fontId="18" fillId="0" borderId="22" xfId="18" applyFont="1" applyBorder="1" applyAlignment="1">
      <alignment horizontal="center" vertical="center"/>
    </xf>
    <xf numFmtId="0" fontId="18" fillId="0" borderId="23" xfId="18" applyNumberFormat="1" applyFont="1" applyBorder="1" applyAlignment="1">
      <alignment horizontal="left" vertical="top" wrapText="1"/>
    </xf>
    <xf numFmtId="0" fontId="18" fillId="0" borderId="25" xfId="18" applyNumberFormat="1" applyFont="1" applyBorder="1" applyAlignment="1">
      <alignment horizontal="left" vertical="top" wrapText="1"/>
    </xf>
    <xf numFmtId="0" fontId="18" fillId="0" borderId="22" xfId="0" applyFont="1" applyBorder="1" applyAlignment="1">
      <alignment horizontal="left" wrapText="1"/>
    </xf>
    <xf numFmtId="0" fontId="18" fillId="0" borderId="22" xfId="0" applyFont="1" applyBorder="1" applyAlignment="1">
      <alignment horizontal="left"/>
    </xf>
    <xf numFmtId="0" fontId="18" fillId="0" borderId="22" xfId="0" applyFont="1" applyBorder="1" applyAlignment="1">
      <alignment horizontal="center" vertical="center"/>
    </xf>
    <xf numFmtId="0" fontId="12" fillId="0" borderId="22" xfId="0" applyFont="1" applyBorder="1" applyAlignment="1">
      <alignment horizontal="left" wrapText="1"/>
    </xf>
    <xf numFmtId="0" fontId="12" fillId="0" borderId="22" xfId="0" applyFont="1" applyBorder="1" applyAlignment="1">
      <alignment horizontal="left"/>
    </xf>
    <xf numFmtId="0" fontId="53" fillId="0" borderId="22" xfId="0" applyFont="1" applyBorder="1" applyAlignment="1">
      <alignment horizontal="left" vertical="center" wrapText="1"/>
    </xf>
    <xf numFmtId="0" fontId="53" fillId="0" borderId="22" xfId="0" applyFont="1" applyBorder="1" applyAlignment="1">
      <alignment horizontal="left" vertical="center"/>
    </xf>
    <xf numFmtId="0" fontId="53" fillId="0" borderId="23" xfId="3" applyFont="1" applyBorder="1" applyAlignment="1">
      <alignment horizontal="left" vertical="center" wrapText="1"/>
    </xf>
    <xf numFmtId="0" fontId="53" fillId="0" borderId="25" xfId="3" applyFont="1" applyBorder="1" applyAlignment="1">
      <alignment horizontal="left" vertical="center"/>
    </xf>
    <xf numFmtId="0" fontId="12" fillId="0" borderId="22" xfId="0" applyFont="1" applyBorder="1" applyAlignment="1">
      <alignment horizontal="center" vertical="center"/>
    </xf>
    <xf numFmtId="0" fontId="53" fillId="0" borderId="23" xfId="0" applyFont="1" applyBorder="1" applyAlignment="1">
      <alignment horizontal="left" vertical="center" wrapText="1"/>
    </xf>
    <xf numFmtId="0" fontId="53" fillId="0" borderId="25" xfId="0" applyFont="1" applyBorder="1" applyAlignment="1">
      <alignment horizontal="left" vertical="center" wrapText="1"/>
    </xf>
    <xf numFmtId="0" fontId="12" fillId="0" borderId="25" xfId="3" applyFont="1" applyBorder="1" applyAlignment="1">
      <alignment horizontal="left" vertical="center" wrapText="1"/>
    </xf>
    <xf numFmtId="0" fontId="53" fillId="0" borderId="22" xfId="0" applyFont="1" applyBorder="1" applyAlignment="1">
      <alignment vertical="center" wrapText="1"/>
    </xf>
    <xf numFmtId="0" fontId="53" fillId="0" borderId="22" xfId="0" applyFont="1" applyBorder="1" applyAlignment="1">
      <alignment vertical="center"/>
    </xf>
    <xf numFmtId="0" fontId="12" fillId="0" borderId="23" xfId="0" applyFont="1" applyBorder="1" applyAlignment="1">
      <alignment horizontal="center" vertical="center"/>
    </xf>
    <xf numFmtId="0" fontId="12" fillId="0" borderId="25" xfId="0" applyFont="1" applyBorder="1" applyAlignment="1">
      <alignment horizontal="center" vertical="center"/>
    </xf>
    <xf numFmtId="0" fontId="12" fillId="0" borderId="23" xfId="3" applyFont="1" applyBorder="1" applyAlignment="1">
      <alignment horizontal="center" vertical="center"/>
    </xf>
    <xf numFmtId="0" fontId="12" fillId="0" borderId="25" xfId="3" applyFont="1" applyBorder="1" applyAlignment="1">
      <alignment horizontal="center" vertical="center"/>
    </xf>
    <xf numFmtId="0" fontId="12" fillId="0" borderId="22" xfId="3" applyFont="1" applyBorder="1" applyAlignment="1">
      <alignment horizontal="center" vertical="center"/>
    </xf>
    <xf numFmtId="0" fontId="53" fillId="0" borderId="22" xfId="3" applyFont="1" applyBorder="1" applyAlignment="1">
      <alignment horizontal="left" vertical="center" wrapText="1"/>
    </xf>
    <xf numFmtId="0" fontId="18" fillId="0" borderId="23" xfId="0" applyFont="1" applyBorder="1" applyAlignment="1">
      <alignment horizontal="left" vertical="center" wrapText="1"/>
    </xf>
    <xf numFmtId="0" fontId="69" fillId="0" borderId="23" xfId="3" applyFont="1" applyBorder="1" applyAlignment="1">
      <alignment horizontal="center" vertical="center" wrapText="1"/>
    </xf>
    <xf numFmtId="0" fontId="17" fillId="0" borderId="23" xfId="16" applyBorder="1" applyAlignment="1">
      <alignment horizontal="center" vertical="center" wrapText="1"/>
    </xf>
    <xf numFmtId="0" fontId="17" fillId="0" borderId="25" xfId="16" applyBorder="1" applyAlignment="1">
      <alignment horizontal="center" vertical="center" wrapText="1"/>
    </xf>
    <xf numFmtId="171" fontId="30" fillId="0" borderId="23" xfId="3" applyNumberFormat="1" applyFont="1" applyBorder="1" applyAlignment="1">
      <alignment horizontal="center" vertical="center"/>
    </xf>
    <xf numFmtId="171" fontId="0" fillId="0" borderId="25" xfId="0" applyNumberFormat="1" applyBorder="1" applyAlignment="1">
      <alignment horizontal="center" vertical="center"/>
    </xf>
    <xf numFmtId="9" fontId="0" fillId="0" borderId="25" xfId="0" applyNumberFormat="1" applyBorder="1" applyAlignment="1">
      <alignment horizontal="center" vertical="center"/>
    </xf>
    <xf numFmtId="0" fontId="18" fillId="0" borderId="5" xfId="3" applyFont="1" applyBorder="1" applyAlignment="1">
      <alignment horizontal="center" vertical="center"/>
    </xf>
    <xf numFmtId="0" fontId="18" fillId="0" borderId="7" xfId="3" applyFont="1" applyBorder="1" applyAlignment="1">
      <alignment horizontal="center" vertical="center"/>
    </xf>
    <xf numFmtId="0" fontId="45" fillId="0" borderId="5" xfId="0" applyFont="1" applyBorder="1" applyAlignment="1">
      <alignment horizontal="center" vertical="center"/>
    </xf>
    <xf numFmtId="0" fontId="45" fillId="0" borderId="6" xfId="0" applyFont="1" applyBorder="1" applyAlignment="1">
      <alignment horizontal="center" vertical="center"/>
    </xf>
    <xf numFmtId="0" fontId="45" fillId="0" borderId="5" xfId="0" applyFont="1" applyBorder="1" applyAlignment="1">
      <alignment horizontal="left" vertical="center" wrapText="1"/>
    </xf>
    <xf numFmtId="0" fontId="45" fillId="0" borderId="6" xfId="0" applyFont="1" applyBorder="1" applyAlignment="1">
      <alignment horizontal="left" vertical="center"/>
    </xf>
    <xf numFmtId="0" fontId="53" fillId="0" borderId="5" xfId="3" applyFont="1" applyBorder="1" applyAlignment="1">
      <alignment horizontal="left" vertical="center" wrapText="1"/>
    </xf>
    <xf numFmtId="0" fontId="53" fillId="0" borderId="7" xfId="3" applyFont="1" applyBorder="1" applyAlignment="1">
      <alignment horizontal="left" vertical="center" wrapText="1"/>
    </xf>
    <xf numFmtId="0" fontId="18" fillId="0" borderId="6" xfId="3" applyFont="1" applyBorder="1" applyAlignment="1">
      <alignment horizontal="center" vertical="center"/>
    </xf>
    <xf numFmtId="0" fontId="53" fillId="0" borderId="6" xfId="3" applyFont="1" applyBorder="1" applyAlignment="1">
      <alignment horizontal="left" vertical="center" wrapText="1"/>
    </xf>
    <xf numFmtId="0" fontId="18" fillId="4" borderId="7" xfId="3" applyFont="1" applyFill="1" applyBorder="1" applyAlignment="1">
      <alignment horizontal="left" vertical="center" wrapText="1"/>
    </xf>
    <xf numFmtId="0" fontId="19" fillId="0" borderId="5" xfId="3" applyFont="1" applyBorder="1" applyAlignment="1">
      <alignment horizontal="left" vertical="center" wrapText="1"/>
    </xf>
    <xf numFmtId="0" fontId="19" fillId="0" borderId="6" xfId="3" applyFont="1" applyBorder="1" applyAlignment="1">
      <alignment horizontal="left" vertical="center" wrapText="1"/>
    </xf>
    <xf numFmtId="0" fontId="19" fillId="0" borderId="7" xfId="3" applyFont="1" applyBorder="1" applyAlignment="1">
      <alignment horizontal="left" vertical="center" wrapText="1"/>
    </xf>
    <xf numFmtId="0" fontId="7" fillId="0" borderId="26" xfId="3" applyFont="1" applyBorder="1" applyAlignment="1">
      <alignment horizontal="left" vertical="center" wrapText="1"/>
    </xf>
    <xf numFmtId="0" fontId="63" fillId="0" borderId="100" xfId="20" applyFont="1" applyBorder="1" applyAlignment="1">
      <alignment horizontal="center" vertical="center" wrapText="1"/>
    </xf>
    <xf numFmtId="0" fontId="63" fillId="0" borderId="101" xfId="20" applyFont="1" applyBorder="1" applyAlignment="1">
      <alignment horizontal="center" vertical="center" wrapText="1"/>
    </xf>
    <xf numFmtId="0" fontId="63" fillId="0" borderId="102" xfId="20" applyFont="1" applyBorder="1" applyAlignment="1">
      <alignment horizontal="center" vertical="center" wrapText="1"/>
    </xf>
    <xf numFmtId="0" fontId="63" fillId="0" borderId="103" xfId="20" applyFont="1" applyBorder="1" applyAlignment="1">
      <alignment horizontal="center" vertical="center" wrapText="1"/>
    </xf>
    <xf numFmtId="0" fontId="63" fillId="0" borderId="1" xfId="20" applyFont="1" applyAlignment="1">
      <alignment horizontal="center" vertical="center" wrapText="1"/>
    </xf>
    <xf numFmtId="0" fontId="63" fillId="0" borderId="104" xfId="20" applyFont="1" applyBorder="1" applyAlignment="1">
      <alignment horizontal="center" vertical="center" wrapText="1"/>
    </xf>
    <xf numFmtId="0" fontId="63" fillId="0" borderId="105" xfId="20" applyFont="1" applyBorder="1" applyAlignment="1">
      <alignment horizontal="center" vertical="center" wrapText="1"/>
    </xf>
    <xf numFmtId="0" fontId="63" fillId="0" borderId="106" xfId="20" applyFont="1" applyBorder="1" applyAlignment="1">
      <alignment horizontal="center" vertical="center" wrapText="1"/>
    </xf>
    <xf numFmtId="0" fontId="63" fillId="0" borderId="107" xfId="20" applyFont="1" applyBorder="1" applyAlignment="1">
      <alignment horizontal="center" vertical="center" wrapText="1"/>
    </xf>
    <xf numFmtId="0" fontId="64" fillId="0" borderId="100" xfId="20" applyFont="1" applyBorder="1" applyAlignment="1">
      <alignment horizontal="center" vertical="center" wrapText="1"/>
    </xf>
    <xf numFmtId="0" fontId="64" fillId="0" borderId="101" xfId="20" applyFont="1" applyBorder="1" applyAlignment="1">
      <alignment horizontal="center" vertical="center" wrapText="1"/>
    </xf>
    <xf numFmtId="0" fontId="64" fillId="0" borderId="105" xfId="20" applyFont="1" applyBorder="1" applyAlignment="1">
      <alignment horizontal="center" vertical="center" wrapText="1"/>
    </xf>
    <xf numFmtId="0" fontId="64" fillId="0" borderId="106" xfId="20" applyFont="1" applyBorder="1" applyAlignment="1">
      <alignment horizontal="center" vertical="center" wrapText="1"/>
    </xf>
    <xf numFmtId="0" fontId="64" fillId="3" borderId="81" xfId="20" applyFont="1" applyFill="1" applyBorder="1" applyAlignment="1">
      <alignment horizontal="center" vertical="center" wrapText="1"/>
    </xf>
    <xf numFmtId="0" fontId="64" fillId="3" borderId="108" xfId="20" applyFont="1" applyFill="1" applyBorder="1" applyAlignment="1">
      <alignment horizontal="center" vertical="center" wrapText="1"/>
    </xf>
    <xf numFmtId="0" fontId="64" fillId="3" borderId="107" xfId="20" applyFont="1" applyFill="1" applyBorder="1" applyAlignment="1">
      <alignment horizontal="center" vertical="center" wrapText="1"/>
    </xf>
    <xf numFmtId="0" fontId="64" fillId="3" borderId="109" xfId="20" applyFont="1" applyFill="1" applyBorder="1" applyAlignment="1">
      <alignment horizontal="center" vertical="center" wrapText="1"/>
    </xf>
    <xf numFmtId="0" fontId="16" fillId="0" borderId="81" xfId="20" applyFont="1" applyBorder="1" applyAlignment="1">
      <alignment horizontal="center" vertical="center" wrapText="1"/>
    </xf>
    <xf numFmtId="0" fontId="16" fillId="0" borderId="108" xfId="20" applyFont="1" applyBorder="1" applyAlignment="1">
      <alignment horizontal="center" vertical="center" wrapText="1"/>
    </xf>
    <xf numFmtId="0" fontId="16" fillId="0" borderId="109" xfId="20" applyFont="1" applyBorder="1" applyAlignment="1">
      <alignment horizontal="center" vertical="center" wrapText="1"/>
    </xf>
    <xf numFmtId="0" fontId="64" fillId="3" borderId="100" xfId="20" applyFont="1" applyFill="1" applyBorder="1" applyAlignment="1">
      <alignment horizontal="center" vertical="center" wrapText="1"/>
    </xf>
    <xf numFmtId="0" fontId="64" fillId="3" borderId="101" xfId="20" applyFont="1" applyFill="1" applyBorder="1" applyAlignment="1">
      <alignment horizontal="center" vertical="center" wrapText="1"/>
    </xf>
    <xf numFmtId="0" fontId="64" fillId="3" borderId="104" xfId="20" applyFont="1" applyFill="1" applyBorder="1" applyAlignment="1">
      <alignment horizontal="center" vertical="center" wrapText="1"/>
    </xf>
    <xf numFmtId="0" fontId="64" fillId="3" borderId="22" xfId="20" applyFont="1" applyFill="1" applyBorder="1" applyAlignment="1">
      <alignment horizontal="center" vertical="center" wrapText="1"/>
    </xf>
    <xf numFmtId="0" fontId="64" fillId="3" borderId="23" xfId="20" applyFont="1" applyFill="1" applyBorder="1" applyAlignment="1">
      <alignment horizontal="center" vertical="center" wrapText="1"/>
    </xf>
    <xf numFmtId="0" fontId="16" fillId="0" borderId="78" xfId="20" applyFont="1" applyBorder="1" applyAlignment="1">
      <alignment horizontal="left" vertical="center" wrapText="1"/>
    </xf>
    <xf numFmtId="0" fontId="64" fillId="3" borderId="105" xfId="20" applyFont="1" applyFill="1" applyBorder="1" applyAlignment="1">
      <alignment horizontal="center" vertical="center" wrapText="1"/>
    </xf>
    <xf numFmtId="0" fontId="64" fillId="3" borderId="106" xfId="20" applyFont="1" applyFill="1" applyBorder="1" applyAlignment="1">
      <alignment horizontal="center" vertical="center" wrapText="1"/>
    </xf>
    <xf numFmtId="0" fontId="16" fillId="0" borderId="105" xfId="20" applyFont="1" applyBorder="1" applyAlignment="1">
      <alignment horizontal="left" vertical="center" wrapText="1"/>
    </xf>
    <xf numFmtId="0" fontId="16" fillId="0" borderId="106" xfId="20" applyFont="1" applyBorder="1" applyAlignment="1">
      <alignment horizontal="left" vertical="center" wrapText="1"/>
    </xf>
    <xf numFmtId="0" fontId="16" fillId="0" borderId="107" xfId="20" applyFont="1" applyBorder="1" applyAlignment="1">
      <alignment horizontal="left" vertical="center" wrapText="1"/>
    </xf>
    <xf numFmtId="0" fontId="63" fillId="0" borderId="81" xfId="20" applyFont="1" applyBorder="1" applyAlignment="1">
      <alignment horizontal="left" vertical="center" wrapText="1"/>
    </xf>
    <xf numFmtId="0" fontId="63" fillId="0" borderId="108" xfId="20" applyFont="1" applyBorder="1" applyAlignment="1">
      <alignment horizontal="left" vertical="center" wrapText="1"/>
    </xf>
    <xf numFmtId="0" fontId="63" fillId="0" borderId="109" xfId="20" applyFont="1" applyBorder="1" applyAlignment="1">
      <alignment horizontal="left" vertical="center" wrapText="1"/>
    </xf>
    <xf numFmtId="1" fontId="63" fillId="0" borderId="81" xfId="24" applyNumberFormat="1" applyFont="1" applyBorder="1" applyAlignment="1">
      <alignment horizontal="center" vertical="center" shrinkToFit="1"/>
    </xf>
    <xf numFmtId="1" fontId="63" fillId="0" borderId="108" xfId="24" applyNumberFormat="1" applyFont="1" applyBorder="1" applyAlignment="1">
      <alignment horizontal="center" vertical="center" shrinkToFit="1"/>
    </xf>
    <xf numFmtId="1" fontId="63" fillId="0" borderId="109" xfId="24" applyNumberFormat="1" applyFont="1" applyBorder="1" applyAlignment="1">
      <alignment horizontal="center" vertical="center" shrinkToFit="1"/>
    </xf>
    <xf numFmtId="0" fontId="63" fillId="0" borderId="81" xfId="20" applyFont="1" applyBorder="1" applyAlignment="1">
      <alignment horizontal="center" vertical="center" wrapText="1"/>
    </xf>
    <xf numFmtId="0" fontId="63" fillId="0" borderId="108" xfId="20" applyFont="1" applyBorder="1" applyAlignment="1">
      <alignment horizontal="center" vertical="center" wrapText="1"/>
    </xf>
    <xf numFmtId="0" fontId="63" fillId="0" borderId="109" xfId="20" applyFont="1" applyBorder="1" applyAlignment="1">
      <alignment horizontal="center" vertical="center" wrapText="1"/>
    </xf>
    <xf numFmtId="0" fontId="16" fillId="0" borderId="81" xfId="20" applyFont="1" applyBorder="1" applyAlignment="1">
      <alignment horizontal="left" vertical="center" wrapText="1"/>
    </xf>
    <xf numFmtId="0" fontId="16" fillId="0" borderId="109" xfId="20" applyFont="1" applyBorder="1" applyAlignment="1">
      <alignment horizontal="left" vertical="center" wrapText="1"/>
    </xf>
    <xf numFmtId="0" fontId="64" fillId="3" borderId="102" xfId="20" applyFont="1" applyFill="1" applyBorder="1" applyAlignment="1">
      <alignment horizontal="center" vertical="center" wrapText="1"/>
    </xf>
    <xf numFmtId="0" fontId="16" fillId="0" borderId="106" xfId="20" applyFont="1" applyBorder="1" applyAlignment="1">
      <alignment horizontal="center" vertical="center" wrapText="1"/>
    </xf>
    <xf numFmtId="0" fontId="16" fillId="0" borderId="107" xfId="20" applyFont="1" applyBorder="1" applyAlignment="1">
      <alignment horizontal="center" vertical="center" wrapText="1"/>
    </xf>
    <xf numFmtId="1" fontId="63" fillId="0" borderId="81" xfId="24" applyNumberFormat="1" applyFont="1" applyFill="1" applyBorder="1" applyAlignment="1">
      <alignment horizontal="center" vertical="center" shrinkToFit="1"/>
    </xf>
    <xf numFmtId="1" fontId="63" fillId="0" borderId="108" xfId="24" applyNumberFormat="1" applyFont="1" applyFill="1" applyBorder="1" applyAlignment="1">
      <alignment horizontal="center" vertical="center" shrinkToFit="1"/>
    </xf>
    <xf numFmtId="1" fontId="63" fillId="0" borderId="109" xfId="24" applyNumberFormat="1" applyFont="1" applyFill="1" applyBorder="1" applyAlignment="1">
      <alignment horizontal="center" vertical="center" shrinkToFit="1"/>
    </xf>
    <xf numFmtId="0" fontId="16" fillId="0" borderId="23" xfId="20" applyFont="1" applyBorder="1" applyAlignment="1">
      <alignment horizontal="left" vertical="center" wrapText="1"/>
    </xf>
    <xf numFmtId="0" fontId="16" fillId="0" borderId="43" xfId="20" applyFont="1" applyBorder="1" applyAlignment="1">
      <alignment horizontal="left" vertical="center" wrapText="1"/>
    </xf>
    <xf numFmtId="0" fontId="16" fillId="0" borderId="25" xfId="20" applyFont="1" applyBorder="1" applyAlignment="1">
      <alignment horizontal="left" vertical="center" wrapText="1"/>
    </xf>
    <xf numFmtId="0" fontId="66" fillId="0" borderId="106" xfId="20" applyFont="1" applyBorder="1" applyAlignment="1">
      <alignment horizontal="left" vertical="center" wrapText="1"/>
    </xf>
    <xf numFmtId="0" fontId="66" fillId="0" borderId="107" xfId="20" applyFont="1" applyBorder="1" applyAlignment="1">
      <alignment horizontal="left" vertical="center" wrapText="1"/>
    </xf>
    <xf numFmtId="0" fontId="65" fillId="0" borderId="108" xfId="20" applyFont="1" applyBorder="1" applyAlignment="1">
      <alignment horizontal="left" vertical="center" wrapText="1"/>
    </xf>
    <xf numFmtId="0" fontId="65" fillId="0" borderId="109" xfId="20" applyFont="1" applyBorder="1" applyAlignment="1">
      <alignment horizontal="left" vertical="center" wrapText="1"/>
    </xf>
    <xf numFmtId="0" fontId="52" fillId="0" borderId="22" xfId="0" applyFont="1" applyBorder="1" applyAlignment="1">
      <alignment horizontal="left" vertical="center" wrapText="1"/>
    </xf>
    <xf numFmtId="0" fontId="18" fillId="0" borderId="23" xfId="3" applyFont="1" applyBorder="1" applyAlignment="1">
      <alignment horizontal="justify" vertical="top" wrapText="1"/>
    </xf>
    <xf numFmtId="0" fontId="18" fillId="0" borderId="25" xfId="3" applyFont="1" applyBorder="1" applyAlignment="1">
      <alignment horizontal="justify" vertical="top" wrapText="1"/>
    </xf>
    <xf numFmtId="0" fontId="18" fillId="4" borderId="5" xfId="3" applyFont="1" applyFill="1" applyBorder="1" applyAlignment="1">
      <alignment horizontal="left" vertical="top" wrapText="1"/>
    </xf>
    <xf numFmtId="0" fontId="18" fillId="4" borderId="7" xfId="3" applyFont="1" applyFill="1" applyBorder="1" applyAlignment="1">
      <alignment horizontal="left" vertical="top" wrapText="1"/>
    </xf>
    <xf numFmtId="0" fontId="18" fillId="0" borderId="78" xfId="3" applyFont="1" applyBorder="1" applyAlignment="1">
      <alignment horizontal="center" vertical="center" wrapText="1"/>
    </xf>
    <xf numFmtId="0" fontId="11" fillId="0" borderId="110" xfId="2" applyFont="1" applyBorder="1" applyAlignment="1">
      <alignment horizontal="left" vertical="center" wrapText="1"/>
    </xf>
    <xf numFmtId="0" fontId="11" fillId="0" borderId="111" xfId="2" applyFont="1" applyBorder="1" applyAlignment="1">
      <alignment horizontal="left" vertical="center" wrapText="1"/>
    </xf>
    <xf numFmtId="0" fontId="11" fillId="0" borderId="112" xfId="2" applyFont="1" applyBorder="1" applyAlignment="1">
      <alignment horizontal="left" vertical="center" wrapText="1"/>
    </xf>
    <xf numFmtId="0" fontId="11" fillId="4" borderId="5" xfId="2" applyFont="1" applyFill="1" applyBorder="1" applyAlignment="1">
      <alignment horizontal="center" vertical="center" wrapText="1"/>
    </xf>
    <xf numFmtId="0" fontId="11" fillId="4" borderId="6" xfId="2" applyFont="1" applyFill="1" applyBorder="1" applyAlignment="1">
      <alignment horizontal="center" vertical="center" wrapText="1"/>
    </xf>
    <xf numFmtId="0" fontId="11" fillId="4" borderId="7" xfId="2" applyFont="1" applyFill="1" applyBorder="1" applyAlignment="1">
      <alignment horizontal="center" vertical="center" wrapText="1"/>
    </xf>
    <xf numFmtId="0" fontId="53" fillId="0" borderId="25" xfId="3" applyFont="1" applyBorder="1" applyAlignment="1">
      <alignment horizontal="left" vertical="center" wrapText="1"/>
    </xf>
    <xf numFmtId="0" fontId="53" fillId="2" borderId="23" xfId="0" applyFont="1" applyFill="1" applyBorder="1" applyAlignment="1">
      <alignment horizontal="center" vertical="center" wrapText="1"/>
    </xf>
    <xf numFmtId="0" fontId="53" fillId="2" borderId="25" xfId="0" applyFont="1" applyFill="1" applyBorder="1" applyAlignment="1">
      <alignment horizontal="center" vertical="center" wrapText="1"/>
    </xf>
    <xf numFmtId="0" fontId="30" fillId="5" borderId="2" xfId="3" applyFont="1" applyFill="1" applyBorder="1" applyAlignment="1">
      <alignment horizontal="center" vertical="center" wrapText="1"/>
    </xf>
    <xf numFmtId="0" fontId="30" fillId="5" borderId="17" xfId="3" applyFont="1" applyFill="1" applyBorder="1" applyAlignment="1">
      <alignment horizontal="center" vertical="center" wrapText="1"/>
    </xf>
    <xf numFmtId="0" fontId="18" fillId="0" borderId="5" xfId="3" applyFont="1" applyBorder="1" applyAlignment="1">
      <alignment vertical="center" wrapText="1"/>
    </xf>
    <xf numFmtId="0" fontId="18" fillId="0" borderId="6" xfId="3" applyFont="1" applyBorder="1" applyAlignment="1">
      <alignment vertical="center"/>
    </xf>
    <xf numFmtId="0" fontId="30" fillId="5" borderId="11" xfId="3" applyFont="1" applyFill="1" applyBorder="1" applyAlignment="1">
      <alignment horizontal="center" vertical="center" wrapText="1"/>
    </xf>
    <xf numFmtId="0" fontId="30" fillId="5" borderId="19" xfId="3" applyFont="1" applyFill="1" applyBorder="1" applyAlignment="1">
      <alignment horizontal="center" vertical="center" wrapText="1"/>
    </xf>
    <xf numFmtId="0" fontId="53" fillId="0" borderId="6" xfId="3" applyFont="1" applyBorder="1" applyAlignment="1">
      <alignment horizontal="left" vertical="center"/>
    </xf>
    <xf numFmtId="0" fontId="53" fillId="4" borderId="23" xfId="3" applyFont="1" applyFill="1" applyBorder="1" applyAlignment="1">
      <alignment horizontal="left" vertical="center" wrapText="1"/>
    </xf>
    <xf numFmtId="0" fontId="53" fillId="4" borderId="25" xfId="3" applyFont="1" applyFill="1" applyBorder="1" applyAlignment="1">
      <alignment horizontal="left" vertical="center"/>
    </xf>
    <xf numFmtId="171" fontId="30" fillId="5" borderId="23" xfId="3" applyNumberFormat="1" applyFont="1" applyFill="1" applyBorder="1" applyAlignment="1">
      <alignment horizontal="left" vertical="center" wrapText="1"/>
    </xf>
    <xf numFmtId="171" fontId="30" fillId="5" borderId="25" xfId="3" applyNumberFormat="1" applyFont="1" applyFill="1" applyBorder="1" applyAlignment="1">
      <alignment horizontal="left" vertical="center" wrapText="1"/>
    </xf>
    <xf numFmtId="0" fontId="12" fillId="0" borderId="22" xfId="0" applyFont="1" applyBorder="1" applyAlignment="1">
      <alignment horizontal="left" vertical="center" wrapText="1"/>
    </xf>
    <xf numFmtId="0" fontId="52" fillId="0" borderId="23" xfId="0" applyFont="1" applyBorder="1" applyAlignment="1">
      <alignment horizontal="left" vertical="center" wrapText="1"/>
    </xf>
    <xf numFmtId="0" fontId="54" fillId="0" borderId="23" xfId="0" applyFont="1" applyBorder="1" applyAlignment="1">
      <alignment horizontal="left" vertical="center" wrapText="1"/>
    </xf>
    <xf numFmtId="0" fontId="54" fillId="0" borderId="25" xfId="0" applyFont="1" applyBorder="1" applyAlignment="1">
      <alignment horizontal="left" vertical="center" wrapText="1"/>
    </xf>
    <xf numFmtId="0" fontId="57" fillId="0" borderId="22" xfId="0" applyFont="1" applyBorder="1" applyAlignment="1">
      <alignment horizontal="left" vertical="top" wrapText="1"/>
    </xf>
    <xf numFmtId="0" fontId="18" fillId="0" borderId="22" xfId="0" applyFont="1" applyBorder="1" applyAlignment="1">
      <alignment horizontal="left" vertical="center" wrapText="1"/>
    </xf>
    <xf numFmtId="0" fontId="18" fillId="0" borderId="22" xfId="0" applyFont="1" applyBorder="1" applyAlignment="1">
      <alignment horizontal="left" vertical="center"/>
    </xf>
    <xf numFmtId="0" fontId="18" fillId="0" borderId="22" xfId="18" applyNumberFormat="1" applyFont="1" applyBorder="1" applyAlignment="1">
      <alignment horizontal="left" wrapText="1"/>
    </xf>
    <xf numFmtId="0" fontId="16" fillId="0" borderId="108" xfId="20" applyFont="1" applyBorder="1" applyAlignment="1">
      <alignment horizontal="left" vertical="center" wrapText="1"/>
    </xf>
    <xf numFmtId="0" fontId="67" fillId="0" borderId="81" xfId="20" applyFont="1" applyBorder="1" applyAlignment="1">
      <alignment horizontal="left" vertical="center" wrapText="1"/>
    </xf>
    <xf numFmtId="0" fontId="67" fillId="0" borderId="108" xfId="20" applyFont="1" applyBorder="1" applyAlignment="1">
      <alignment horizontal="left" vertical="center" wrapText="1"/>
    </xf>
    <xf numFmtId="0" fontId="67" fillId="0" borderId="109" xfId="20" applyFont="1" applyBorder="1" applyAlignment="1">
      <alignment horizontal="left" vertical="center" wrapText="1"/>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wrapText="1"/>
    </xf>
    <xf numFmtId="0" fontId="12" fillId="0" borderId="5" xfId="3" applyFont="1" applyBorder="1" applyAlignment="1">
      <alignment horizontal="left" vertical="center" wrapText="1"/>
    </xf>
    <xf numFmtId="0" fontId="12" fillId="0" borderId="7" xfId="3" applyFont="1" applyBorder="1" applyAlignment="1">
      <alignment horizontal="left" vertical="center" wrapText="1"/>
    </xf>
    <xf numFmtId="0" fontId="11" fillId="5" borderId="29" xfId="3" applyFont="1" applyFill="1" applyBorder="1" applyAlignment="1">
      <alignment horizontal="center" vertical="center" wrapText="1"/>
    </xf>
    <xf numFmtId="0" fontId="11" fillId="5" borderId="28"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7" xfId="0" applyFont="1" applyBorder="1" applyAlignment="1">
      <alignment horizontal="center" vertical="center" wrapText="1"/>
    </xf>
    <xf numFmtId="0" fontId="11" fillId="5" borderId="5" xfId="3" applyFont="1" applyFill="1" applyBorder="1" applyAlignment="1">
      <alignment horizontal="center" vertical="center" wrapText="1"/>
    </xf>
    <xf numFmtId="0" fontId="11"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1" fillId="5" borderId="2" xfId="2" applyFont="1" applyFill="1" applyBorder="1" applyAlignment="1">
      <alignment horizontal="center" vertical="center" wrapText="1"/>
    </xf>
    <xf numFmtId="0" fontId="11" fillId="5" borderId="8" xfId="2" applyFont="1" applyFill="1" applyBorder="1" applyAlignment="1">
      <alignment horizontal="center" vertical="center" wrapText="1"/>
    </xf>
    <xf numFmtId="0" fontId="11" fillId="5" borderId="11" xfId="2" applyFont="1" applyFill="1" applyBorder="1" applyAlignment="1">
      <alignment horizontal="center" vertical="center" wrapText="1"/>
    </xf>
    <xf numFmtId="1" fontId="11" fillId="0" borderId="29" xfId="2" applyNumberFormat="1" applyFont="1" applyBorder="1" applyAlignment="1">
      <alignment horizontal="center" vertical="center" wrapText="1"/>
    </xf>
    <xf numFmtId="1" fontId="11" fillId="0" borderId="27" xfId="2" applyNumberFormat="1" applyFont="1" applyBorder="1" applyAlignment="1">
      <alignment horizontal="center" vertical="center" wrapText="1"/>
    </xf>
    <xf numFmtId="1" fontId="11" fillId="0" borderId="28" xfId="2" applyNumberFormat="1" applyFont="1" applyBorder="1" applyAlignment="1">
      <alignment horizontal="center" vertical="center" wrapText="1"/>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7" fillId="5" borderId="26" xfId="3" applyFont="1" applyFill="1" applyBorder="1" applyAlignment="1">
      <alignment horizontal="center" vertical="center"/>
    </xf>
    <xf numFmtId="0" fontId="11" fillId="0" borderId="2" xfId="2" applyFont="1" applyBorder="1" applyAlignment="1">
      <alignment horizontal="center" vertical="center" wrapText="1"/>
    </xf>
    <xf numFmtId="0" fontId="11" fillId="0" borderId="18"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 xfId="2" applyFont="1" applyAlignment="1">
      <alignment horizontal="center" vertical="center" wrapText="1"/>
    </xf>
    <xf numFmtId="0" fontId="11" fillId="0" borderId="16"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20" xfId="2" applyFont="1" applyBorder="1" applyAlignment="1">
      <alignment horizontal="center" vertical="center" wrapText="1"/>
    </xf>
    <xf numFmtId="0" fontId="11" fillId="0" borderId="19" xfId="2" applyFont="1" applyBorder="1" applyAlignment="1">
      <alignment horizontal="center" vertical="center" wrapText="1"/>
    </xf>
    <xf numFmtId="0" fontId="12" fillId="0" borderId="5" xfId="3" applyFont="1" applyBorder="1" applyAlignment="1">
      <alignment horizontal="justify" vertical="center" wrapText="1"/>
    </xf>
    <xf numFmtId="0" fontId="12" fillId="0" borderId="7" xfId="3" applyFont="1" applyBorder="1" applyAlignment="1">
      <alignment horizontal="justify" vertical="center" wrapText="1"/>
    </xf>
    <xf numFmtId="0" fontId="12" fillId="0" borderId="29" xfId="3" applyFont="1" applyBorder="1" applyAlignment="1">
      <alignment horizontal="center" vertical="center"/>
    </xf>
    <xf numFmtId="0" fontId="12" fillId="0" borderId="27" xfId="3" applyFont="1" applyBorder="1" applyAlignment="1">
      <alignment horizontal="center" vertical="center"/>
    </xf>
    <xf numFmtId="0" fontId="12" fillId="0" borderId="28" xfId="3" applyFont="1" applyBorder="1" applyAlignment="1">
      <alignment horizontal="center" vertical="center"/>
    </xf>
    <xf numFmtId="0" fontId="49"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10" fillId="0" borderId="5" xfId="3" applyFont="1" applyBorder="1" applyAlignment="1">
      <alignment horizontal="left" vertical="center" wrapText="1"/>
    </xf>
    <xf numFmtId="0" fontId="10" fillId="0" borderId="7" xfId="3" applyFont="1" applyBorder="1" applyAlignment="1">
      <alignment horizontal="left" vertical="center" wrapText="1"/>
    </xf>
    <xf numFmtId="0" fontId="12" fillId="0" borderId="6" xfId="3" applyFont="1" applyBorder="1" applyAlignment="1">
      <alignment horizontal="left" vertical="center" wrapText="1"/>
    </xf>
    <xf numFmtId="0" fontId="27" fillId="0" borderId="32" xfId="3" applyFont="1" applyBorder="1" applyAlignment="1">
      <alignment horizontal="center" vertical="center"/>
    </xf>
    <xf numFmtId="0" fontId="12" fillId="4" borderId="5" xfId="3" applyFont="1" applyFill="1" applyBorder="1" applyAlignment="1">
      <alignment horizontal="left" vertical="center" wrapText="1"/>
    </xf>
    <xf numFmtId="0" fontId="12" fillId="4" borderId="7" xfId="3" applyFont="1" applyFill="1" applyBorder="1" applyAlignment="1">
      <alignment horizontal="left" vertical="center" wrapText="1"/>
    </xf>
    <xf numFmtId="0" fontId="12" fillId="0" borderId="6" xfId="3" applyFont="1" applyBorder="1" applyAlignment="1">
      <alignment horizontal="left" vertical="center"/>
    </xf>
    <xf numFmtId="0" fontId="12" fillId="0" borderId="7" xfId="3" applyFont="1" applyBorder="1" applyAlignment="1">
      <alignment horizontal="left" vertical="center"/>
    </xf>
    <xf numFmtId="169" fontId="12" fillId="0" borderId="33" xfId="5" applyNumberFormat="1" applyFont="1" applyBorder="1" applyAlignment="1">
      <alignment horizontal="center" vertical="center"/>
    </xf>
    <xf numFmtId="169" fontId="12" fillId="0" borderId="48" xfId="5" applyNumberFormat="1" applyFont="1" applyBorder="1" applyAlignment="1">
      <alignment horizontal="center" vertical="center"/>
    </xf>
    <xf numFmtId="169" fontId="12" fillId="0" borderId="61" xfId="5" applyNumberFormat="1" applyFont="1" applyBorder="1" applyAlignment="1">
      <alignment horizontal="center" vertical="center"/>
    </xf>
    <xf numFmtId="169" fontId="12" fillId="0" borderId="49" xfId="5" applyNumberFormat="1" applyFont="1" applyBorder="1" applyAlignment="1">
      <alignment horizontal="center" vertical="center"/>
    </xf>
    <xf numFmtId="169" fontId="12" fillId="0" borderId="89" xfId="5" applyNumberFormat="1" applyFont="1" applyBorder="1" applyAlignment="1">
      <alignment horizontal="center" vertical="center"/>
    </xf>
    <xf numFmtId="169" fontId="12" fillId="0" borderId="91" xfId="5" applyNumberFormat="1" applyFont="1" applyBorder="1" applyAlignment="1">
      <alignment horizontal="center" vertical="center"/>
    </xf>
    <xf numFmtId="169" fontId="12" fillId="0" borderId="98" xfId="5" applyNumberFormat="1" applyFont="1" applyBorder="1" applyAlignment="1">
      <alignment horizontal="center" vertical="center"/>
    </xf>
    <xf numFmtId="169" fontId="12" fillId="0" borderId="57" xfId="5" applyNumberFormat="1" applyFont="1" applyBorder="1" applyAlignment="1">
      <alignment horizontal="center" vertical="center"/>
    </xf>
    <xf numFmtId="169" fontId="12" fillId="0" borderId="65" xfId="5" applyNumberFormat="1" applyFont="1" applyBorder="1" applyAlignment="1">
      <alignment horizontal="center" vertical="center"/>
    </xf>
    <xf numFmtId="169" fontId="12" fillId="0" borderId="54" xfId="5" applyNumberFormat="1" applyFont="1" applyBorder="1" applyAlignment="1">
      <alignment horizontal="center" vertical="center"/>
    </xf>
    <xf numFmtId="169" fontId="12" fillId="0" borderId="90" xfId="5" applyNumberFormat="1" applyFont="1" applyBorder="1" applyAlignment="1">
      <alignment horizontal="center" vertical="center"/>
    </xf>
    <xf numFmtId="169" fontId="12" fillId="0" borderId="92" xfId="5" applyNumberFormat="1" applyFont="1" applyBorder="1" applyAlignment="1">
      <alignment horizontal="center" vertical="center"/>
    </xf>
    <xf numFmtId="0" fontId="10" fillId="0" borderId="67" xfId="2" applyFont="1" applyBorder="1" applyAlignment="1">
      <alignment horizontal="left" vertical="center" wrapText="1"/>
    </xf>
    <xf numFmtId="0" fontId="10" fillId="0" borderId="40" xfId="2" applyFont="1" applyBorder="1" applyAlignment="1">
      <alignment horizontal="left" vertical="center" wrapText="1"/>
    </xf>
    <xf numFmtId="0" fontId="11" fillId="0" borderId="65" xfId="2" applyFont="1" applyBorder="1" applyAlignment="1">
      <alignment horizontal="center" vertical="center" wrapText="1"/>
    </xf>
    <xf numFmtId="0" fontId="11" fillId="0" borderId="54" xfId="2" applyFont="1" applyBorder="1" applyAlignment="1">
      <alignment horizontal="center" vertical="center" wrapText="1"/>
    </xf>
    <xf numFmtId="169" fontId="12" fillId="0" borderId="67" xfId="5" applyNumberFormat="1" applyFont="1" applyBorder="1" applyAlignment="1">
      <alignment horizontal="center" vertical="center"/>
    </xf>
    <xf numFmtId="169" fontId="12" fillId="0" borderId="40" xfId="5" applyNumberFormat="1" applyFont="1" applyBorder="1" applyAlignment="1">
      <alignment horizontal="center" vertical="center"/>
    </xf>
    <xf numFmtId="0" fontId="11" fillId="5" borderId="55" xfId="2" applyFont="1" applyFill="1" applyBorder="1" applyAlignment="1">
      <alignment horizontal="center" vertical="center" wrapText="1"/>
    </xf>
    <xf numFmtId="0" fontId="11" fillId="5" borderId="12" xfId="2" applyFont="1" applyFill="1" applyBorder="1" applyAlignment="1">
      <alignment horizontal="center" vertical="center" wrapText="1"/>
    </xf>
    <xf numFmtId="0" fontId="11" fillId="5" borderId="9" xfId="2" applyFont="1" applyFill="1" applyBorder="1" applyAlignment="1">
      <alignment horizontal="center" vertical="center" wrapText="1"/>
    </xf>
    <xf numFmtId="0" fontId="11" fillId="5" borderId="13" xfId="2" applyFont="1" applyFill="1" applyBorder="1" applyAlignment="1">
      <alignment horizontal="center" vertical="center" wrapText="1"/>
    </xf>
    <xf numFmtId="0" fontId="11" fillId="3" borderId="5" xfId="2" applyFont="1" applyFill="1" applyBorder="1" applyAlignment="1">
      <alignment horizontal="center" vertical="center"/>
    </xf>
    <xf numFmtId="0" fontId="11" fillId="3" borderId="6" xfId="2" applyFont="1" applyFill="1" applyBorder="1" applyAlignment="1">
      <alignment horizontal="center" vertical="center"/>
    </xf>
    <xf numFmtId="0" fontId="11" fillId="3" borderId="7" xfId="2" applyFont="1" applyFill="1" applyBorder="1" applyAlignment="1">
      <alignment horizontal="center" vertical="center"/>
    </xf>
    <xf numFmtId="0" fontId="11" fillId="5" borderId="37" xfId="2" applyFont="1" applyFill="1" applyBorder="1" applyAlignment="1">
      <alignment horizontal="center" vertical="center" wrapText="1"/>
    </xf>
    <xf numFmtId="0" fontId="11" fillId="5" borderId="38" xfId="2" applyFont="1" applyFill="1" applyBorder="1" applyAlignment="1">
      <alignment horizontal="center" vertical="center" wrapText="1"/>
    </xf>
    <xf numFmtId="0" fontId="11" fillId="5" borderId="39" xfId="2" applyFont="1" applyFill="1" applyBorder="1" applyAlignment="1">
      <alignment horizontal="center" vertical="center" wrapText="1"/>
    </xf>
    <xf numFmtId="0" fontId="11" fillId="5" borderId="65" xfId="2" applyFont="1" applyFill="1" applyBorder="1" applyAlignment="1">
      <alignment horizontal="center" vertical="center" wrapText="1"/>
    </xf>
    <xf numFmtId="0" fontId="11" fillId="5" borderId="96" xfId="2" applyFont="1" applyFill="1" applyBorder="1" applyAlignment="1">
      <alignment horizontal="center" vertical="center" wrapText="1"/>
    </xf>
    <xf numFmtId="0" fontId="11" fillId="5" borderId="84" xfId="2" applyFont="1" applyFill="1" applyBorder="1" applyAlignment="1">
      <alignment horizontal="center" vertical="center" wrapText="1"/>
    </xf>
    <xf numFmtId="0" fontId="11" fillId="5" borderId="85" xfId="2" applyFont="1" applyFill="1" applyBorder="1" applyAlignment="1">
      <alignment horizontal="center" vertical="center" wrapText="1"/>
    </xf>
    <xf numFmtId="0" fontId="11" fillId="5" borderId="86" xfId="2" applyFont="1" applyFill="1" applyBorder="1" applyAlignment="1">
      <alignment horizontal="center" vertical="center" wrapText="1"/>
    </xf>
    <xf numFmtId="0" fontId="11" fillId="3" borderId="18" xfId="2" applyFont="1" applyFill="1" applyBorder="1" applyAlignment="1">
      <alignment horizontal="center" vertical="center"/>
    </xf>
    <xf numFmtId="169" fontId="12" fillId="0" borderId="67" xfId="5" applyNumberFormat="1" applyFont="1" applyFill="1" applyBorder="1" applyAlignment="1">
      <alignment horizontal="center" vertical="center"/>
    </xf>
    <xf numFmtId="169" fontId="12" fillId="0" borderId="40" xfId="5" applyNumberFormat="1" applyFont="1" applyFill="1" applyBorder="1" applyAlignment="1">
      <alignment horizontal="center" vertical="center"/>
    </xf>
    <xf numFmtId="169" fontId="12" fillId="0" borderId="33" xfId="5" applyNumberFormat="1" applyFont="1" applyFill="1" applyBorder="1" applyAlignment="1">
      <alignment horizontal="center" vertical="center"/>
    </xf>
    <xf numFmtId="169" fontId="12" fillId="0" borderId="48" xfId="5" applyNumberFormat="1" applyFont="1" applyFill="1" applyBorder="1" applyAlignment="1">
      <alignment horizontal="center" vertical="center"/>
    </xf>
    <xf numFmtId="169" fontId="12" fillId="0" borderId="61" xfId="5" applyNumberFormat="1" applyFont="1" applyFill="1" applyBorder="1" applyAlignment="1">
      <alignment horizontal="center" vertical="center"/>
    </xf>
    <xf numFmtId="169" fontId="12" fillId="0" borderId="49" xfId="5" applyNumberFormat="1" applyFont="1" applyFill="1" applyBorder="1" applyAlignment="1">
      <alignment horizontal="center" vertical="center"/>
    </xf>
    <xf numFmtId="0" fontId="11" fillId="0" borderId="61" xfId="2" applyFont="1" applyBorder="1" applyAlignment="1">
      <alignment horizontal="center" vertical="center" wrapText="1"/>
    </xf>
    <xf numFmtId="0" fontId="11" fillId="0" borderId="49" xfId="2" applyFont="1" applyBorder="1" applyAlignment="1">
      <alignment horizontal="center" vertical="center" wrapText="1"/>
    </xf>
    <xf numFmtId="0" fontId="11" fillId="5" borderId="74" xfId="2" applyFont="1" applyFill="1" applyBorder="1" applyAlignment="1">
      <alignment horizontal="center" vertical="center" wrapText="1"/>
    </xf>
    <xf numFmtId="0" fontId="11" fillId="3" borderId="5" xfId="2" applyFont="1" applyFill="1" applyBorder="1" applyAlignment="1">
      <alignment horizontal="center" vertical="center" wrapText="1"/>
    </xf>
    <xf numFmtId="0" fontId="11" fillId="3" borderId="6" xfId="2" applyFont="1" applyFill="1" applyBorder="1" applyAlignment="1">
      <alignment horizontal="center" vertical="center" wrapText="1"/>
    </xf>
    <xf numFmtId="0" fontId="11" fillId="3" borderId="7" xfId="2" applyFont="1" applyFill="1" applyBorder="1" applyAlignment="1">
      <alignment horizontal="center" vertical="center" wrapText="1"/>
    </xf>
    <xf numFmtId="0" fontId="11" fillId="5" borderId="50" xfId="2" applyFont="1" applyFill="1" applyBorder="1" applyAlignment="1">
      <alignment horizontal="center" vertical="center" wrapText="1"/>
    </xf>
    <xf numFmtId="0" fontId="11" fillId="5" borderId="75" xfId="2" applyFont="1" applyFill="1" applyBorder="1" applyAlignment="1">
      <alignment horizontal="center" vertical="center" wrapText="1"/>
    </xf>
    <xf numFmtId="0" fontId="11" fillId="5" borderId="17" xfId="2" applyFont="1" applyFill="1" applyBorder="1" applyAlignment="1">
      <alignment horizontal="center" vertical="center" wrapText="1"/>
    </xf>
    <xf numFmtId="0" fontId="11" fillId="5" borderId="19" xfId="2" applyFont="1" applyFill="1" applyBorder="1" applyAlignment="1">
      <alignment horizontal="center" vertical="center" wrapText="1"/>
    </xf>
    <xf numFmtId="0" fontId="11" fillId="0" borderId="1" xfId="0" applyFont="1" applyBorder="1" applyAlignment="1">
      <alignment horizontal="center" vertical="center" wrapText="1"/>
    </xf>
    <xf numFmtId="0" fontId="11" fillId="3" borderId="26" xfId="2" applyFont="1" applyFill="1" applyBorder="1" applyAlignment="1">
      <alignment horizontal="center" vertical="center" wrapText="1"/>
    </xf>
    <xf numFmtId="0" fontId="11" fillId="3" borderId="26" xfId="2" applyFont="1" applyFill="1" applyBorder="1" applyAlignment="1">
      <alignment horizontal="left"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7" xfId="2" applyFont="1" applyBorder="1" applyAlignment="1">
      <alignment horizontal="center" vertical="center" wrapText="1"/>
    </xf>
    <xf numFmtId="0" fontId="11" fillId="5" borderId="61" xfId="2" applyFont="1" applyFill="1" applyBorder="1" applyAlignment="1">
      <alignment horizontal="center" vertical="center" wrapText="1"/>
    </xf>
    <xf numFmtId="0" fontId="11" fillId="5" borderId="62" xfId="2" applyFont="1" applyFill="1" applyBorder="1" applyAlignment="1">
      <alignment horizontal="center" vertical="center" wrapText="1"/>
    </xf>
    <xf numFmtId="168" fontId="12" fillId="0" borderId="61" xfId="5" applyFont="1" applyBorder="1" applyAlignment="1">
      <alignment horizontal="center" vertical="center"/>
    </xf>
    <xf numFmtId="168" fontId="12" fillId="0" borderId="49" xfId="5" applyFont="1" applyBorder="1" applyAlignment="1">
      <alignment horizontal="center" vertical="center"/>
    </xf>
    <xf numFmtId="0" fontId="38" fillId="0" borderId="2" xfId="2" applyFont="1" applyBorder="1" applyAlignment="1">
      <alignment horizontal="center" vertical="center" wrapText="1"/>
    </xf>
    <xf numFmtId="0" fontId="38" fillId="0" borderId="18" xfId="2" applyFont="1" applyBorder="1" applyAlignment="1">
      <alignment horizontal="center" vertical="center" wrapText="1"/>
    </xf>
    <xf numFmtId="0" fontId="38" fillId="0" borderId="8" xfId="2" applyFont="1" applyBorder="1" applyAlignment="1">
      <alignment horizontal="center" vertical="center" wrapText="1"/>
    </xf>
    <xf numFmtId="0" fontId="38" fillId="0" borderId="1" xfId="2" applyFont="1" applyAlignment="1">
      <alignment horizontal="center" vertical="center" wrapText="1"/>
    </xf>
    <xf numFmtId="0" fontId="38" fillId="0" borderId="11" xfId="2" applyFont="1" applyBorder="1" applyAlignment="1">
      <alignment horizontal="center" vertical="center" wrapText="1"/>
    </xf>
    <xf numFmtId="0" fontId="38" fillId="0" borderId="20" xfId="2" applyFont="1" applyBorder="1" applyAlignment="1">
      <alignment horizontal="center" vertical="center" wrapText="1"/>
    </xf>
    <xf numFmtId="0" fontId="38" fillId="5" borderId="29" xfId="2" applyFont="1" applyFill="1" applyBorder="1" applyAlignment="1">
      <alignment horizontal="center" vertical="center" wrapText="1"/>
    </xf>
    <xf numFmtId="0" fontId="38" fillId="5" borderId="27" xfId="2" applyFont="1" applyFill="1" applyBorder="1" applyAlignment="1">
      <alignment horizontal="center" vertical="center" wrapText="1"/>
    </xf>
    <xf numFmtId="0" fontId="38" fillId="5" borderId="28" xfId="2"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11" fillId="3" borderId="5" xfId="3" applyFont="1" applyFill="1" applyBorder="1" applyAlignment="1">
      <alignment horizontal="center" vertical="center" wrapText="1"/>
    </xf>
    <xf numFmtId="0" fontId="11" fillId="3" borderId="6" xfId="3" applyFont="1" applyFill="1" applyBorder="1" applyAlignment="1">
      <alignment horizontal="center" vertical="center" wrapText="1"/>
    </xf>
    <xf numFmtId="0" fontId="11" fillId="3" borderId="7" xfId="3" applyFont="1" applyFill="1" applyBorder="1" applyAlignment="1">
      <alignment horizontal="center" vertical="center" wrapText="1"/>
    </xf>
    <xf numFmtId="0" fontId="11" fillId="5" borderId="6" xfId="3" applyFont="1" applyFill="1" applyBorder="1" applyAlignment="1">
      <alignment horizontal="center" vertical="center" wrapText="1"/>
    </xf>
    <xf numFmtId="0" fontId="18" fillId="5" borderId="6" xfId="3" applyFont="1" applyFill="1" applyBorder="1" applyAlignment="1">
      <alignment horizontal="center" vertical="center" wrapText="1"/>
    </xf>
    <xf numFmtId="0" fontId="18" fillId="5" borderId="7" xfId="3" applyFont="1" applyFill="1" applyBorder="1" applyAlignment="1">
      <alignment horizontal="center" vertical="center" wrapText="1"/>
    </xf>
    <xf numFmtId="0" fontId="11" fillId="5" borderId="11" xfId="3" applyFont="1" applyFill="1" applyBorder="1" applyAlignment="1">
      <alignment horizontal="center" vertical="center" wrapText="1"/>
    </xf>
    <xf numFmtId="0" fontId="11" fillId="5" borderId="19" xfId="3" applyFont="1" applyFill="1" applyBorder="1" applyAlignment="1">
      <alignment horizontal="center" vertical="center" wrapText="1"/>
    </xf>
    <xf numFmtId="0" fontId="30" fillId="5" borderId="27" xfId="3" applyFont="1" applyFill="1" applyBorder="1" applyAlignment="1">
      <alignment horizontal="center" vertical="center" wrapText="1"/>
    </xf>
    <xf numFmtId="0" fontId="30" fillId="5" borderId="26" xfId="3" applyFont="1" applyFill="1" applyBorder="1" applyAlignment="1">
      <alignment horizontal="center" vertical="center" wrapText="1"/>
    </xf>
    <xf numFmtId="0" fontId="11" fillId="3" borderId="11" xfId="3" applyFont="1" applyFill="1" applyBorder="1" applyAlignment="1">
      <alignment horizontal="center" vertical="center" wrapText="1"/>
    </xf>
    <xf numFmtId="0" fontId="11" fillId="3" borderId="20" xfId="3" applyFont="1" applyFill="1" applyBorder="1" applyAlignment="1">
      <alignment horizontal="center" vertical="center" wrapText="1"/>
    </xf>
    <xf numFmtId="0" fontId="11" fillId="3" borderId="19" xfId="3" applyFont="1" applyFill="1" applyBorder="1" applyAlignment="1">
      <alignment horizontal="center" vertical="center" wrapText="1"/>
    </xf>
    <xf numFmtId="0" fontId="34" fillId="10" borderId="2" xfId="2" applyFont="1" applyFill="1" applyBorder="1" applyAlignment="1">
      <alignment horizontal="center" vertical="center" wrapText="1"/>
    </xf>
    <xf numFmtId="0" fontId="34" fillId="10" borderId="18" xfId="2" applyFont="1" applyFill="1" applyBorder="1" applyAlignment="1">
      <alignment horizontal="center" vertical="center" wrapText="1"/>
    </xf>
    <xf numFmtId="0" fontId="34" fillId="10" borderId="17" xfId="2" applyFont="1" applyFill="1" applyBorder="1" applyAlignment="1">
      <alignment horizontal="center" vertical="center" wrapText="1"/>
    </xf>
    <xf numFmtId="0" fontId="34" fillId="10" borderId="8" xfId="2" applyFont="1" applyFill="1" applyBorder="1" applyAlignment="1">
      <alignment horizontal="center" vertical="center" wrapText="1"/>
    </xf>
    <xf numFmtId="0" fontId="34" fillId="10" borderId="1" xfId="2" applyFont="1" applyFill="1" applyAlignment="1">
      <alignment horizontal="center" vertical="center" wrapText="1"/>
    </xf>
    <xf numFmtId="0" fontId="34" fillId="10" borderId="16" xfId="2" applyFont="1" applyFill="1" applyBorder="1" applyAlignment="1">
      <alignment horizontal="center" vertical="center" wrapText="1"/>
    </xf>
    <xf numFmtId="0" fontId="34" fillId="10" borderId="11" xfId="2" applyFont="1" applyFill="1" applyBorder="1" applyAlignment="1">
      <alignment horizontal="center" vertical="center" wrapText="1"/>
    </xf>
    <xf numFmtId="0" fontId="34" fillId="10" borderId="20" xfId="2" applyFont="1" applyFill="1" applyBorder="1" applyAlignment="1">
      <alignment horizontal="center" vertical="center" wrapText="1"/>
    </xf>
    <xf numFmtId="0" fontId="34" fillId="10" borderId="19" xfId="2" applyFont="1" applyFill="1" applyBorder="1" applyAlignment="1">
      <alignment horizontal="center" vertical="center" wrapText="1"/>
    </xf>
    <xf numFmtId="0" fontId="11" fillId="5" borderId="5" xfId="2" applyFont="1" applyFill="1" applyBorder="1" applyAlignment="1">
      <alignment horizontal="left" vertical="center" wrapText="1"/>
    </xf>
    <xf numFmtId="0" fontId="11" fillId="5" borderId="7" xfId="2" applyFont="1" applyFill="1" applyBorder="1" applyAlignment="1">
      <alignment horizontal="left" vertical="center" wrapText="1"/>
    </xf>
    <xf numFmtId="0" fontId="10" fillId="0" borderId="26" xfId="0" applyFont="1" applyBorder="1" applyAlignment="1">
      <alignment horizontal="left" vertical="center" wrapText="1"/>
    </xf>
    <xf numFmtId="1" fontId="38" fillId="0" borderId="29" xfId="2" applyNumberFormat="1" applyFont="1" applyBorder="1" applyAlignment="1">
      <alignment horizontal="center" vertical="center" wrapText="1"/>
    </xf>
    <xf numFmtId="1" fontId="38" fillId="0" borderId="27" xfId="2" applyNumberFormat="1" applyFont="1" applyBorder="1" applyAlignment="1">
      <alignment horizontal="center" vertical="center" wrapText="1"/>
    </xf>
    <xf numFmtId="1" fontId="38" fillId="0" borderId="28" xfId="2" applyNumberFormat="1" applyFont="1" applyBorder="1" applyAlignment="1">
      <alignment horizontal="center" vertical="center" wrapText="1"/>
    </xf>
    <xf numFmtId="0" fontId="30" fillId="5" borderId="1" xfId="3" applyFont="1" applyFill="1" applyAlignment="1">
      <alignment horizontal="center" vertical="center" wrapText="1"/>
    </xf>
    <xf numFmtId="0" fontId="30" fillId="5" borderId="20" xfId="3" applyFont="1" applyFill="1" applyBorder="1" applyAlignment="1">
      <alignment horizontal="center" vertical="center" wrapText="1"/>
    </xf>
    <xf numFmtId="1" fontId="6" fillId="0" borderId="6" xfId="3" applyNumberFormat="1" applyFont="1" applyBorder="1" applyAlignment="1">
      <alignment horizontal="center" vertical="center"/>
    </xf>
    <xf numFmtId="0" fontId="41" fillId="5" borderId="9" xfId="19" applyFont="1" applyFill="1" applyBorder="1" applyAlignment="1">
      <alignment horizontal="center" vertical="center" wrapText="1"/>
    </xf>
    <xf numFmtId="0" fontId="41" fillId="5" borderId="13" xfId="19" applyFont="1" applyFill="1" applyBorder="1" applyAlignment="1">
      <alignment horizontal="center" vertical="center" wrapText="1"/>
    </xf>
    <xf numFmtId="0" fontId="23" fillId="11" borderId="55" xfId="14" quotePrefix="1" applyNumberFormat="1" applyFill="1" applyBorder="1" applyAlignment="1">
      <alignment horizontal="center" vertical="center" wrapText="1"/>
    </xf>
    <xf numFmtId="0" fontId="23" fillId="11" borderId="12" xfId="14" quotePrefix="1" applyNumberFormat="1" applyFill="1" applyBorder="1" applyAlignment="1">
      <alignment horizontal="center" vertical="center" wrapText="1"/>
    </xf>
    <xf numFmtId="0" fontId="23" fillId="11" borderId="9" xfId="14" quotePrefix="1" applyNumberFormat="1" applyFill="1" applyBorder="1" applyAlignment="1">
      <alignment horizontal="center" vertical="center" wrapText="1"/>
    </xf>
    <xf numFmtId="0" fontId="23" fillId="11" borderId="13" xfId="14" quotePrefix="1" applyNumberFormat="1" applyFill="1" applyBorder="1" applyAlignment="1">
      <alignment horizontal="center" vertical="center" wrapText="1"/>
    </xf>
    <xf numFmtId="0" fontId="23" fillId="11" borderId="9" xfId="14" applyNumberFormat="1" applyFill="1" applyBorder="1" applyAlignment="1">
      <alignment horizontal="center" vertical="center" wrapText="1"/>
    </xf>
    <xf numFmtId="0" fontId="23" fillId="11" borderId="13" xfId="14" applyNumberFormat="1" applyFill="1" applyBorder="1" applyAlignment="1">
      <alignment horizontal="center" vertical="center" wrapText="1"/>
    </xf>
    <xf numFmtId="0" fontId="23" fillId="3" borderId="9" xfId="12" quotePrefix="1" applyNumberFormat="1" applyFont="1" applyFill="1" applyBorder="1" applyAlignment="1">
      <alignment horizontal="center" vertical="center" wrapText="1"/>
    </xf>
    <xf numFmtId="0" fontId="23" fillId="3" borderId="13" xfId="12" quotePrefix="1" applyNumberFormat="1" applyFont="1" applyFill="1" applyBorder="1" applyAlignment="1">
      <alignment horizontal="center" vertical="center" wrapText="1"/>
    </xf>
    <xf numFmtId="0" fontId="41" fillId="5" borderId="37" xfId="19" applyFont="1" applyFill="1" applyBorder="1" applyAlignment="1">
      <alignment horizontal="center" vertical="center"/>
    </xf>
    <xf numFmtId="0" fontId="41" fillId="5" borderId="38" xfId="19" applyFont="1" applyFill="1" applyBorder="1" applyAlignment="1">
      <alignment horizontal="center" vertical="center"/>
    </xf>
    <xf numFmtId="0" fontId="41" fillId="5" borderId="56" xfId="19" applyFont="1" applyFill="1" applyBorder="1" applyAlignment="1">
      <alignment horizontal="center" vertical="center"/>
    </xf>
    <xf numFmtId="0" fontId="41" fillId="5" borderId="59" xfId="19" applyFont="1" applyFill="1" applyBorder="1" applyAlignment="1">
      <alignment horizontal="center" vertical="center"/>
    </xf>
    <xf numFmtId="0" fontId="41" fillId="0" borderId="1" xfId="19" applyFont="1" applyAlignment="1">
      <alignment horizontal="center" vertical="center" wrapText="1"/>
    </xf>
    <xf numFmtId="0" fontId="3" fillId="10" borderId="1" xfId="19" applyFill="1" applyAlignment="1">
      <alignment horizontal="center"/>
    </xf>
    <xf numFmtId="0" fontId="41" fillId="5" borderId="33" xfId="19" applyFont="1" applyFill="1" applyBorder="1" applyAlignment="1">
      <alignment horizontal="center" vertical="center" wrapText="1"/>
    </xf>
    <xf numFmtId="0" fontId="41" fillId="5" borderId="60" xfId="19" applyFont="1" applyFill="1" applyBorder="1" applyAlignment="1">
      <alignment horizontal="center" vertical="center" wrapText="1"/>
    </xf>
    <xf numFmtId="0" fontId="37" fillId="3" borderId="10" xfId="19" applyFont="1" applyFill="1" applyBorder="1" applyAlignment="1">
      <alignment horizontal="center" vertical="center" wrapText="1"/>
    </xf>
    <xf numFmtId="0" fontId="37" fillId="3" borderId="14" xfId="19" applyFont="1" applyFill="1" applyBorder="1" applyAlignment="1">
      <alignment horizontal="center" vertical="center" wrapText="1"/>
    </xf>
    <xf numFmtId="0" fontId="10" fillId="0" borderId="1" xfId="2" applyFont="1" applyAlignment="1">
      <alignment horizontal="center" vertical="center" wrapText="1"/>
    </xf>
    <xf numFmtId="0" fontId="10" fillId="0" borderId="20" xfId="2" applyFont="1" applyBorder="1" applyAlignment="1">
      <alignment horizontal="center" vertical="center" wrapText="1"/>
    </xf>
    <xf numFmtId="0" fontId="11" fillId="10" borderId="11" xfId="2" applyFont="1" applyFill="1" applyBorder="1" applyAlignment="1">
      <alignment horizontal="center" vertical="center"/>
    </xf>
    <xf numFmtId="0" fontId="11" fillId="10" borderId="20" xfId="2" applyFont="1" applyFill="1" applyBorder="1" applyAlignment="1">
      <alignment horizontal="center" vertical="center"/>
    </xf>
    <xf numFmtId="0" fontId="11" fillId="10" borderId="19" xfId="2" applyFont="1" applyFill="1" applyBorder="1" applyAlignment="1">
      <alignment horizontal="center" vertical="center"/>
    </xf>
    <xf numFmtId="0" fontId="11" fillId="10" borderId="29" xfId="2" applyFont="1" applyFill="1" applyBorder="1" applyAlignment="1">
      <alignment horizontal="center" vertical="center"/>
    </xf>
    <xf numFmtId="0" fontId="11" fillId="10" borderId="27" xfId="2" applyFont="1" applyFill="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3" borderId="2"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19" xfId="0" applyFont="1" applyFill="1" applyBorder="1" applyAlignment="1">
      <alignment horizontal="center" vertical="center"/>
    </xf>
    <xf numFmtId="0" fontId="12" fillId="0" borderId="2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65" xfId="0" applyFont="1" applyBorder="1" applyAlignment="1">
      <alignment horizontal="left" vertical="center" wrapText="1"/>
    </xf>
    <xf numFmtId="0" fontId="12" fillId="0" borderId="17" xfId="0" applyFont="1" applyBorder="1" applyAlignment="1">
      <alignment horizontal="left" vertical="center" wrapText="1"/>
    </xf>
    <xf numFmtId="0" fontId="12" fillId="0" borderId="82" xfId="0" applyFont="1" applyBorder="1" applyAlignment="1">
      <alignment horizontal="left" vertical="center" wrapText="1"/>
    </xf>
    <xf numFmtId="0" fontId="12" fillId="0" borderId="83" xfId="0" applyFont="1" applyBorder="1" applyAlignment="1">
      <alignment horizontal="left" vertical="center" wrapText="1"/>
    </xf>
    <xf numFmtId="0" fontId="12" fillId="0" borderId="48" xfId="0" applyFont="1" applyBorder="1" applyAlignment="1">
      <alignment horizontal="left" vertical="center" wrapText="1"/>
    </xf>
    <xf numFmtId="0" fontId="12" fillId="0" borderId="49" xfId="0" applyFont="1" applyBorder="1" applyAlignment="1">
      <alignment horizontal="left" vertical="center" wrapText="1"/>
    </xf>
    <xf numFmtId="0" fontId="11" fillId="5" borderId="45" xfId="2" applyFont="1" applyFill="1" applyBorder="1" applyAlignment="1">
      <alignment horizontal="center" vertical="center" wrapText="1"/>
    </xf>
    <xf numFmtId="0" fontId="11" fillId="5" borderId="46" xfId="2" applyFont="1" applyFill="1" applyBorder="1" applyAlignment="1">
      <alignment horizontal="center" vertical="center" wrapText="1"/>
    </xf>
    <xf numFmtId="0" fontId="10" fillId="0" borderId="26" xfId="2" applyFont="1" applyBorder="1" applyAlignment="1">
      <alignment horizontal="center" vertical="center" wrapText="1"/>
    </xf>
    <xf numFmtId="0" fontId="11" fillId="0" borderId="29" xfId="2" applyFont="1" applyBorder="1" applyAlignment="1">
      <alignment horizontal="center" vertical="center"/>
    </xf>
    <xf numFmtId="0" fontId="11" fillId="0" borderId="27" xfId="2" applyFont="1" applyBorder="1" applyAlignment="1">
      <alignment horizontal="center" vertical="center"/>
    </xf>
    <xf numFmtId="0" fontId="11" fillId="5" borderId="41" xfId="2" applyFont="1" applyFill="1" applyBorder="1" applyAlignment="1">
      <alignment horizontal="center" vertical="center" wrapText="1"/>
    </xf>
    <xf numFmtId="0" fontId="11" fillId="5" borderId="42" xfId="2" applyFont="1" applyFill="1" applyBorder="1" applyAlignment="1">
      <alignment horizontal="center" vertical="center" wrapText="1"/>
    </xf>
    <xf numFmtId="0" fontId="11" fillId="0" borderId="71" xfId="2" applyFont="1" applyBorder="1" applyAlignment="1">
      <alignment horizontal="center" vertical="center" wrapText="1"/>
    </xf>
    <xf numFmtId="0" fontId="11" fillId="0" borderId="72" xfId="2" applyFont="1" applyBorder="1" applyAlignment="1">
      <alignment horizontal="center" vertical="center" wrapText="1"/>
    </xf>
    <xf numFmtId="0" fontId="11" fillId="0" borderId="73" xfId="2" applyFont="1" applyBorder="1" applyAlignment="1">
      <alignment horizontal="center" vertical="center" wrapText="1"/>
    </xf>
  </cellXfs>
  <cellStyles count="25">
    <cellStyle name="Hipervínculo" xfId="23" builtinId="8"/>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aje 3" xfId="24" xr:uid="{BEFAA9DB-DF69-4B7E-83B7-0E01246EFAC1}"/>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3B57C83-7D07-47E9-9D03-88D1D5C9DD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40A51C4-FBF7-4F3E-BCAC-E6EADA69632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77900" cy="8191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796BC54-32AF-4685-9ACC-A5CBE7F0F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234950</xdr:colOff>
      <xdr:row>0</xdr:row>
      <xdr:rowOff>44451</xdr:rowOff>
    </xdr:from>
    <xdr:ext cx="977900" cy="812800"/>
    <xdr:pic>
      <xdr:nvPicPr>
        <xdr:cNvPr id="2" name="Imagen 1">
          <a:extLst>
            <a:ext uri="{FF2B5EF4-FFF2-40B4-BE49-F238E27FC236}">
              <a16:creationId xmlns:a16="http://schemas.microsoft.com/office/drawing/2014/main" id="{F2A7840F-58E2-4322-B562-421892AEE08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4550" y="44451"/>
          <a:ext cx="977900" cy="81280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7897D9FA-DBAC-4E31-BE87-3E60E1329BB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77900" cy="8191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d.docs.live.net/fb912aaa7afdb11c/Desktop/SDM/SD%20Mujer%202025/Proyectos%20de%20Inversi&#243;n/Proyecto%208232_Autonom&#237;a%20Econ&#243;mica/Plan%20de%20Acci&#243;n%208232-2025/Formato_PAccion_2025%20EAEM_ajust_Ifva_EAEM_26022025%20Rev2NGB-ajust_27022025.xlsx" TargetMode="External"/><Relationship Id="rId2" Type="http://schemas.microsoft.com/office/2019/04/relationships/externalLinkLongPath" Target="https://d.docs.live.net/fb912aaa7afdb11c/Desktop/SDM/SD%20Mujer%202025/Proyectos%20de%20Inversi&#243;n/Proyecto%208232_Autonom&#237;a%20Econ&#243;mica/Plan%20de%20Acci&#243;n%208232-2025/Formato_PAccion_2025%20EAEM_ajust_Ifva_EAEM_26022025%20Rev2NGB-ajust_27022025.xlsx?E5980DA7" TargetMode="External"/><Relationship Id="rId1" Type="http://schemas.openxmlformats.org/officeDocument/2006/relationships/externalLinkPath" Target="file:///\\E5980DA7\Formato_PAccion_2025%20EAEM_ajust_Ifva_EAEM_26022025%20Rev2NGB-ajust_270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atos"/>
      <sheetName val="Actividades_proyecto "/>
      <sheetName val="HV_BaseEstratificacion"/>
      <sheetName val="ACTIVIDAD_1"/>
      <sheetName val="Hoja de vida (1)"/>
      <sheetName val="ACTIVIDAD_2"/>
      <sheetName val="Hoja de vida  (2)"/>
      <sheetName val="ACTIVIDAD_3"/>
      <sheetName val="Hoja de vida  (3)"/>
      <sheetName val="META_PDD"/>
      <sheetName val="Hoja de vida_MetaPDD"/>
      <sheetName val="PRODUCTO_MGA"/>
      <sheetName val="TERRITORIALIZACIÓN"/>
      <sheetName val="PMR"/>
      <sheetName val="CONTROL DE CAMBIOS"/>
      <sheetName val="Listas"/>
      <sheetName val="HV_BaseGeografica"/>
      <sheetName val="HV_InstrumentosCaptura"/>
      <sheetName val="HV_SistemaInformacion"/>
      <sheetName val="HV_Predio360"/>
      <sheetName val="HV_PED"/>
      <sheetName val="HV_SPI_Producto1"/>
      <sheetName val="HV_SPI_Producto2"/>
      <sheetName val="HV_SPI_Producto3"/>
      <sheetName val="HV_SPI_Producto4"/>
      <sheetName val="HV_SPI_Producto5"/>
      <sheetName val="HV_SPI_Producto6"/>
      <sheetName val="HV_SPI_Gestión"/>
      <sheetName val="Hoja3"/>
    </sheetNames>
    <sheetDataSet>
      <sheetData sheetId="0"/>
      <sheetData sheetId="1"/>
      <sheetData sheetId="2"/>
      <sheetData sheetId="3">
        <row r="12">
          <cell r="B12" t="str">
            <v>Desarrollar 1 estrategia para potenciar las habilidades y capacidades de las mujeres en sus diversidades que aporten a su empoderamiento y autonomía económica</v>
          </cell>
        </row>
        <row r="16">
          <cell r="I16" t="str">
            <v xml:space="preserve">Documento actualizado de la estrategia para potenciar las habilidades y capacidades de las mujeres en sus diversidades
</v>
          </cell>
        </row>
        <row r="37">
          <cell r="C37">
            <v>1</v>
          </cell>
        </row>
      </sheetData>
      <sheetData sheetId="4"/>
      <sheetData sheetId="5">
        <row r="37">
          <cell r="C37">
            <v>2930</v>
          </cell>
        </row>
      </sheetData>
      <sheetData sheetId="6"/>
      <sheetData sheetId="7">
        <row r="16">
          <cell r="I16" t="str">
            <v>Número de alianzas que contribuyan al empleo, la  generación de ingresos y la formación de las mujeres en sus diferencias y diversidades para la gestión del portafolio de oportunidades</v>
          </cell>
        </row>
        <row r="37">
          <cell r="C37">
            <v>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5">
          <cell r="A5" t="str">
            <v>Suma</v>
          </cell>
        </row>
        <row r="6">
          <cell r="A6" t="str">
            <v>Creciente</v>
          </cell>
        </row>
        <row r="7">
          <cell r="A7" t="str">
            <v>Constante</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cretariadistritald.sharepoint.com/:f:/s/ContratacinSPI-2022/IgCCqGFsuSg7To866FqRrCQ6AR2BNNIVpVeCx7cKp6_dEoM?e=G7KUBJ"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secretariadistritald.sharepoint.com/:f:/s/ContratacinSPI-2022/IgCCqGFsuSg7To866FqRrCQ6AR2BNNIVpVeCx7cKp6_dEoM?e=G7KUBJ" TargetMode="External"/><Relationship Id="rId2" Type="http://schemas.openxmlformats.org/officeDocument/2006/relationships/hyperlink" Target="https://secretariadistritald.sharepoint.com/:f:/s/ContratacinSPI-2022/IgCCqGFsuSg7To866FqRrCQ6AR2BNNIVpVeCx7cKp6_dEoM?e=G7KUBJ" TargetMode="External"/><Relationship Id="rId1" Type="http://schemas.openxmlformats.org/officeDocument/2006/relationships/hyperlink" Target="https://secretariadistritald.sharepoint.com/:f:/s/ContratacinSPI-2022/IgCCqGFsuSg7To866FqRrCQ6AR2BNNIVpVeCx7cKp6_dEoM?e=G7KUBJ"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secretariadistritald.sharepoint.com/:f:/s/ContratacinSPI-2022/IgCCqGFsuSg7To866FqRrCQ6AR2BNNIVpVeCx7cKp6_dEoM?e=G7KUBJ"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secretariadistritald.sharepoint.com/:f:/s/ContratacinSPI-2022/IgCGHzQqDyeVTrQYVhRoGuw9AdITi1OerE4w6hG5ILMSYAk?e=k2kizr" TargetMode="External"/><Relationship Id="rId1" Type="http://schemas.openxmlformats.org/officeDocument/2006/relationships/hyperlink" Target="https://secretariadistritald.sharepoint.com/:f:/s/ContratacinSPI-2022/IgCCqGFsuSg7To866FqRrCQ6AR2BNNIVpVeCx7cKp6_dEoM?e=G7KUBJ"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42578125" defaultRowHeight="14.25" x14ac:dyDescent="0.25"/>
  <cols>
    <col min="1" max="1" width="53" style="221" customWidth="1"/>
    <col min="2" max="2" width="78.42578125" style="221" customWidth="1"/>
    <col min="3" max="3" width="36.42578125" style="221" customWidth="1"/>
    <col min="4" max="4" width="31.42578125" style="221" customWidth="1"/>
    <col min="5" max="5" width="70.42578125" style="221" customWidth="1"/>
    <col min="6" max="6" width="17.42578125" style="221" customWidth="1"/>
    <col min="7" max="8" width="21.42578125" style="221" customWidth="1"/>
    <col min="9" max="9" width="19.42578125" style="221" customWidth="1"/>
    <col min="10" max="10" width="42" style="221" customWidth="1"/>
    <col min="11" max="256" width="10.42578125" style="221"/>
    <col min="257" max="257" width="72" style="221" bestFit="1" customWidth="1"/>
    <col min="258" max="258" width="78.42578125" style="221" customWidth="1"/>
    <col min="259" max="259" width="10.42578125" style="221"/>
    <col min="260" max="260" width="31.42578125" style="221" customWidth="1"/>
    <col min="261" max="261" width="70.42578125" style="221" customWidth="1"/>
    <col min="262" max="262" width="17.42578125" style="221" customWidth="1"/>
    <col min="263" max="264" width="21.42578125" style="221" customWidth="1"/>
    <col min="265" max="265" width="19.42578125" style="221" customWidth="1"/>
    <col min="266" max="266" width="42" style="221" customWidth="1"/>
    <col min="267" max="512" width="10.42578125" style="221"/>
    <col min="513" max="513" width="72" style="221" bestFit="1" customWidth="1"/>
    <col min="514" max="514" width="78.42578125" style="221" customWidth="1"/>
    <col min="515" max="515" width="10.42578125" style="221"/>
    <col min="516" max="516" width="31.42578125" style="221" customWidth="1"/>
    <col min="517" max="517" width="70.42578125" style="221" customWidth="1"/>
    <col min="518" max="518" width="17.42578125" style="221" customWidth="1"/>
    <col min="519" max="520" width="21.42578125" style="221" customWidth="1"/>
    <col min="521" max="521" width="19.42578125" style="221" customWidth="1"/>
    <col min="522" max="522" width="42" style="221" customWidth="1"/>
    <col min="523" max="768" width="10.42578125" style="221"/>
    <col min="769" max="769" width="72" style="221" bestFit="1" customWidth="1"/>
    <col min="770" max="770" width="78.42578125" style="221" customWidth="1"/>
    <col min="771" max="771" width="10.42578125" style="221"/>
    <col min="772" max="772" width="31.42578125" style="221" customWidth="1"/>
    <col min="773" max="773" width="70.42578125" style="221" customWidth="1"/>
    <col min="774" max="774" width="17.42578125" style="221" customWidth="1"/>
    <col min="775" max="776" width="21.42578125" style="221" customWidth="1"/>
    <col min="777" max="777" width="19.42578125" style="221" customWidth="1"/>
    <col min="778" max="778" width="42" style="221" customWidth="1"/>
    <col min="779" max="1024" width="10.42578125" style="221"/>
    <col min="1025" max="1025" width="72" style="221" bestFit="1" customWidth="1"/>
    <col min="1026" max="1026" width="78.42578125" style="221" customWidth="1"/>
    <col min="1027" max="1027" width="10.42578125" style="221"/>
    <col min="1028" max="1028" width="31.42578125" style="221" customWidth="1"/>
    <col min="1029" max="1029" width="70.42578125" style="221" customWidth="1"/>
    <col min="1030" max="1030" width="17.42578125" style="221" customWidth="1"/>
    <col min="1031" max="1032" width="21.42578125" style="221" customWidth="1"/>
    <col min="1033" max="1033" width="19.42578125" style="221" customWidth="1"/>
    <col min="1034" max="1034" width="42" style="221" customWidth="1"/>
    <col min="1035" max="1280" width="10.42578125" style="221"/>
    <col min="1281" max="1281" width="72" style="221" bestFit="1" customWidth="1"/>
    <col min="1282" max="1282" width="78.42578125" style="221" customWidth="1"/>
    <col min="1283" max="1283" width="10.42578125" style="221"/>
    <col min="1284" max="1284" width="31.42578125" style="221" customWidth="1"/>
    <col min="1285" max="1285" width="70.42578125" style="221" customWidth="1"/>
    <col min="1286" max="1286" width="17.42578125" style="221" customWidth="1"/>
    <col min="1287" max="1288" width="21.42578125" style="221" customWidth="1"/>
    <col min="1289" max="1289" width="19.42578125" style="221" customWidth="1"/>
    <col min="1290" max="1290" width="42" style="221" customWidth="1"/>
    <col min="1291" max="1536" width="10.42578125" style="221"/>
    <col min="1537" max="1537" width="72" style="221" bestFit="1" customWidth="1"/>
    <col min="1538" max="1538" width="78.42578125" style="221" customWidth="1"/>
    <col min="1539" max="1539" width="10.42578125" style="221"/>
    <col min="1540" max="1540" width="31.42578125" style="221" customWidth="1"/>
    <col min="1541" max="1541" width="70.42578125" style="221" customWidth="1"/>
    <col min="1542" max="1542" width="17.42578125" style="221" customWidth="1"/>
    <col min="1543" max="1544" width="21.42578125" style="221" customWidth="1"/>
    <col min="1545" max="1545" width="19.42578125" style="221" customWidth="1"/>
    <col min="1546" max="1546" width="42" style="221" customWidth="1"/>
    <col min="1547" max="1792" width="10.42578125" style="221"/>
    <col min="1793" max="1793" width="72" style="221" bestFit="1" customWidth="1"/>
    <col min="1794" max="1794" width="78.42578125" style="221" customWidth="1"/>
    <col min="1795" max="1795" width="10.42578125" style="221"/>
    <col min="1796" max="1796" width="31.42578125" style="221" customWidth="1"/>
    <col min="1797" max="1797" width="70.42578125" style="221" customWidth="1"/>
    <col min="1798" max="1798" width="17.42578125" style="221" customWidth="1"/>
    <col min="1799" max="1800" width="21.42578125" style="221" customWidth="1"/>
    <col min="1801" max="1801" width="19.42578125" style="221" customWidth="1"/>
    <col min="1802" max="1802" width="42" style="221" customWidth="1"/>
    <col min="1803" max="2048" width="10.42578125" style="221"/>
    <col min="2049" max="2049" width="72" style="221" bestFit="1" customWidth="1"/>
    <col min="2050" max="2050" width="78.42578125" style="221" customWidth="1"/>
    <col min="2051" max="2051" width="10.42578125" style="221"/>
    <col min="2052" max="2052" width="31.42578125" style="221" customWidth="1"/>
    <col min="2053" max="2053" width="70.42578125" style="221" customWidth="1"/>
    <col min="2054" max="2054" width="17.42578125" style="221" customWidth="1"/>
    <col min="2055" max="2056" width="21.42578125" style="221" customWidth="1"/>
    <col min="2057" max="2057" width="19.42578125" style="221" customWidth="1"/>
    <col min="2058" max="2058" width="42" style="221" customWidth="1"/>
    <col min="2059" max="2304" width="10.42578125" style="221"/>
    <col min="2305" max="2305" width="72" style="221" bestFit="1" customWidth="1"/>
    <col min="2306" max="2306" width="78.42578125" style="221" customWidth="1"/>
    <col min="2307" max="2307" width="10.42578125" style="221"/>
    <col min="2308" max="2308" width="31.42578125" style="221" customWidth="1"/>
    <col min="2309" max="2309" width="70.42578125" style="221" customWidth="1"/>
    <col min="2310" max="2310" width="17.42578125" style="221" customWidth="1"/>
    <col min="2311" max="2312" width="21.42578125" style="221" customWidth="1"/>
    <col min="2313" max="2313" width="19.42578125" style="221" customWidth="1"/>
    <col min="2314" max="2314" width="42" style="221" customWidth="1"/>
    <col min="2315" max="2560" width="10.42578125" style="221"/>
    <col min="2561" max="2561" width="72" style="221" bestFit="1" customWidth="1"/>
    <col min="2562" max="2562" width="78.42578125" style="221" customWidth="1"/>
    <col min="2563" max="2563" width="10.42578125" style="221"/>
    <col min="2564" max="2564" width="31.42578125" style="221" customWidth="1"/>
    <col min="2565" max="2565" width="70.42578125" style="221" customWidth="1"/>
    <col min="2566" max="2566" width="17.42578125" style="221" customWidth="1"/>
    <col min="2567" max="2568" width="21.42578125" style="221" customWidth="1"/>
    <col min="2569" max="2569" width="19.42578125" style="221" customWidth="1"/>
    <col min="2570" max="2570" width="42" style="221" customWidth="1"/>
    <col min="2571" max="2816" width="10.42578125" style="221"/>
    <col min="2817" max="2817" width="72" style="221" bestFit="1" customWidth="1"/>
    <col min="2818" max="2818" width="78.42578125" style="221" customWidth="1"/>
    <col min="2819" max="2819" width="10.42578125" style="221"/>
    <col min="2820" max="2820" width="31.42578125" style="221" customWidth="1"/>
    <col min="2821" max="2821" width="70.42578125" style="221" customWidth="1"/>
    <col min="2822" max="2822" width="17.42578125" style="221" customWidth="1"/>
    <col min="2823" max="2824" width="21.42578125" style="221" customWidth="1"/>
    <col min="2825" max="2825" width="19.42578125" style="221" customWidth="1"/>
    <col min="2826" max="2826" width="42" style="221" customWidth="1"/>
    <col min="2827" max="3072" width="10.42578125" style="221"/>
    <col min="3073" max="3073" width="72" style="221" bestFit="1" customWidth="1"/>
    <col min="3074" max="3074" width="78.42578125" style="221" customWidth="1"/>
    <col min="3075" max="3075" width="10.42578125" style="221"/>
    <col min="3076" max="3076" width="31.42578125" style="221" customWidth="1"/>
    <col min="3077" max="3077" width="70.42578125" style="221" customWidth="1"/>
    <col min="3078" max="3078" width="17.42578125" style="221" customWidth="1"/>
    <col min="3079" max="3080" width="21.42578125" style="221" customWidth="1"/>
    <col min="3081" max="3081" width="19.42578125" style="221" customWidth="1"/>
    <col min="3082" max="3082" width="42" style="221" customWidth="1"/>
    <col min="3083" max="3328" width="10.42578125" style="221"/>
    <col min="3329" max="3329" width="72" style="221" bestFit="1" customWidth="1"/>
    <col min="3330" max="3330" width="78.42578125" style="221" customWidth="1"/>
    <col min="3331" max="3331" width="10.42578125" style="221"/>
    <col min="3332" max="3332" width="31.42578125" style="221" customWidth="1"/>
    <col min="3333" max="3333" width="70.42578125" style="221" customWidth="1"/>
    <col min="3334" max="3334" width="17.42578125" style="221" customWidth="1"/>
    <col min="3335" max="3336" width="21.42578125" style="221" customWidth="1"/>
    <col min="3337" max="3337" width="19.42578125" style="221" customWidth="1"/>
    <col min="3338" max="3338" width="42" style="221" customWidth="1"/>
    <col min="3339" max="3584" width="10.42578125" style="221"/>
    <col min="3585" max="3585" width="72" style="221" bestFit="1" customWidth="1"/>
    <col min="3586" max="3586" width="78.42578125" style="221" customWidth="1"/>
    <col min="3587" max="3587" width="10.42578125" style="221"/>
    <col min="3588" max="3588" width="31.42578125" style="221" customWidth="1"/>
    <col min="3589" max="3589" width="70.42578125" style="221" customWidth="1"/>
    <col min="3590" max="3590" width="17.42578125" style="221" customWidth="1"/>
    <col min="3591" max="3592" width="21.42578125" style="221" customWidth="1"/>
    <col min="3593" max="3593" width="19.42578125" style="221" customWidth="1"/>
    <col min="3594" max="3594" width="42" style="221" customWidth="1"/>
    <col min="3595" max="3840" width="10.42578125" style="221"/>
    <col min="3841" max="3841" width="72" style="221" bestFit="1" customWidth="1"/>
    <col min="3842" max="3842" width="78.42578125" style="221" customWidth="1"/>
    <col min="3843" max="3843" width="10.42578125" style="221"/>
    <col min="3844" max="3844" width="31.42578125" style="221" customWidth="1"/>
    <col min="3845" max="3845" width="70.42578125" style="221" customWidth="1"/>
    <col min="3846" max="3846" width="17.42578125" style="221" customWidth="1"/>
    <col min="3847" max="3848" width="21.42578125" style="221" customWidth="1"/>
    <col min="3849" max="3849" width="19.42578125" style="221" customWidth="1"/>
    <col min="3850" max="3850" width="42" style="221" customWidth="1"/>
    <col min="3851" max="4096" width="10.42578125" style="221"/>
    <col min="4097" max="4097" width="72" style="221" bestFit="1" customWidth="1"/>
    <col min="4098" max="4098" width="78.42578125" style="221" customWidth="1"/>
    <col min="4099" max="4099" width="10.42578125" style="221"/>
    <col min="4100" max="4100" width="31.42578125" style="221" customWidth="1"/>
    <col min="4101" max="4101" width="70.42578125" style="221" customWidth="1"/>
    <col min="4102" max="4102" width="17.42578125" style="221" customWidth="1"/>
    <col min="4103" max="4104" width="21.42578125" style="221" customWidth="1"/>
    <col min="4105" max="4105" width="19.42578125" style="221" customWidth="1"/>
    <col min="4106" max="4106" width="42" style="221" customWidth="1"/>
    <col min="4107" max="4352" width="10.42578125" style="221"/>
    <col min="4353" max="4353" width="72" style="221" bestFit="1" customWidth="1"/>
    <col min="4354" max="4354" width="78.42578125" style="221" customWidth="1"/>
    <col min="4355" max="4355" width="10.42578125" style="221"/>
    <col min="4356" max="4356" width="31.42578125" style="221" customWidth="1"/>
    <col min="4357" max="4357" width="70.42578125" style="221" customWidth="1"/>
    <col min="4358" max="4358" width="17.42578125" style="221" customWidth="1"/>
    <col min="4359" max="4360" width="21.42578125" style="221" customWidth="1"/>
    <col min="4361" max="4361" width="19.42578125" style="221" customWidth="1"/>
    <col min="4362" max="4362" width="42" style="221" customWidth="1"/>
    <col min="4363" max="4608" width="10.42578125" style="221"/>
    <col min="4609" max="4609" width="72" style="221" bestFit="1" customWidth="1"/>
    <col min="4610" max="4610" width="78.42578125" style="221" customWidth="1"/>
    <col min="4611" max="4611" width="10.42578125" style="221"/>
    <col min="4612" max="4612" width="31.42578125" style="221" customWidth="1"/>
    <col min="4613" max="4613" width="70.42578125" style="221" customWidth="1"/>
    <col min="4614" max="4614" width="17.42578125" style="221" customWidth="1"/>
    <col min="4615" max="4616" width="21.42578125" style="221" customWidth="1"/>
    <col min="4617" max="4617" width="19.42578125" style="221" customWidth="1"/>
    <col min="4618" max="4618" width="42" style="221" customWidth="1"/>
    <col min="4619" max="4864" width="10.42578125" style="221"/>
    <col min="4865" max="4865" width="72" style="221" bestFit="1" customWidth="1"/>
    <col min="4866" max="4866" width="78.42578125" style="221" customWidth="1"/>
    <col min="4867" max="4867" width="10.42578125" style="221"/>
    <col min="4868" max="4868" width="31.42578125" style="221" customWidth="1"/>
    <col min="4869" max="4869" width="70.42578125" style="221" customWidth="1"/>
    <col min="4870" max="4870" width="17.42578125" style="221" customWidth="1"/>
    <col min="4871" max="4872" width="21.42578125" style="221" customWidth="1"/>
    <col min="4873" max="4873" width="19.42578125" style="221" customWidth="1"/>
    <col min="4874" max="4874" width="42" style="221" customWidth="1"/>
    <col min="4875" max="5120" width="10.42578125" style="221"/>
    <col min="5121" max="5121" width="72" style="221" bestFit="1" customWidth="1"/>
    <col min="5122" max="5122" width="78.42578125" style="221" customWidth="1"/>
    <col min="5123" max="5123" width="10.42578125" style="221"/>
    <col min="5124" max="5124" width="31.42578125" style="221" customWidth="1"/>
    <col min="5125" max="5125" width="70.42578125" style="221" customWidth="1"/>
    <col min="5126" max="5126" width="17.42578125" style="221" customWidth="1"/>
    <col min="5127" max="5128" width="21.42578125" style="221" customWidth="1"/>
    <col min="5129" max="5129" width="19.42578125" style="221" customWidth="1"/>
    <col min="5130" max="5130" width="42" style="221" customWidth="1"/>
    <col min="5131" max="5376" width="10.42578125" style="221"/>
    <col min="5377" max="5377" width="72" style="221" bestFit="1" customWidth="1"/>
    <col min="5378" max="5378" width="78.42578125" style="221" customWidth="1"/>
    <col min="5379" max="5379" width="10.42578125" style="221"/>
    <col min="5380" max="5380" width="31.42578125" style="221" customWidth="1"/>
    <col min="5381" max="5381" width="70.42578125" style="221" customWidth="1"/>
    <col min="5382" max="5382" width="17.42578125" style="221" customWidth="1"/>
    <col min="5383" max="5384" width="21.42578125" style="221" customWidth="1"/>
    <col min="5385" max="5385" width="19.42578125" style="221" customWidth="1"/>
    <col min="5386" max="5386" width="42" style="221" customWidth="1"/>
    <col min="5387" max="5632" width="10.42578125" style="221"/>
    <col min="5633" max="5633" width="72" style="221" bestFit="1" customWidth="1"/>
    <col min="5634" max="5634" width="78.42578125" style="221" customWidth="1"/>
    <col min="5635" max="5635" width="10.42578125" style="221"/>
    <col min="5636" max="5636" width="31.42578125" style="221" customWidth="1"/>
    <col min="5637" max="5637" width="70.42578125" style="221" customWidth="1"/>
    <col min="5638" max="5638" width="17.42578125" style="221" customWidth="1"/>
    <col min="5639" max="5640" width="21.42578125" style="221" customWidth="1"/>
    <col min="5641" max="5641" width="19.42578125" style="221" customWidth="1"/>
    <col min="5642" max="5642" width="42" style="221" customWidth="1"/>
    <col min="5643" max="5888" width="10.42578125" style="221"/>
    <col min="5889" max="5889" width="72" style="221" bestFit="1" customWidth="1"/>
    <col min="5890" max="5890" width="78.42578125" style="221" customWidth="1"/>
    <col min="5891" max="5891" width="10.42578125" style="221"/>
    <col min="5892" max="5892" width="31.42578125" style="221" customWidth="1"/>
    <col min="5893" max="5893" width="70.42578125" style="221" customWidth="1"/>
    <col min="5894" max="5894" width="17.42578125" style="221" customWidth="1"/>
    <col min="5895" max="5896" width="21.42578125" style="221" customWidth="1"/>
    <col min="5897" max="5897" width="19.42578125" style="221" customWidth="1"/>
    <col min="5898" max="5898" width="42" style="221" customWidth="1"/>
    <col min="5899" max="6144" width="10.42578125" style="221"/>
    <col min="6145" max="6145" width="72" style="221" bestFit="1" customWidth="1"/>
    <col min="6146" max="6146" width="78.42578125" style="221" customWidth="1"/>
    <col min="6147" max="6147" width="10.42578125" style="221"/>
    <col min="6148" max="6148" width="31.42578125" style="221" customWidth="1"/>
    <col min="6149" max="6149" width="70.42578125" style="221" customWidth="1"/>
    <col min="6150" max="6150" width="17.42578125" style="221" customWidth="1"/>
    <col min="6151" max="6152" width="21.42578125" style="221" customWidth="1"/>
    <col min="6153" max="6153" width="19.42578125" style="221" customWidth="1"/>
    <col min="6154" max="6154" width="42" style="221" customWidth="1"/>
    <col min="6155" max="6400" width="10.42578125" style="221"/>
    <col min="6401" max="6401" width="72" style="221" bestFit="1" customWidth="1"/>
    <col min="6402" max="6402" width="78.42578125" style="221" customWidth="1"/>
    <col min="6403" max="6403" width="10.42578125" style="221"/>
    <col min="6404" max="6404" width="31.42578125" style="221" customWidth="1"/>
    <col min="6405" max="6405" width="70.42578125" style="221" customWidth="1"/>
    <col min="6406" max="6406" width="17.42578125" style="221" customWidth="1"/>
    <col min="6407" max="6408" width="21.42578125" style="221" customWidth="1"/>
    <col min="6409" max="6409" width="19.42578125" style="221" customWidth="1"/>
    <col min="6410" max="6410" width="42" style="221" customWidth="1"/>
    <col min="6411" max="6656" width="10.42578125" style="221"/>
    <col min="6657" max="6657" width="72" style="221" bestFit="1" customWidth="1"/>
    <col min="6658" max="6658" width="78.42578125" style="221" customWidth="1"/>
    <col min="6659" max="6659" width="10.42578125" style="221"/>
    <col min="6660" max="6660" width="31.42578125" style="221" customWidth="1"/>
    <col min="6661" max="6661" width="70.42578125" style="221" customWidth="1"/>
    <col min="6662" max="6662" width="17.42578125" style="221" customWidth="1"/>
    <col min="6663" max="6664" width="21.42578125" style="221" customWidth="1"/>
    <col min="6665" max="6665" width="19.42578125" style="221" customWidth="1"/>
    <col min="6666" max="6666" width="42" style="221" customWidth="1"/>
    <col min="6667" max="6912" width="10.42578125" style="221"/>
    <col min="6913" max="6913" width="72" style="221" bestFit="1" customWidth="1"/>
    <col min="6914" max="6914" width="78.42578125" style="221" customWidth="1"/>
    <col min="6915" max="6915" width="10.42578125" style="221"/>
    <col min="6916" max="6916" width="31.42578125" style="221" customWidth="1"/>
    <col min="6917" max="6917" width="70.42578125" style="221" customWidth="1"/>
    <col min="6918" max="6918" width="17.42578125" style="221" customWidth="1"/>
    <col min="6919" max="6920" width="21.42578125" style="221" customWidth="1"/>
    <col min="6921" max="6921" width="19.42578125" style="221" customWidth="1"/>
    <col min="6922" max="6922" width="42" style="221" customWidth="1"/>
    <col min="6923" max="7168" width="10.42578125" style="221"/>
    <col min="7169" max="7169" width="72" style="221" bestFit="1" customWidth="1"/>
    <col min="7170" max="7170" width="78.42578125" style="221" customWidth="1"/>
    <col min="7171" max="7171" width="10.42578125" style="221"/>
    <col min="7172" max="7172" width="31.42578125" style="221" customWidth="1"/>
    <col min="7173" max="7173" width="70.42578125" style="221" customWidth="1"/>
    <col min="7174" max="7174" width="17.42578125" style="221" customWidth="1"/>
    <col min="7175" max="7176" width="21.42578125" style="221" customWidth="1"/>
    <col min="7177" max="7177" width="19.42578125" style="221" customWidth="1"/>
    <col min="7178" max="7178" width="42" style="221" customWidth="1"/>
    <col min="7179" max="7424" width="10.42578125" style="221"/>
    <col min="7425" max="7425" width="72" style="221" bestFit="1" customWidth="1"/>
    <col min="7426" max="7426" width="78.42578125" style="221" customWidth="1"/>
    <col min="7427" max="7427" width="10.42578125" style="221"/>
    <col min="7428" max="7428" width="31.42578125" style="221" customWidth="1"/>
    <col min="7429" max="7429" width="70.42578125" style="221" customWidth="1"/>
    <col min="7430" max="7430" width="17.42578125" style="221" customWidth="1"/>
    <col min="7431" max="7432" width="21.42578125" style="221" customWidth="1"/>
    <col min="7433" max="7433" width="19.42578125" style="221" customWidth="1"/>
    <col min="7434" max="7434" width="42" style="221" customWidth="1"/>
    <col min="7435" max="7680" width="10.42578125" style="221"/>
    <col min="7681" max="7681" width="72" style="221" bestFit="1" customWidth="1"/>
    <col min="7682" max="7682" width="78.42578125" style="221" customWidth="1"/>
    <col min="7683" max="7683" width="10.42578125" style="221"/>
    <col min="7684" max="7684" width="31.42578125" style="221" customWidth="1"/>
    <col min="7685" max="7685" width="70.42578125" style="221" customWidth="1"/>
    <col min="7686" max="7686" width="17.42578125" style="221" customWidth="1"/>
    <col min="7687" max="7688" width="21.42578125" style="221" customWidth="1"/>
    <col min="7689" max="7689" width="19.42578125" style="221" customWidth="1"/>
    <col min="7690" max="7690" width="42" style="221" customWidth="1"/>
    <col min="7691" max="7936" width="10.42578125" style="221"/>
    <col min="7937" max="7937" width="72" style="221" bestFit="1" customWidth="1"/>
    <col min="7938" max="7938" width="78.42578125" style="221" customWidth="1"/>
    <col min="7939" max="7939" width="10.42578125" style="221"/>
    <col min="7940" max="7940" width="31.42578125" style="221" customWidth="1"/>
    <col min="7941" max="7941" width="70.42578125" style="221" customWidth="1"/>
    <col min="7942" max="7942" width="17.42578125" style="221" customWidth="1"/>
    <col min="7943" max="7944" width="21.42578125" style="221" customWidth="1"/>
    <col min="7945" max="7945" width="19.42578125" style="221" customWidth="1"/>
    <col min="7946" max="7946" width="42" style="221" customWidth="1"/>
    <col min="7947" max="8192" width="10.42578125" style="221"/>
    <col min="8193" max="8193" width="72" style="221" bestFit="1" customWidth="1"/>
    <col min="8194" max="8194" width="78.42578125" style="221" customWidth="1"/>
    <col min="8195" max="8195" width="10.42578125" style="221"/>
    <col min="8196" max="8196" width="31.42578125" style="221" customWidth="1"/>
    <col min="8197" max="8197" width="70.42578125" style="221" customWidth="1"/>
    <col min="8198" max="8198" width="17.42578125" style="221" customWidth="1"/>
    <col min="8199" max="8200" width="21.42578125" style="221" customWidth="1"/>
    <col min="8201" max="8201" width="19.42578125" style="221" customWidth="1"/>
    <col min="8202" max="8202" width="42" style="221" customWidth="1"/>
    <col min="8203" max="8448" width="10.42578125" style="221"/>
    <col min="8449" max="8449" width="72" style="221" bestFit="1" customWidth="1"/>
    <col min="8450" max="8450" width="78.42578125" style="221" customWidth="1"/>
    <col min="8451" max="8451" width="10.42578125" style="221"/>
    <col min="8452" max="8452" width="31.42578125" style="221" customWidth="1"/>
    <col min="8453" max="8453" width="70.42578125" style="221" customWidth="1"/>
    <col min="8454" max="8454" width="17.42578125" style="221" customWidth="1"/>
    <col min="8455" max="8456" width="21.42578125" style="221" customWidth="1"/>
    <col min="8457" max="8457" width="19.42578125" style="221" customWidth="1"/>
    <col min="8458" max="8458" width="42" style="221" customWidth="1"/>
    <col min="8459" max="8704" width="10.42578125" style="221"/>
    <col min="8705" max="8705" width="72" style="221" bestFit="1" customWidth="1"/>
    <col min="8706" max="8706" width="78.42578125" style="221" customWidth="1"/>
    <col min="8707" max="8707" width="10.42578125" style="221"/>
    <col min="8708" max="8708" width="31.42578125" style="221" customWidth="1"/>
    <col min="8709" max="8709" width="70.42578125" style="221" customWidth="1"/>
    <col min="8710" max="8710" width="17.42578125" style="221" customWidth="1"/>
    <col min="8711" max="8712" width="21.42578125" style="221" customWidth="1"/>
    <col min="8713" max="8713" width="19.42578125" style="221" customWidth="1"/>
    <col min="8714" max="8714" width="42" style="221" customWidth="1"/>
    <col min="8715" max="8960" width="10.42578125" style="221"/>
    <col min="8961" max="8961" width="72" style="221" bestFit="1" customWidth="1"/>
    <col min="8962" max="8962" width="78.42578125" style="221" customWidth="1"/>
    <col min="8963" max="8963" width="10.42578125" style="221"/>
    <col min="8964" max="8964" width="31.42578125" style="221" customWidth="1"/>
    <col min="8965" max="8965" width="70.42578125" style="221" customWidth="1"/>
    <col min="8966" max="8966" width="17.42578125" style="221" customWidth="1"/>
    <col min="8967" max="8968" width="21.42578125" style="221" customWidth="1"/>
    <col min="8969" max="8969" width="19.42578125" style="221" customWidth="1"/>
    <col min="8970" max="8970" width="42" style="221" customWidth="1"/>
    <col min="8971" max="9216" width="10.42578125" style="221"/>
    <col min="9217" max="9217" width="72" style="221" bestFit="1" customWidth="1"/>
    <col min="9218" max="9218" width="78.42578125" style="221" customWidth="1"/>
    <col min="9219" max="9219" width="10.42578125" style="221"/>
    <col min="9220" max="9220" width="31.42578125" style="221" customWidth="1"/>
    <col min="9221" max="9221" width="70.42578125" style="221" customWidth="1"/>
    <col min="9222" max="9222" width="17.42578125" style="221" customWidth="1"/>
    <col min="9223" max="9224" width="21.42578125" style="221" customWidth="1"/>
    <col min="9225" max="9225" width="19.42578125" style="221" customWidth="1"/>
    <col min="9226" max="9226" width="42" style="221" customWidth="1"/>
    <col min="9227" max="9472" width="10.42578125" style="221"/>
    <col min="9473" max="9473" width="72" style="221" bestFit="1" customWidth="1"/>
    <col min="9474" max="9474" width="78.42578125" style="221" customWidth="1"/>
    <col min="9475" max="9475" width="10.42578125" style="221"/>
    <col min="9476" max="9476" width="31.42578125" style="221" customWidth="1"/>
    <col min="9477" max="9477" width="70.42578125" style="221" customWidth="1"/>
    <col min="9478" max="9478" width="17.42578125" style="221" customWidth="1"/>
    <col min="9479" max="9480" width="21.42578125" style="221" customWidth="1"/>
    <col min="9481" max="9481" width="19.42578125" style="221" customWidth="1"/>
    <col min="9482" max="9482" width="42" style="221" customWidth="1"/>
    <col min="9483" max="9728" width="10.42578125" style="221"/>
    <col min="9729" max="9729" width="72" style="221" bestFit="1" customWidth="1"/>
    <col min="9730" max="9730" width="78.42578125" style="221" customWidth="1"/>
    <col min="9731" max="9731" width="10.42578125" style="221"/>
    <col min="9732" max="9732" width="31.42578125" style="221" customWidth="1"/>
    <col min="9733" max="9733" width="70.42578125" style="221" customWidth="1"/>
    <col min="9734" max="9734" width="17.42578125" style="221" customWidth="1"/>
    <col min="9735" max="9736" width="21.42578125" style="221" customWidth="1"/>
    <col min="9737" max="9737" width="19.42578125" style="221" customWidth="1"/>
    <col min="9738" max="9738" width="42" style="221" customWidth="1"/>
    <col min="9739" max="9984" width="10.42578125" style="221"/>
    <col min="9985" max="9985" width="72" style="221" bestFit="1" customWidth="1"/>
    <col min="9986" max="9986" width="78.42578125" style="221" customWidth="1"/>
    <col min="9987" max="9987" width="10.42578125" style="221"/>
    <col min="9988" max="9988" width="31.42578125" style="221" customWidth="1"/>
    <col min="9989" max="9989" width="70.42578125" style="221" customWidth="1"/>
    <col min="9990" max="9990" width="17.42578125" style="221" customWidth="1"/>
    <col min="9991" max="9992" width="21.42578125" style="221" customWidth="1"/>
    <col min="9993" max="9993" width="19.42578125" style="221" customWidth="1"/>
    <col min="9994" max="9994" width="42" style="221" customWidth="1"/>
    <col min="9995" max="10240" width="10.42578125" style="221"/>
    <col min="10241" max="10241" width="72" style="221" bestFit="1" customWidth="1"/>
    <col min="10242" max="10242" width="78.42578125" style="221" customWidth="1"/>
    <col min="10243" max="10243" width="10.42578125" style="221"/>
    <col min="10244" max="10244" width="31.42578125" style="221" customWidth="1"/>
    <col min="10245" max="10245" width="70.42578125" style="221" customWidth="1"/>
    <col min="10246" max="10246" width="17.42578125" style="221" customWidth="1"/>
    <col min="10247" max="10248" width="21.42578125" style="221" customWidth="1"/>
    <col min="10249" max="10249" width="19.42578125" style="221" customWidth="1"/>
    <col min="10250" max="10250" width="42" style="221" customWidth="1"/>
    <col min="10251" max="10496" width="10.42578125" style="221"/>
    <col min="10497" max="10497" width="72" style="221" bestFit="1" customWidth="1"/>
    <col min="10498" max="10498" width="78.42578125" style="221" customWidth="1"/>
    <col min="10499" max="10499" width="10.42578125" style="221"/>
    <col min="10500" max="10500" width="31.42578125" style="221" customWidth="1"/>
    <col min="10501" max="10501" width="70.42578125" style="221" customWidth="1"/>
    <col min="10502" max="10502" width="17.42578125" style="221" customWidth="1"/>
    <col min="10503" max="10504" width="21.42578125" style="221" customWidth="1"/>
    <col min="10505" max="10505" width="19.42578125" style="221" customWidth="1"/>
    <col min="10506" max="10506" width="42" style="221" customWidth="1"/>
    <col min="10507" max="10752" width="10.42578125" style="221"/>
    <col min="10753" max="10753" width="72" style="221" bestFit="1" customWidth="1"/>
    <col min="10754" max="10754" width="78.42578125" style="221" customWidth="1"/>
    <col min="10755" max="10755" width="10.42578125" style="221"/>
    <col min="10756" max="10756" width="31.42578125" style="221" customWidth="1"/>
    <col min="10757" max="10757" width="70.42578125" style="221" customWidth="1"/>
    <col min="10758" max="10758" width="17.42578125" style="221" customWidth="1"/>
    <col min="10759" max="10760" width="21.42578125" style="221" customWidth="1"/>
    <col min="10761" max="10761" width="19.42578125" style="221" customWidth="1"/>
    <col min="10762" max="10762" width="42" style="221" customWidth="1"/>
    <col min="10763" max="11008" width="10.42578125" style="221"/>
    <col min="11009" max="11009" width="72" style="221" bestFit="1" customWidth="1"/>
    <col min="11010" max="11010" width="78.42578125" style="221" customWidth="1"/>
    <col min="11011" max="11011" width="10.42578125" style="221"/>
    <col min="11012" max="11012" width="31.42578125" style="221" customWidth="1"/>
    <col min="11013" max="11013" width="70.42578125" style="221" customWidth="1"/>
    <col min="11014" max="11014" width="17.42578125" style="221" customWidth="1"/>
    <col min="11015" max="11016" width="21.42578125" style="221" customWidth="1"/>
    <col min="11017" max="11017" width="19.42578125" style="221" customWidth="1"/>
    <col min="11018" max="11018" width="42" style="221" customWidth="1"/>
    <col min="11019" max="11264" width="10.42578125" style="221"/>
    <col min="11265" max="11265" width="72" style="221" bestFit="1" customWidth="1"/>
    <col min="11266" max="11266" width="78.42578125" style="221" customWidth="1"/>
    <col min="11267" max="11267" width="10.42578125" style="221"/>
    <col min="11268" max="11268" width="31.42578125" style="221" customWidth="1"/>
    <col min="11269" max="11269" width="70.42578125" style="221" customWidth="1"/>
    <col min="11270" max="11270" width="17.42578125" style="221" customWidth="1"/>
    <col min="11271" max="11272" width="21.42578125" style="221" customWidth="1"/>
    <col min="11273" max="11273" width="19.42578125" style="221" customWidth="1"/>
    <col min="11274" max="11274" width="42" style="221" customWidth="1"/>
    <col min="11275" max="11520" width="10.42578125" style="221"/>
    <col min="11521" max="11521" width="72" style="221" bestFit="1" customWidth="1"/>
    <col min="11522" max="11522" width="78.42578125" style="221" customWidth="1"/>
    <col min="11523" max="11523" width="10.42578125" style="221"/>
    <col min="11524" max="11524" width="31.42578125" style="221" customWidth="1"/>
    <col min="11525" max="11525" width="70.42578125" style="221" customWidth="1"/>
    <col min="11526" max="11526" width="17.42578125" style="221" customWidth="1"/>
    <col min="11527" max="11528" width="21.42578125" style="221" customWidth="1"/>
    <col min="11529" max="11529" width="19.42578125" style="221" customWidth="1"/>
    <col min="11530" max="11530" width="42" style="221" customWidth="1"/>
    <col min="11531" max="11776" width="10.42578125" style="221"/>
    <col min="11777" max="11777" width="72" style="221" bestFit="1" customWidth="1"/>
    <col min="11778" max="11778" width="78.42578125" style="221" customWidth="1"/>
    <col min="11779" max="11779" width="10.42578125" style="221"/>
    <col min="11780" max="11780" width="31.42578125" style="221" customWidth="1"/>
    <col min="11781" max="11781" width="70.42578125" style="221" customWidth="1"/>
    <col min="11782" max="11782" width="17.42578125" style="221" customWidth="1"/>
    <col min="11783" max="11784" width="21.42578125" style="221" customWidth="1"/>
    <col min="11785" max="11785" width="19.42578125" style="221" customWidth="1"/>
    <col min="11786" max="11786" width="42" style="221" customWidth="1"/>
    <col min="11787" max="12032" width="10.42578125" style="221"/>
    <col min="12033" max="12033" width="72" style="221" bestFit="1" customWidth="1"/>
    <col min="12034" max="12034" width="78.42578125" style="221" customWidth="1"/>
    <col min="12035" max="12035" width="10.42578125" style="221"/>
    <col min="12036" max="12036" width="31.42578125" style="221" customWidth="1"/>
    <col min="12037" max="12037" width="70.42578125" style="221" customWidth="1"/>
    <col min="12038" max="12038" width="17.42578125" style="221" customWidth="1"/>
    <col min="12039" max="12040" width="21.42578125" style="221" customWidth="1"/>
    <col min="12041" max="12041" width="19.42578125" style="221" customWidth="1"/>
    <col min="12042" max="12042" width="42" style="221" customWidth="1"/>
    <col min="12043" max="12288" width="10.42578125" style="221"/>
    <col min="12289" max="12289" width="72" style="221" bestFit="1" customWidth="1"/>
    <col min="12290" max="12290" width="78.42578125" style="221" customWidth="1"/>
    <col min="12291" max="12291" width="10.42578125" style="221"/>
    <col min="12292" max="12292" width="31.42578125" style="221" customWidth="1"/>
    <col min="12293" max="12293" width="70.42578125" style="221" customWidth="1"/>
    <col min="12294" max="12294" width="17.42578125" style="221" customWidth="1"/>
    <col min="12295" max="12296" width="21.42578125" style="221" customWidth="1"/>
    <col min="12297" max="12297" width="19.42578125" style="221" customWidth="1"/>
    <col min="12298" max="12298" width="42" style="221" customWidth="1"/>
    <col min="12299" max="12544" width="10.42578125" style="221"/>
    <col min="12545" max="12545" width="72" style="221" bestFit="1" customWidth="1"/>
    <col min="12546" max="12546" width="78.42578125" style="221" customWidth="1"/>
    <col min="12547" max="12547" width="10.42578125" style="221"/>
    <col min="12548" max="12548" width="31.42578125" style="221" customWidth="1"/>
    <col min="12549" max="12549" width="70.42578125" style="221" customWidth="1"/>
    <col min="12550" max="12550" width="17.42578125" style="221" customWidth="1"/>
    <col min="12551" max="12552" width="21.42578125" style="221" customWidth="1"/>
    <col min="12553" max="12553" width="19.42578125" style="221" customWidth="1"/>
    <col min="12554" max="12554" width="42" style="221" customWidth="1"/>
    <col min="12555" max="12800" width="10.42578125" style="221"/>
    <col min="12801" max="12801" width="72" style="221" bestFit="1" customWidth="1"/>
    <col min="12802" max="12802" width="78.42578125" style="221" customWidth="1"/>
    <col min="12803" max="12803" width="10.42578125" style="221"/>
    <col min="12804" max="12804" width="31.42578125" style="221" customWidth="1"/>
    <col min="12805" max="12805" width="70.42578125" style="221" customWidth="1"/>
    <col min="12806" max="12806" width="17.42578125" style="221" customWidth="1"/>
    <col min="12807" max="12808" width="21.42578125" style="221" customWidth="1"/>
    <col min="12809" max="12809" width="19.42578125" style="221" customWidth="1"/>
    <col min="12810" max="12810" width="42" style="221" customWidth="1"/>
    <col min="12811" max="13056" width="10.42578125" style="221"/>
    <col min="13057" max="13057" width="72" style="221" bestFit="1" customWidth="1"/>
    <col min="13058" max="13058" width="78.42578125" style="221" customWidth="1"/>
    <col min="13059" max="13059" width="10.42578125" style="221"/>
    <col min="13060" max="13060" width="31.42578125" style="221" customWidth="1"/>
    <col min="13061" max="13061" width="70.42578125" style="221" customWidth="1"/>
    <col min="13062" max="13062" width="17.42578125" style="221" customWidth="1"/>
    <col min="13063" max="13064" width="21.42578125" style="221" customWidth="1"/>
    <col min="13065" max="13065" width="19.42578125" style="221" customWidth="1"/>
    <col min="13066" max="13066" width="42" style="221" customWidth="1"/>
    <col min="13067" max="13312" width="10.42578125" style="221"/>
    <col min="13313" max="13313" width="72" style="221" bestFit="1" customWidth="1"/>
    <col min="13314" max="13314" width="78.42578125" style="221" customWidth="1"/>
    <col min="13315" max="13315" width="10.42578125" style="221"/>
    <col min="13316" max="13316" width="31.42578125" style="221" customWidth="1"/>
    <col min="13317" max="13317" width="70.42578125" style="221" customWidth="1"/>
    <col min="13318" max="13318" width="17.42578125" style="221" customWidth="1"/>
    <col min="13319" max="13320" width="21.42578125" style="221" customWidth="1"/>
    <col min="13321" max="13321" width="19.42578125" style="221" customWidth="1"/>
    <col min="13322" max="13322" width="42" style="221" customWidth="1"/>
    <col min="13323" max="13568" width="10.42578125" style="221"/>
    <col min="13569" max="13569" width="72" style="221" bestFit="1" customWidth="1"/>
    <col min="13570" max="13570" width="78.42578125" style="221" customWidth="1"/>
    <col min="13571" max="13571" width="10.42578125" style="221"/>
    <col min="13572" max="13572" width="31.42578125" style="221" customWidth="1"/>
    <col min="13573" max="13573" width="70.42578125" style="221" customWidth="1"/>
    <col min="13574" max="13574" width="17.42578125" style="221" customWidth="1"/>
    <col min="13575" max="13576" width="21.42578125" style="221" customWidth="1"/>
    <col min="13577" max="13577" width="19.42578125" style="221" customWidth="1"/>
    <col min="13578" max="13578" width="42" style="221" customWidth="1"/>
    <col min="13579" max="13824" width="10.42578125" style="221"/>
    <col min="13825" max="13825" width="72" style="221" bestFit="1" customWidth="1"/>
    <col min="13826" max="13826" width="78.42578125" style="221" customWidth="1"/>
    <col min="13827" max="13827" width="10.42578125" style="221"/>
    <col min="13828" max="13828" width="31.42578125" style="221" customWidth="1"/>
    <col min="13829" max="13829" width="70.42578125" style="221" customWidth="1"/>
    <col min="13830" max="13830" width="17.42578125" style="221" customWidth="1"/>
    <col min="13831" max="13832" width="21.42578125" style="221" customWidth="1"/>
    <col min="13833" max="13833" width="19.42578125" style="221" customWidth="1"/>
    <col min="13834" max="13834" width="42" style="221" customWidth="1"/>
    <col min="13835" max="14080" width="10.42578125" style="221"/>
    <col min="14081" max="14081" width="72" style="221" bestFit="1" customWidth="1"/>
    <col min="14082" max="14082" width="78.42578125" style="221" customWidth="1"/>
    <col min="14083" max="14083" width="10.42578125" style="221"/>
    <col min="14084" max="14084" width="31.42578125" style="221" customWidth="1"/>
    <col min="14085" max="14085" width="70.42578125" style="221" customWidth="1"/>
    <col min="14086" max="14086" width="17.42578125" style="221" customWidth="1"/>
    <col min="14087" max="14088" width="21.42578125" style="221" customWidth="1"/>
    <col min="14089" max="14089" width="19.42578125" style="221" customWidth="1"/>
    <col min="14090" max="14090" width="42" style="221" customWidth="1"/>
    <col min="14091" max="14336" width="10.42578125" style="221"/>
    <col min="14337" max="14337" width="72" style="221" bestFit="1" customWidth="1"/>
    <col min="14338" max="14338" width="78.42578125" style="221" customWidth="1"/>
    <col min="14339" max="14339" width="10.42578125" style="221"/>
    <col min="14340" max="14340" width="31.42578125" style="221" customWidth="1"/>
    <col min="14341" max="14341" width="70.42578125" style="221" customWidth="1"/>
    <col min="14342" max="14342" width="17.42578125" style="221" customWidth="1"/>
    <col min="14343" max="14344" width="21.42578125" style="221" customWidth="1"/>
    <col min="14345" max="14345" width="19.42578125" style="221" customWidth="1"/>
    <col min="14346" max="14346" width="42" style="221" customWidth="1"/>
    <col min="14347" max="14592" width="10.42578125" style="221"/>
    <col min="14593" max="14593" width="72" style="221" bestFit="1" customWidth="1"/>
    <col min="14594" max="14594" width="78.42578125" style="221" customWidth="1"/>
    <col min="14595" max="14595" width="10.42578125" style="221"/>
    <col min="14596" max="14596" width="31.42578125" style="221" customWidth="1"/>
    <col min="14597" max="14597" width="70.42578125" style="221" customWidth="1"/>
    <col min="14598" max="14598" width="17.42578125" style="221" customWidth="1"/>
    <col min="14599" max="14600" width="21.42578125" style="221" customWidth="1"/>
    <col min="14601" max="14601" width="19.42578125" style="221" customWidth="1"/>
    <col min="14602" max="14602" width="42" style="221" customWidth="1"/>
    <col min="14603" max="14848" width="10.42578125" style="221"/>
    <col min="14849" max="14849" width="72" style="221" bestFit="1" customWidth="1"/>
    <col min="14850" max="14850" width="78.42578125" style="221" customWidth="1"/>
    <col min="14851" max="14851" width="10.42578125" style="221"/>
    <col min="14852" max="14852" width="31.42578125" style="221" customWidth="1"/>
    <col min="14853" max="14853" width="70.42578125" style="221" customWidth="1"/>
    <col min="14854" max="14854" width="17.42578125" style="221" customWidth="1"/>
    <col min="14855" max="14856" width="21.42578125" style="221" customWidth="1"/>
    <col min="14857" max="14857" width="19.42578125" style="221" customWidth="1"/>
    <col min="14858" max="14858" width="42" style="221" customWidth="1"/>
    <col min="14859" max="15104" width="10.42578125" style="221"/>
    <col min="15105" max="15105" width="72" style="221" bestFit="1" customWidth="1"/>
    <col min="15106" max="15106" width="78.42578125" style="221" customWidth="1"/>
    <col min="15107" max="15107" width="10.42578125" style="221"/>
    <col min="15108" max="15108" width="31.42578125" style="221" customWidth="1"/>
    <col min="15109" max="15109" width="70.42578125" style="221" customWidth="1"/>
    <col min="15110" max="15110" width="17.42578125" style="221" customWidth="1"/>
    <col min="15111" max="15112" width="21.42578125" style="221" customWidth="1"/>
    <col min="15113" max="15113" width="19.42578125" style="221" customWidth="1"/>
    <col min="15114" max="15114" width="42" style="221" customWidth="1"/>
    <col min="15115" max="15360" width="10.42578125" style="221"/>
    <col min="15361" max="15361" width="72" style="221" bestFit="1" customWidth="1"/>
    <col min="15362" max="15362" width="78.42578125" style="221" customWidth="1"/>
    <col min="15363" max="15363" width="10.42578125" style="221"/>
    <col min="15364" max="15364" width="31.42578125" style="221" customWidth="1"/>
    <col min="15365" max="15365" width="70.42578125" style="221" customWidth="1"/>
    <col min="15366" max="15366" width="17.42578125" style="221" customWidth="1"/>
    <col min="15367" max="15368" width="21.42578125" style="221" customWidth="1"/>
    <col min="15369" max="15369" width="19.42578125" style="221" customWidth="1"/>
    <col min="15370" max="15370" width="42" style="221" customWidth="1"/>
    <col min="15371" max="15616" width="10.42578125" style="221"/>
    <col min="15617" max="15617" width="72" style="221" bestFit="1" customWidth="1"/>
    <col min="15618" max="15618" width="78.42578125" style="221" customWidth="1"/>
    <col min="15619" max="15619" width="10.42578125" style="221"/>
    <col min="15620" max="15620" width="31.42578125" style="221" customWidth="1"/>
    <col min="15621" max="15621" width="70.42578125" style="221" customWidth="1"/>
    <col min="15622" max="15622" width="17.42578125" style="221" customWidth="1"/>
    <col min="15623" max="15624" width="21.42578125" style="221" customWidth="1"/>
    <col min="15625" max="15625" width="19.42578125" style="221" customWidth="1"/>
    <col min="15626" max="15626" width="42" style="221" customWidth="1"/>
    <col min="15627" max="15872" width="10.42578125" style="221"/>
    <col min="15873" max="15873" width="72" style="221" bestFit="1" customWidth="1"/>
    <col min="15874" max="15874" width="78.42578125" style="221" customWidth="1"/>
    <col min="15875" max="15875" width="10.42578125" style="221"/>
    <col min="15876" max="15876" width="31.42578125" style="221" customWidth="1"/>
    <col min="15877" max="15877" width="70.42578125" style="221" customWidth="1"/>
    <col min="15878" max="15878" width="17.42578125" style="221" customWidth="1"/>
    <col min="15879" max="15880" width="21.42578125" style="221" customWidth="1"/>
    <col min="15881" max="15881" width="19.42578125" style="221" customWidth="1"/>
    <col min="15882" max="15882" width="42" style="221" customWidth="1"/>
    <col min="15883" max="16128" width="10.42578125" style="221"/>
    <col min="16129" max="16129" width="72" style="221" bestFit="1" customWidth="1"/>
    <col min="16130" max="16130" width="78.42578125" style="221" customWidth="1"/>
    <col min="16131" max="16131" width="10.42578125" style="221"/>
    <col min="16132" max="16132" width="31.42578125" style="221" customWidth="1"/>
    <col min="16133" max="16133" width="70.42578125" style="221" customWidth="1"/>
    <col min="16134" max="16134" width="17.42578125" style="221" customWidth="1"/>
    <col min="16135" max="16136" width="21.42578125" style="221" customWidth="1"/>
    <col min="16137" max="16137" width="19.42578125" style="221" customWidth="1"/>
    <col min="16138" max="16138" width="42" style="221" customWidth="1"/>
    <col min="16139" max="16384" width="10.42578125" style="221"/>
  </cols>
  <sheetData>
    <row r="1" spans="1:2" ht="25.5" customHeight="1" x14ac:dyDescent="0.25">
      <c r="A1" s="515" t="s">
        <v>0</v>
      </c>
      <c r="B1" s="516"/>
    </row>
    <row r="2" spans="1:2" ht="25.5" customHeight="1" x14ac:dyDescent="0.25">
      <c r="A2" s="517" t="s">
        <v>1</v>
      </c>
      <c r="B2" s="518"/>
    </row>
    <row r="3" spans="1:2" ht="15" x14ac:dyDescent="0.25">
      <c r="A3" s="229" t="s">
        <v>2</v>
      </c>
      <c r="B3" s="230" t="s">
        <v>3</v>
      </c>
    </row>
    <row r="4" spans="1:2" ht="40.5" customHeight="1" x14ac:dyDescent="0.25">
      <c r="A4" s="259" t="s">
        <v>4</v>
      </c>
      <c r="B4" s="260" t="s">
        <v>5</v>
      </c>
    </row>
    <row r="5" spans="1:2" ht="28.5" x14ac:dyDescent="0.25">
      <c r="A5" s="259" t="s">
        <v>6</v>
      </c>
      <c r="B5" s="222" t="s">
        <v>7</v>
      </c>
    </row>
    <row r="6" spans="1:2" ht="124.5" customHeight="1" x14ac:dyDescent="0.25">
      <c r="A6" s="259" t="s">
        <v>8</v>
      </c>
      <c r="B6" s="222" t="s">
        <v>9</v>
      </c>
    </row>
    <row r="7" spans="1:2" ht="26.65" customHeight="1" x14ac:dyDescent="0.25">
      <c r="A7" s="519" t="s">
        <v>10</v>
      </c>
      <c r="B7" s="520"/>
    </row>
    <row r="8" spans="1:2" ht="42.75" x14ac:dyDescent="0.25">
      <c r="A8" s="259" t="s">
        <v>11</v>
      </c>
      <c r="B8" s="222" t="s">
        <v>12</v>
      </c>
    </row>
    <row r="9" spans="1:2" ht="28.5" x14ac:dyDescent="0.25">
      <c r="A9" s="259" t="s">
        <v>13</v>
      </c>
      <c r="B9" s="222" t="s">
        <v>14</v>
      </c>
    </row>
    <row r="10" spans="1:2" ht="42.75" x14ac:dyDescent="0.25">
      <c r="A10" s="259" t="s">
        <v>15</v>
      </c>
      <c r="B10" s="222" t="s">
        <v>16</v>
      </c>
    </row>
    <row r="11" spans="1:2" ht="40.5" customHeight="1" x14ac:dyDescent="0.25">
      <c r="A11" s="259" t="s">
        <v>17</v>
      </c>
      <c r="B11" s="260" t="s">
        <v>18</v>
      </c>
    </row>
    <row r="12" spans="1:2" ht="38.25" customHeight="1" x14ac:dyDescent="0.25">
      <c r="A12" s="259" t="s">
        <v>19</v>
      </c>
      <c r="B12" s="260" t="s">
        <v>20</v>
      </c>
    </row>
    <row r="13" spans="1:2" ht="42.75" x14ac:dyDescent="0.25">
      <c r="A13" s="259" t="s">
        <v>21</v>
      </c>
      <c r="B13" s="261" t="s">
        <v>22</v>
      </c>
    </row>
    <row r="14" spans="1:2" ht="23.65" customHeight="1" x14ac:dyDescent="0.25">
      <c r="A14" s="262" t="s">
        <v>23</v>
      </c>
      <c r="B14" s="263"/>
    </row>
    <row r="15" spans="1:2" ht="42.75" x14ac:dyDescent="0.25">
      <c r="A15" s="259" t="s">
        <v>24</v>
      </c>
      <c r="B15" s="225" t="s">
        <v>25</v>
      </c>
    </row>
    <row r="16" spans="1:2" ht="42.75" x14ac:dyDescent="0.25">
      <c r="A16" s="259" t="s">
        <v>26</v>
      </c>
      <c r="B16" s="225" t="s">
        <v>27</v>
      </c>
    </row>
    <row r="17" spans="1:3" ht="42.75" x14ac:dyDescent="0.25">
      <c r="A17" s="259" t="s">
        <v>28</v>
      </c>
      <c r="B17" s="225" t="s">
        <v>29</v>
      </c>
    </row>
    <row r="18" spans="1:3" ht="8.25" customHeight="1" x14ac:dyDescent="0.25">
      <c r="A18" s="262"/>
      <c r="B18" s="264"/>
    </row>
    <row r="19" spans="1:3" ht="28.5" x14ac:dyDescent="0.25">
      <c r="A19" s="259" t="s">
        <v>30</v>
      </c>
      <c r="B19" s="225" t="s">
        <v>31</v>
      </c>
    </row>
    <row r="20" spans="1:3" ht="28.5" x14ac:dyDescent="0.25">
      <c r="A20" s="259" t="s">
        <v>32</v>
      </c>
      <c r="B20" s="225" t="s">
        <v>33</v>
      </c>
    </row>
    <row r="21" spans="1:3" ht="42.75" x14ac:dyDescent="0.25">
      <c r="A21" s="259" t="s">
        <v>34</v>
      </c>
      <c r="B21" s="225" t="s">
        <v>35</v>
      </c>
    </row>
    <row r="22" spans="1:3" ht="20.25" customHeight="1" x14ac:dyDescent="0.25">
      <c r="A22" s="523" t="s">
        <v>36</v>
      </c>
      <c r="B22" s="524"/>
    </row>
    <row r="23" spans="1:3" ht="42.75" x14ac:dyDescent="0.25">
      <c r="A23" s="259" t="s">
        <v>37</v>
      </c>
      <c r="B23" s="225" t="s">
        <v>38</v>
      </c>
    </row>
    <row r="24" spans="1:3" ht="54" customHeight="1" x14ac:dyDescent="0.25">
      <c r="A24" s="259" t="s">
        <v>39</v>
      </c>
      <c r="B24" s="225" t="s">
        <v>40</v>
      </c>
    </row>
    <row r="25" spans="1:3" ht="144" customHeight="1" x14ac:dyDescent="0.25">
      <c r="A25" s="259" t="s">
        <v>41</v>
      </c>
      <c r="B25" s="225" t="s">
        <v>42</v>
      </c>
    </row>
    <row r="26" spans="1:3" ht="57" x14ac:dyDescent="0.25">
      <c r="A26" s="259" t="s">
        <v>43</v>
      </c>
      <c r="B26" s="225" t="s">
        <v>44</v>
      </c>
    </row>
    <row r="27" spans="1:3" ht="57" x14ac:dyDescent="0.25">
      <c r="A27" s="259" t="s">
        <v>45</v>
      </c>
      <c r="B27" s="225" t="s">
        <v>46</v>
      </c>
    </row>
    <row r="28" spans="1:3" ht="28.5" x14ac:dyDescent="0.25">
      <c r="A28" s="259" t="s">
        <v>47</v>
      </c>
      <c r="B28" s="225" t="s">
        <v>48</v>
      </c>
    </row>
    <row r="29" spans="1:3" ht="57" x14ac:dyDescent="0.25">
      <c r="A29" s="259" t="s">
        <v>49</v>
      </c>
      <c r="B29" s="225" t="s">
        <v>50</v>
      </c>
      <c r="C29" s="223"/>
    </row>
    <row r="30" spans="1:3" ht="90" customHeight="1" x14ac:dyDescent="0.25">
      <c r="A30" s="265" t="s">
        <v>51</v>
      </c>
      <c r="B30" s="225" t="s">
        <v>52</v>
      </c>
    </row>
    <row r="31" spans="1:3" ht="81.400000000000006" customHeight="1" x14ac:dyDescent="0.25">
      <c r="A31" s="265" t="s">
        <v>53</v>
      </c>
      <c r="B31" s="225" t="s">
        <v>54</v>
      </c>
    </row>
    <row r="32" spans="1:3" ht="54" customHeight="1" x14ac:dyDescent="0.25">
      <c r="A32" s="265" t="s">
        <v>55</v>
      </c>
      <c r="B32" s="225" t="s">
        <v>56</v>
      </c>
    </row>
    <row r="33" spans="1:3" ht="28.5" customHeight="1" x14ac:dyDescent="0.25">
      <c r="A33" s="525" t="s">
        <v>57</v>
      </c>
      <c r="B33" s="526"/>
    </row>
    <row r="34" spans="1:3" ht="71.25" x14ac:dyDescent="0.25">
      <c r="A34" s="265" t="s">
        <v>58</v>
      </c>
      <c r="B34" s="225" t="s">
        <v>59</v>
      </c>
    </row>
    <row r="35" spans="1:3" ht="57" x14ac:dyDescent="0.25">
      <c r="A35" s="265" t="s">
        <v>60</v>
      </c>
      <c r="B35" s="225" t="s">
        <v>61</v>
      </c>
    </row>
    <row r="36" spans="1:3" ht="36" customHeight="1" x14ac:dyDescent="0.25">
      <c r="A36" s="265" t="s">
        <v>62</v>
      </c>
      <c r="B36" s="225" t="s">
        <v>63</v>
      </c>
      <c r="C36" s="224"/>
    </row>
    <row r="37" spans="1:3" ht="28.5" x14ac:dyDescent="0.25">
      <c r="A37" s="265" t="s">
        <v>64</v>
      </c>
      <c r="B37" s="225" t="s">
        <v>65</v>
      </c>
    </row>
    <row r="38" spans="1:3" ht="71.25" x14ac:dyDescent="0.25">
      <c r="A38" s="265" t="s">
        <v>66</v>
      </c>
      <c r="B38" s="225" t="s">
        <v>67</v>
      </c>
    </row>
    <row r="39" spans="1:3" ht="28.5" x14ac:dyDescent="0.25">
      <c r="A39" s="259" t="s">
        <v>68</v>
      </c>
      <c r="B39" s="225" t="s">
        <v>69</v>
      </c>
    </row>
    <row r="40" spans="1:3" ht="25.5" customHeight="1" x14ac:dyDescent="0.25">
      <c r="A40" s="519" t="s">
        <v>70</v>
      </c>
      <c r="B40" s="520"/>
    </row>
    <row r="41" spans="1:3" ht="24" customHeight="1" x14ac:dyDescent="0.25">
      <c r="A41" s="262" t="s">
        <v>2</v>
      </c>
      <c r="B41" s="266" t="s">
        <v>3</v>
      </c>
    </row>
    <row r="42" spans="1:3" ht="28.5" x14ac:dyDescent="0.25">
      <c r="A42" s="259" t="s">
        <v>21</v>
      </c>
      <c r="B42" s="226" t="s">
        <v>71</v>
      </c>
    </row>
    <row r="43" spans="1:3" ht="42.75" x14ac:dyDescent="0.25">
      <c r="A43" s="259" t="s">
        <v>72</v>
      </c>
      <c r="B43" s="226" t="s">
        <v>73</v>
      </c>
    </row>
    <row r="44" spans="1:3" ht="42.75" x14ac:dyDescent="0.25">
      <c r="A44" s="259" t="s">
        <v>74</v>
      </c>
      <c r="B44" s="226" t="s">
        <v>75</v>
      </c>
    </row>
    <row r="45" spans="1:3" ht="42.75" x14ac:dyDescent="0.25">
      <c r="A45" s="259" t="s">
        <v>76</v>
      </c>
      <c r="B45" s="226" t="s">
        <v>77</v>
      </c>
    </row>
    <row r="46" spans="1:3" ht="42.75" x14ac:dyDescent="0.25">
      <c r="A46" s="259" t="s">
        <v>78</v>
      </c>
      <c r="B46" s="226" t="s">
        <v>79</v>
      </c>
    </row>
    <row r="47" spans="1:3" ht="28.5" x14ac:dyDescent="0.25">
      <c r="A47" s="259" t="s">
        <v>80</v>
      </c>
      <c r="B47" s="226" t="s">
        <v>81</v>
      </c>
    </row>
    <row r="48" spans="1:3" ht="152.25" customHeight="1" x14ac:dyDescent="0.25">
      <c r="A48" s="259" t="s">
        <v>82</v>
      </c>
      <c r="B48" s="226" t="s">
        <v>83</v>
      </c>
    </row>
    <row r="49" spans="1:2" ht="22.9" customHeight="1" x14ac:dyDescent="0.25">
      <c r="A49" s="523" t="s">
        <v>84</v>
      </c>
      <c r="B49" s="524"/>
    </row>
    <row r="50" spans="1:2" ht="71.25" x14ac:dyDescent="0.25">
      <c r="A50" s="259" t="s">
        <v>85</v>
      </c>
      <c r="B50" s="225" t="s">
        <v>86</v>
      </c>
    </row>
    <row r="51" spans="1:2" ht="28.5" x14ac:dyDescent="0.25">
      <c r="A51" s="259" t="s">
        <v>87</v>
      </c>
      <c r="B51" s="225" t="s">
        <v>88</v>
      </c>
    </row>
    <row r="52" spans="1:2" ht="57" x14ac:dyDescent="0.25">
      <c r="A52" s="259" t="s">
        <v>89</v>
      </c>
      <c r="B52" s="225" t="s">
        <v>90</v>
      </c>
    </row>
    <row r="53" spans="1:2" ht="99.75" x14ac:dyDescent="0.25">
      <c r="A53" s="259" t="s">
        <v>91</v>
      </c>
      <c r="B53" s="225" t="s">
        <v>92</v>
      </c>
    </row>
    <row r="54" spans="1:2" ht="85.5" x14ac:dyDescent="0.25">
      <c r="A54" s="259" t="s">
        <v>93</v>
      </c>
      <c r="B54" s="225" t="s">
        <v>54</v>
      </c>
    </row>
    <row r="55" spans="1:2" ht="71.25" x14ac:dyDescent="0.25">
      <c r="A55" s="259" t="s">
        <v>94</v>
      </c>
      <c r="B55" s="225" t="s">
        <v>95</v>
      </c>
    </row>
    <row r="56" spans="1:2" ht="28.5" x14ac:dyDescent="0.25">
      <c r="A56" s="259" t="s">
        <v>96</v>
      </c>
      <c r="B56" s="225" t="s">
        <v>97</v>
      </c>
    </row>
    <row r="57" spans="1:2" ht="24" customHeight="1" x14ac:dyDescent="0.25">
      <c r="A57" s="527" t="s">
        <v>98</v>
      </c>
      <c r="B57" s="528"/>
    </row>
    <row r="58" spans="1:2" ht="23.65" customHeight="1" x14ac:dyDescent="0.25">
      <c r="A58" s="523" t="s">
        <v>99</v>
      </c>
      <c r="B58" s="524"/>
    </row>
    <row r="59" spans="1:2" ht="42.75" x14ac:dyDescent="0.25">
      <c r="A59" s="259" t="s">
        <v>100</v>
      </c>
      <c r="B59" s="226" t="s">
        <v>101</v>
      </c>
    </row>
    <row r="60" spans="1:2" ht="28.5" x14ac:dyDescent="0.25">
      <c r="A60" s="259" t="s">
        <v>102</v>
      </c>
      <c r="B60" s="226" t="s">
        <v>103</v>
      </c>
    </row>
    <row r="61" spans="1:2" ht="42.75" x14ac:dyDescent="0.25">
      <c r="A61" s="259" t="s">
        <v>13</v>
      </c>
      <c r="B61" s="226" t="s">
        <v>104</v>
      </c>
    </row>
    <row r="62" spans="1:2" ht="57" x14ac:dyDescent="0.25">
      <c r="A62" s="259" t="s">
        <v>26</v>
      </c>
      <c r="B62" s="225" t="s">
        <v>105</v>
      </c>
    </row>
    <row r="63" spans="1:2" ht="57" x14ac:dyDescent="0.25">
      <c r="A63" s="259" t="s">
        <v>28</v>
      </c>
      <c r="B63" s="225" t="s">
        <v>106</v>
      </c>
    </row>
    <row r="64" spans="1:2" ht="42.75" x14ac:dyDescent="0.25">
      <c r="A64" s="259" t="s">
        <v>107</v>
      </c>
      <c r="B64" s="226" t="s">
        <v>108</v>
      </c>
    </row>
    <row r="65" spans="1:2" ht="25.5" customHeight="1" x14ac:dyDescent="0.25">
      <c r="A65" s="519" t="s">
        <v>109</v>
      </c>
      <c r="B65" s="520"/>
    </row>
    <row r="66" spans="1:2" ht="22.9" customHeight="1" x14ac:dyDescent="0.25">
      <c r="A66" s="521" t="s">
        <v>110</v>
      </c>
      <c r="B66" s="522"/>
    </row>
    <row r="67" spans="1:2" ht="94.15" customHeight="1" x14ac:dyDescent="0.25">
      <c r="A67" s="531" t="s">
        <v>111</v>
      </c>
      <c r="B67" s="532"/>
    </row>
    <row r="68" spans="1:2" ht="39.75" customHeight="1" x14ac:dyDescent="0.25">
      <c r="A68" s="259" t="s">
        <v>112</v>
      </c>
      <c r="B68" s="267" t="s">
        <v>113</v>
      </c>
    </row>
    <row r="69" spans="1:2" ht="42.75" x14ac:dyDescent="0.25">
      <c r="A69" s="259" t="s">
        <v>114</v>
      </c>
      <c r="B69" s="268" t="s">
        <v>115</v>
      </c>
    </row>
    <row r="70" spans="1:2" ht="37.5" customHeight="1" x14ac:dyDescent="0.25">
      <c r="A70" s="265" t="s">
        <v>116</v>
      </c>
      <c r="B70" s="268" t="s">
        <v>117</v>
      </c>
    </row>
    <row r="71" spans="1:2" ht="37.5" customHeight="1" x14ac:dyDescent="0.25">
      <c r="A71" s="259" t="s">
        <v>118</v>
      </c>
      <c r="B71" s="268" t="s">
        <v>119</v>
      </c>
    </row>
    <row r="72" spans="1:2" ht="37.5" customHeight="1" x14ac:dyDescent="0.25">
      <c r="A72" s="265" t="s">
        <v>120</v>
      </c>
      <c r="B72" s="268" t="s">
        <v>121</v>
      </c>
    </row>
    <row r="73" spans="1:2" ht="25.5" customHeight="1" x14ac:dyDescent="0.25">
      <c r="A73" s="519" t="s">
        <v>122</v>
      </c>
      <c r="B73" s="520"/>
    </row>
    <row r="74" spans="1:2" ht="28.5" x14ac:dyDescent="0.25">
      <c r="A74" s="259" t="s">
        <v>123</v>
      </c>
      <c r="B74" s="226" t="s">
        <v>124</v>
      </c>
    </row>
    <row r="75" spans="1:2" ht="28.5" x14ac:dyDescent="0.25">
      <c r="A75" s="259" t="s">
        <v>125</v>
      </c>
      <c r="B75" s="226" t="s">
        <v>126</v>
      </c>
    </row>
    <row r="76" spans="1:2" ht="28.5" x14ac:dyDescent="0.25">
      <c r="A76" s="259" t="s">
        <v>127</v>
      </c>
      <c r="B76" s="226" t="s">
        <v>128</v>
      </c>
    </row>
    <row r="77" spans="1:2" ht="28.5" x14ac:dyDescent="0.25">
      <c r="A77" s="259" t="s">
        <v>129</v>
      </c>
      <c r="B77" s="226" t="s">
        <v>130</v>
      </c>
    </row>
    <row r="78" spans="1:2" ht="28.5" x14ac:dyDescent="0.25">
      <c r="A78" s="259" t="s">
        <v>131</v>
      </c>
      <c r="B78" s="226" t="s">
        <v>132</v>
      </c>
    </row>
    <row r="79" spans="1:2" ht="42.75" x14ac:dyDescent="0.25">
      <c r="A79" s="259" t="s">
        <v>133</v>
      </c>
      <c r="B79" s="226" t="s">
        <v>134</v>
      </c>
    </row>
    <row r="80" spans="1:2" ht="28.5" x14ac:dyDescent="0.25">
      <c r="A80" s="259" t="s">
        <v>135</v>
      </c>
      <c r="B80" s="226" t="s">
        <v>136</v>
      </c>
    </row>
    <row r="81" spans="1:2" ht="15" x14ac:dyDescent="0.25">
      <c r="A81" s="259" t="s">
        <v>137</v>
      </c>
      <c r="B81" s="226" t="s">
        <v>138</v>
      </c>
    </row>
    <row r="82" spans="1:2" ht="42.75" x14ac:dyDescent="0.25">
      <c r="A82" s="269" t="s">
        <v>139</v>
      </c>
      <c r="B82" s="226" t="s">
        <v>140</v>
      </c>
    </row>
    <row r="83" spans="1:2" ht="42.75" x14ac:dyDescent="0.25">
      <c r="A83" s="265" t="s">
        <v>141</v>
      </c>
      <c r="B83" s="226" t="s">
        <v>142</v>
      </c>
    </row>
    <row r="84" spans="1:2" ht="42.75" x14ac:dyDescent="0.25">
      <c r="A84" s="259" t="s">
        <v>143</v>
      </c>
      <c r="B84" s="226" t="s">
        <v>144</v>
      </c>
    </row>
    <row r="85" spans="1:2" ht="28.5" x14ac:dyDescent="0.25">
      <c r="A85" s="259" t="s">
        <v>45</v>
      </c>
      <c r="B85" s="226" t="s">
        <v>145</v>
      </c>
    </row>
    <row r="86" spans="1:2" ht="28.5" x14ac:dyDescent="0.25">
      <c r="A86" s="259" t="s">
        <v>146</v>
      </c>
      <c r="B86" s="226" t="s">
        <v>147</v>
      </c>
    </row>
    <row r="87" spans="1:2" ht="42.75" x14ac:dyDescent="0.25">
      <c r="A87" s="259" t="s">
        <v>148</v>
      </c>
      <c r="B87" s="226" t="s">
        <v>149</v>
      </c>
    </row>
    <row r="88" spans="1:2" ht="18.399999999999999" customHeight="1" x14ac:dyDescent="0.25">
      <c r="A88" s="519" t="s">
        <v>150</v>
      </c>
      <c r="B88" s="520"/>
    </row>
    <row r="89" spans="1:2" ht="28.5" x14ac:dyDescent="0.25">
      <c r="A89" s="270" t="s">
        <v>151</v>
      </c>
      <c r="B89" s="271" t="s">
        <v>152</v>
      </c>
    </row>
    <row r="90" spans="1:2" ht="15" x14ac:dyDescent="0.25">
      <c r="A90" s="270" t="s">
        <v>153</v>
      </c>
      <c r="B90" s="271" t="s">
        <v>154</v>
      </c>
    </row>
    <row r="91" spans="1:2" ht="15" x14ac:dyDescent="0.25">
      <c r="A91" s="270" t="s">
        <v>155</v>
      </c>
      <c r="B91" s="271" t="s">
        <v>156</v>
      </c>
    </row>
    <row r="92" spans="1:2" ht="15" x14ac:dyDescent="0.25">
      <c r="A92" s="270" t="s">
        <v>157</v>
      </c>
      <c r="B92" s="271" t="s">
        <v>158</v>
      </c>
    </row>
    <row r="93" spans="1:2" ht="15" x14ac:dyDescent="0.25">
      <c r="A93" s="529" t="s">
        <v>159</v>
      </c>
      <c r="B93" s="530"/>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pageSetUpPr fitToPage="1"/>
  </sheetPr>
  <dimension ref="A1:BJ68"/>
  <sheetViews>
    <sheetView topLeftCell="A11" zoomScale="55" zoomScaleNormal="55" workbookViewId="0">
      <selection activeCell="G26" sqref="G26"/>
    </sheetView>
  </sheetViews>
  <sheetFormatPr baseColWidth="10" defaultColWidth="10.42578125" defaultRowHeight="14.25" x14ac:dyDescent="0.25"/>
  <cols>
    <col min="1" max="1" width="25.42578125" style="78" customWidth="1"/>
    <col min="2" max="2" width="29.42578125" style="78" customWidth="1"/>
    <col min="3" max="4" width="21.42578125" style="78" customWidth="1"/>
    <col min="5" max="5" width="20.42578125" style="78" bestFit="1" customWidth="1"/>
    <col min="6" max="6" width="21.42578125" style="78" customWidth="1"/>
    <col min="7" max="7" width="20.42578125" style="78" bestFit="1" customWidth="1"/>
    <col min="8" max="8" width="21.42578125" style="78" customWidth="1"/>
    <col min="9" max="9" width="20.42578125" style="78" bestFit="1" customWidth="1"/>
    <col min="10" max="10" width="22.42578125" style="78" customWidth="1"/>
    <col min="11" max="11" width="20.42578125" style="78" bestFit="1" customWidth="1"/>
    <col min="12" max="12" width="23" style="78" customWidth="1"/>
    <col min="13" max="13" width="20.42578125" style="78" bestFit="1" customWidth="1"/>
    <col min="14" max="14" width="22.42578125" style="78" customWidth="1"/>
    <col min="15" max="15" width="20.42578125" style="78" bestFit="1" customWidth="1"/>
    <col min="16" max="17" width="20.42578125" style="78" customWidth="1"/>
    <col min="18" max="18" width="17.42578125" style="78" bestFit="1" customWidth="1"/>
    <col min="19" max="19" width="20.42578125" style="78" bestFit="1" customWidth="1"/>
    <col min="20" max="20" width="21.42578125" style="78" customWidth="1"/>
    <col min="21" max="21" width="20.42578125" style="78" bestFit="1" customWidth="1"/>
    <col min="22" max="22" width="19.42578125" style="78" bestFit="1" customWidth="1"/>
    <col min="23" max="23" width="21.42578125" style="78" customWidth="1"/>
    <col min="24" max="24" width="17.42578125" style="78" bestFit="1" customWidth="1"/>
    <col min="25" max="25" width="20.42578125" style="78" bestFit="1" customWidth="1"/>
    <col min="26" max="26" width="20.42578125" style="78" customWidth="1"/>
    <col min="27" max="27" width="17.42578125" style="78" customWidth="1"/>
    <col min="28" max="28" width="23.42578125" style="78" customWidth="1"/>
    <col min="29" max="29" width="22.42578125" style="78" customWidth="1"/>
    <col min="30" max="30" width="17" style="78" customWidth="1"/>
    <col min="31" max="31" width="19.42578125" style="78" bestFit="1" customWidth="1"/>
    <col min="32" max="32" width="22" style="78" customWidth="1"/>
    <col min="33" max="36" width="20.42578125" style="78" bestFit="1" customWidth="1"/>
    <col min="37" max="16384" width="10.42578125" style="78"/>
  </cols>
  <sheetData>
    <row r="1" spans="1:62" s="1" customFormat="1" ht="20.25" customHeight="1" x14ac:dyDescent="0.25">
      <c r="A1" s="710"/>
      <c r="B1" s="810" t="s">
        <v>387</v>
      </c>
      <c r="C1" s="811"/>
      <c r="D1" s="811"/>
      <c r="E1" s="811"/>
      <c r="F1" s="811"/>
      <c r="G1" s="811"/>
      <c r="H1" s="811"/>
      <c r="I1" s="811"/>
      <c r="J1" s="811"/>
      <c r="K1" s="811"/>
      <c r="L1" s="811"/>
      <c r="M1" s="811"/>
      <c r="N1" s="811"/>
      <c r="O1" s="811"/>
      <c r="P1" s="811"/>
      <c r="Q1" s="811"/>
      <c r="R1" s="811"/>
      <c r="S1" s="811"/>
      <c r="T1" s="811"/>
      <c r="U1" s="811"/>
      <c r="V1" s="811"/>
      <c r="W1" s="811"/>
      <c r="X1" s="811"/>
      <c r="Y1" s="811"/>
      <c r="Z1" s="811"/>
      <c r="AA1" s="811"/>
      <c r="AB1" s="811"/>
      <c r="AC1" s="811"/>
      <c r="AD1" s="811"/>
      <c r="AE1" s="811"/>
      <c r="AF1" s="812"/>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row>
    <row r="2" spans="1:62" s="1" customFormat="1" ht="18.75" customHeight="1" x14ac:dyDescent="0.25">
      <c r="A2" s="711"/>
      <c r="B2" s="813"/>
      <c r="C2" s="814"/>
      <c r="D2" s="814"/>
      <c r="E2" s="814"/>
      <c r="F2" s="814"/>
      <c r="G2" s="814"/>
      <c r="H2" s="814"/>
      <c r="I2" s="814"/>
      <c r="J2" s="814"/>
      <c r="K2" s="814"/>
      <c r="L2" s="814"/>
      <c r="M2" s="814"/>
      <c r="N2" s="814"/>
      <c r="O2" s="814"/>
      <c r="P2" s="814"/>
      <c r="Q2" s="814"/>
      <c r="R2" s="814"/>
      <c r="S2" s="814"/>
      <c r="T2" s="814"/>
      <c r="U2" s="814"/>
      <c r="V2" s="814"/>
      <c r="W2" s="814"/>
      <c r="X2" s="814"/>
      <c r="Y2" s="814"/>
      <c r="Z2" s="814"/>
      <c r="AA2" s="814"/>
      <c r="AB2" s="814"/>
      <c r="AC2" s="814"/>
      <c r="AD2" s="814"/>
      <c r="AE2" s="814"/>
      <c r="AF2" s="815"/>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row>
    <row r="3" spans="1:62" s="1" customFormat="1" ht="14.25" customHeight="1" x14ac:dyDescent="0.25">
      <c r="A3" s="711"/>
      <c r="B3" s="813"/>
      <c r="C3" s="814"/>
      <c r="D3" s="814"/>
      <c r="E3" s="814"/>
      <c r="F3" s="814"/>
      <c r="G3" s="814"/>
      <c r="H3" s="814"/>
      <c r="I3" s="814"/>
      <c r="J3" s="814"/>
      <c r="K3" s="814"/>
      <c r="L3" s="814"/>
      <c r="M3" s="814"/>
      <c r="N3" s="814"/>
      <c r="O3" s="814"/>
      <c r="P3" s="814"/>
      <c r="Q3" s="814"/>
      <c r="R3" s="814"/>
      <c r="S3" s="814"/>
      <c r="T3" s="814"/>
      <c r="U3" s="814"/>
      <c r="V3" s="814"/>
      <c r="W3" s="814"/>
      <c r="X3" s="814"/>
      <c r="Y3" s="814"/>
      <c r="Z3" s="814"/>
      <c r="AA3" s="814"/>
      <c r="AB3" s="814"/>
      <c r="AC3" s="814"/>
      <c r="AD3" s="814"/>
      <c r="AE3" s="814"/>
      <c r="AF3" s="815"/>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row>
    <row r="4" spans="1:62" s="1" customFormat="1" ht="33" customHeight="1" thickBot="1" x14ac:dyDescent="0.3">
      <c r="A4" s="712"/>
      <c r="B4" s="816"/>
      <c r="C4" s="817"/>
      <c r="D4" s="817"/>
      <c r="E4" s="817"/>
      <c r="F4" s="817"/>
      <c r="G4" s="817"/>
      <c r="H4" s="817"/>
      <c r="I4" s="817"/>
      <c r="J4" s="817"/>
      <c r="K4" s="817"/>
      <c r="L4" s="817"/>
      <c r="M4" s="817"/>
      <c r="N4" s="817"/>
      <c r="O4" s="817"/>
      <c r="P4" s="817"/>
      <c r="Q4" s="817"/>
      <c r="R4" s="817"/>
      <c r="S4" s="817"/>
      <c r="T4" s="817"/>
      <c r="U4" s="817"/>
      <c r="V4" s="817"/>
      <c r="W4" s="817"/>
      <c r="X4" s="817"/>
      <c r="Y4" s="817"/>
      <c r="Z4" s="817"/>
      <c r="AA4" s="817"/>
      <c r="AB4" s="817"/>
      <c r="AC4" s="817"/>
      <c r="AD4" s="817"/>
      <c r="AE4" s="817"/>
      <c r="AF4" s="81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row>
    <row r="5" spans="1:62" s="1" customFormat="1" ht="15" x14ac:dyDescent="0.25">
      <c r="B5" s="95"/>
      <c r="C5" s="95"/>
      <c r="D5" s="95"/>
      <c r="E5" s="95"/>
      <c r="F5" s="95"/>
      <c r="G5" s="95"/>
      <c r="H5" s="95"/>
      <c r="I5" s="95"/>
      <c r="J5" s="95"/>
      <c r="K5" s="94"/>
      <c r="L5" s="94"/>
      <c r="M5" s="94"/>
      <c r="N5" s="94"/>
      <c r="O5" s="94"/>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row>
    <row r="6" spans="1:62" s="1" customFormat="1" ht="9" customHeight="1" x14ac:dyDescent="0.25">
      <c r="A6" s="5"/>
      <c r="B6" s="95"/>
      <c r="C6" s="95"/>
      <c r="D6" s="95"/>
      <c r="E6" s="95"/>
      <c r="F6" s="95"/>
      <c r="G6" s="95"/>
      <c r="H6" s="95"/>
      <c r="I6" s="95"/>
      <c r="J6" s="95"/>
      <c r="K6" s="95"/>
      <c r="L6" s="95"/>
      <c r="M6" s="95"/>
      <c r="N6" s="95"/>
      <c r="O6" s="95"/>
      <c r="P6" s="2"/>
      <c r="Q6" s="2"/>
      <c r="R6" s="3"/>
      <c r="S6" s="3"/>
      <c r="T6" s="2"/>
      <c r="U6" s="2"/>
      <c r="V6" s="2"/>
      <c r="W6" s="78"/>
      <c r="X6" s="4"/>
      <c r="Y6" s="4"/>
      <c r="Z6" s="4"/>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row>
    <row r="7" spans="1:62" s="1" customFormat="1" ht="15" customHeight="1" thickBot="1" x14ac:dyDescent="0.3">
      <c r="A7" s="6"/>
      <c r="B7" s="95"/>
      <c r="C7" s="95"/>
      <c r="D7" s="95"/>
      <c r="E7" s="95"/>
      <c r="F7" s="95"/>
      <c r="G7" s="95"/>
      <c r="H7" s="95"/>
      <c r="I7" s="95"/>
      <c r="J7" s="95"/>
      <c r="K7" s="95"/>
      <c r="L7" s="95"/>
      <c r="M7" s="95"/>
      <c r="N7" s="95"/>
      <c r="O7" s="95"/>
      <c r="P7" s="2"/>
      <c r="Q7" s="2"/>
      <c r="R7" s="3"/>
      <c r="S7" s="3"/>
      <c r="T7" s="2"/>
      <c r="U7" s="2"/>
      <c r="V7" s="2"/>
      <c r="W7" s="78"/>
      <c r="X7" s="4"/>
      <c r="Y7" s="4"/>
      <c r="Z7" s="123"/>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row>
    <row r="8" spans="1:62" s="1" customFormat="1" ht="15" customHeight="1" thickBot="1" x14ac:dyDescent="0.3">
      <c r="A8" s="689" t="s">
        <v>4</v>
      </c>
      <c r="B8" s="786" t="s">
        <v>168</v>
      </c>
      <c r="C8" s="787"/>
      <c r="D8" s="787"/>
      <c r="E8" s="787"/>
      <c r="F8" s="787"/>
      <c r="G8" s="787"/>
      <c r="H8" s="787"/>
      <c r="I8" s="787"/>
      <c r="J8" s="787"/>
      <c r="K8" s="787"/>
      <c r="L8" s="787"/>
      <c r="M8" s="787"/>
      <c r="N8" s="787"/>
      <c r="O8" s="787"/>
      <c r="P8" s="787"/>
      <c r="Q8" s="787"/>
      <c r="R8" s="787"/>
      <c r="S8" s="787"/>
      <c r="T8" s="787"/>
      <c r="U8" s="787"/>
      <c r="V8" s="787"/>
      <c r="W8" s="787"/>
      <c r="X8" s="787"/>
      <c r="Y8" s="787"/>
      <c r="Z8" s="787"/>
      <c r="AA8" s="792" t="s">
        <v>169</v>
      </c>
      <c r="AB8" s="822">
        <v>2024110010318</v>
      </c>
      <c r="AC8" s="819" t="s">
        <v>338</v>
      </c>
      <c r="AD8" s="820"/>
      <c r="AE8" s="506" t="s">
        <v>161</v>
      </c>
      <c r="AF8" s="50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row>
    <row r="9" spans="1:62" s="1" customFormat="1" ht="15" customHeight="1" thickBot="1" x14ac:dyDescent="0.3">
      <c r="A9" s="690"/>
      <c r="B9" s="788"/>
      <c r="C9" s="789"/>
      <c r="D9" s="789"/>
      <c r="E9" s="789"/>
      <c r="F9" s="789"/>
      <c r="G9" s="789"/>
      <c r="H9" s="789"/>
      <c r="I9" s="789"/>
      <c r="J9" s="789"/>
      <c r="K9" s="789"/>
      <c r="L9" s="789"/>
      <c r="M9" s="789"/>
      <c r="N9" s="789"/>
      <c r="O9" s="789"/>
      <c r="P9" s="789"/>
      <c r="Q9" s="789"/>
      <c r="R9" s="789"/>
      <c r="S9" s="789"/>
      <c r="T9" s="789"/>
      <c r="U9" s="789"/>
      <c r="V9" s="789"/>
      <c r="W9" s="789"/>
      <c r="X9" s="789"/>
      <c r="Y9" s="789"/>
      <c r="Z9" s="789"/>
      <c r="AA9" s="793"/>
      <c r="AB9" s="823"/>
      <c r="AC9" s="819" t="s">
        <v>339</v>
      </c>
      <c r="AD9" s="820"/>
      <c r="AE9" s="506" t="s">
        <v>163</v>
      </c>
      <c r="AF9" s="50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row>
    <row r="10" spans="1:62" s="1" customFormat="1" ht="15" customHeight="1" thickBot="1" x14ac:dyDescent="0.3">
      <c r="A10" s="690"/>
      <c r="B10" s="788"/>
      <c r="C10" s="789"/>
      <c r="D10" s="789"/>
      <c r="E10" s="789"/>
      <c r="F10" s="789"/>
      <c r="G10" s="789"/>
      <c r="H10" s="789"/>
      <c r="I10" s="789"/>
      <c r="J10" s="789"/>
      <c r="K10" s="789"/>
      <c r="L10" s="789"/>
      <c r="M10" s="789"/>
      <c r="N10" s="789"/>
      <c r="O10" s="789"/>
      <c r="P10" s="789"/>
      <c r="Q10" s="789"/>
      <c r="R10" s="789"/>
      <c r="S10" s="789"/>
      <c r="T10" s="789"/>
      <c r="U10" s="789"/>
      <c r="V10" s="789"/>
      <c r="W10" s="789"/>
      <c r="X10" s="789"/>
      <c r="Y10" s="789"/>
      <c r="Z10" s="789"/>
      <c r="AA10" s="793"/>
      <c r="AB10" s="823"/>
      <c r="AC10" s="819" t="s">
        <v>340</v>
      </c>
      <c r="AD10" s="820"/>
      <c r="AE10" s="795" t="s">
        <v>164</v>
      </c>
      <c r="AF10" s="796"/>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row>
    <row r="11" spans="1:62" s="1" customFormat="1" ht="15" customHeight="1" thickBot="1" x14ac:dyDescent="0.3">
      <c r="A11" s="691"/>
      <c r="B11" s="790"/>
      <c r="C11" s="791"/>
      <c r="D11" s="791"/>
      <c r="E11" s="791"/>
      <c r="F11" s="791"/>
      <c r="G11" s="791"/>
      <c r="H11" s="791"/>
      <c r="I11" s="791"/>
      <c r="J11" s="791"/>
      <c r="K11" s="791"/>
      <c r="L11" s="791"/>
      <c r="M11" s="791"/>
      <c r="N11" s="791"/>
      <c r="O11" s="791"/>
      <c r="P11" s="791"/>
      <c r="Q11" s="791"/>
      <c r="R11" s="791"/>
      <c r="S11" s="791"/>
      <c r="T11" s="791"/>
      <c r="U11" s="791"/>
      <c r="V11" s="791"/>
      <c r="W11" s="791"/>
      <c r="X11" s="791"/>
      <c r="Y11" s="791"/>
      <c r="Z11" s="791"/>
      <c r="AA11" s="794"/>
      <c r="AB11" s="824"/>
      <c r="AC11" s="819" t="s">
        <v>342</v>
      </c>
      <c r="AD11" s="820"/>
      <c r="AE11" s="506" t="s">
        <v>388</v>
      </c>
      <c r="AF11" s="50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row>
    <row r="12" spans="1:62" s="1" customFormat="1" ht="9" customHeight="1" x14ac:dyDescent="0.25">
      <c r="A12" s="1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row>
    <row r="13" spans="1:62" s="25" customFormat="1" ht="16.5" customHeight="1" thickBot="1" x14ac:dyDescent="0.25">
      <c r="C13" s="97"/>
      <c r="D13" s="97"/>
      <c r="E13" s="97"/>
      <c r="F13" s="97"/>
      <c r="G13" s="97"/>
      <c r="H13" s="97"/>
      <c r="I13" s="97"/>
      <c r="J13" s="97"/>
      <c r="K13" s="96"/>
      <c r="L13" s="96"/>
      <c r="M13" s="96"/>
      <c r="N13" s="96"/>
      <c r="O13" s="96"/>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row>
    <row r="14" spans="1:62" s="80" customFormat="1" ht="21.75" customHeight="1" thickBot="1" x14ac:dyDescent="0.3">
      <c r="A14" s="489" t="s">
        <v>6</v>
      </c>
      <c r="B14" s="158" t="s">
        <v>170</v>
      </c>
      <c r="C14" s="125"/>
      <c r="D14" s="158" t="s">
        <v>171</v>
      </c>
      <c r="E14" s="126"/>
      <c r="F14" s="158" t="s">
        <v>172</v>
      </c>
      <c r="G14" s="126"/>
      <c r="H14" s="158" t="s">
        <v>174</v>
      </c>
      <c r="I14" s="127"/>
      <c r="J14" s="98"/>
      <c r="K14" s="498" t="s">
        <v>8</v>
      </c>
      <c r="L14" s="498"/>
      <c r="M14" s="821" t="s">
        <v>175</v>
      </c>
      <c r="N14" s="821"/>
      <c r="O14" s="821"/>
      <c r="P14" s="130"/>
      <c r="Q14" s="167"/>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row>
    <row r="15" spans="1:62" s="80" customFormat="1" ht="21.75" customHeight="1" thickBot="1" x14ac:dyDescent="0.3">
      <c r="A15" s="489"/>
      <c r="B15" s="159" t="s">
        <v>176</v>
      </c>
      <c r="C15" s="128"/>
      <c r="D15" s="158" t="s">
        <v>177</v>
      </c>
      <c r="E15" s="129"/>
      <c r="F15" s="158" t="s">
        <v>178</v>
      </c>
      <c r="G15" s="129"/>
      <c r="H15" s="158" t="s">
        <v>179</v>
      </c>
      <c r="I15" s="127"/>
      <c r="J15" s="98"/>
      <c r="K15" s="498"/>
      <c r="L15" s="498"/>
      <c r="M15" s="821" t="s">
        <v>180</v>
      </c>
      <c r="N15" s="821"/>
      <c r="O15" s="821"/>
      <c r="P15" s="130"/>
      <c r="Q15" s="167"/>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c r="BI15" s="116"/>
      <c r="BJ15" s="116"/>
    </row>
    <row r="16" spans="1:62" s="80" customFormat="1" ht="21.75" customHeight="1" thickBot="1" x14ac:dyDescent="0.3">
      <c r="A16" s="489"/>
      <c r="B16" s="158" t="s">
        <v>181</v>
      </c>
      <c r="C16" s="125"/>
      <c r="D16" s="158" t="s">
        <v>182</v>
      </c>
      <c r="E16" s="129"/>
      <c r="F16" s="158" t="s">
        <v>183</v>
      </c>
      <c r="G16" s="129"/>
      <c r="H16" s="158" t="s">
        <v>184</v>
      </c>
      <c r="I16" s="127"/>
      <c r="K16" s="498"/>
      <c r="L16" s="498"/>
      <c r="M16" s="821" t="s">
        <v>185</v>
      </c>
      <c r="N16" s="821"/>
      <c r="O16" s="821"/>
      <c r="P16" s="130"/>
      <c r="Q16" s="167"/>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c r="BI16" s="116"/>
      <c r="BJ16" s="116"/>
    </row>
    <row r="17" spans="1:62" s="80" customFormat="1" ht="21.75" customHeight="1" thickBot="1" x14ac:dyDescent="0.3">
      <c r="A17" s="1"/>
      <c r="B17" s="1"/>
      <c r="C17" s="1"/>
      <c r="D17" s="1"/>
      <c r="E17" s="1"/>
      <c r="F17" s="1"/>
      <c r="G17" s="98"/>
      <c r="H17" s="98"/>
      <c r="I17" s="98"/>
      <c r="J17" s="98"/>
      <c r="K17" s="99"/>
      <c r="L17" s="99"/>
      <c r="M17" s="97"/>
      <c r="N17" s="97"/>
      <c r="O17" s="97"/>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row>
    <row r="18" spans="1:62" s="1" customFormat="1" ht="48" customHeight="1" thickBot="1" x14ac:dyDescent="0.3">
      <c r="A18" s="465" t="s">
        <v>389</v>
      </c>
      <c r="B18" s="466"/>
      <c r="C18" s="466"/>
      <c r="D18" s="466"/>
      <c r="E18" s="466"/>
      <c r="F18" s="466"/>
      <c r="G18" s="466"/>
      <c r="H18" s="466"/>
      <c r="I18" s="466"/>
      <c r="J18" s="466"/>
      <c r="K18" s="466"/>
      <c r="L18" s="466"/>
      <c r="M18" s="466"/>
      <c r="N18" s="466"/>
      <c r="O18" s="466"/>
      <c r="P18" s="466"/>
      <c r="Q18" s="466"/>
      <c r="R18" s="466"/>
      <c r="S18" s="466"/>
      <c r="T18" s="466"/>
      <c r="U18" s="466"/>
      <c r="V18" s="466"/>
      <c r="W18" s="466"/>
      <c r="X18" s="466"/>
      <c r="Y18" s="466"/>
      <c r="Z18" s="466"/>
      <c r="AA18" s="466"/>
      <c r="AB18" s="466"/>
      <c r="AC18" s="466"/>
      <c r="AD18" s="466"/>
      <c r="AE18" s="466"/>
      <c r="AF18" s="467"/>
      <c r="AG18" s="116"/>
      <c r="AH18" s="116"/>
      <c r="AI18" s="116"/>
      <c r="AJ18" s="116"/>
      <c r="AK18" s="116"/>
      <c r="AL18" s="116"/>
      <c r="AM18" s="116"/>
      <c r="AN18" s="78"/>
      <c r="AO18" s="78"/>
      <c r="AP18" s="78"/>
      <c r="AQ18" s="78"/>
      <c r="AR18" s="78"/>
      <c r="AS18" s="78"/>
      <c r="AT18" s="78"/>
      <c r="AU18" s="78"/>
      <c r="AV18" s="78"/>
      <c r="AW18" s="78"/>
      <c r="AX18" s="78"/>
      <c r="AY18" s="78"/>
      <c r="AZ18" s="78"/>
      <c r="BA18" s="78"/>
      <c r="BB18" s="78"/>
      <c r="BC18" s="78"/>
      <c r="BD18" s="78"/>
      <c r="BE18" s="78"/>
      <c r="BF18" s="78"/>
      <c r="BG18" s="78"/>
      <c r="BH18" s="78"/>
      <c r="BI18" s="78"/>
      <c r="BJ18" s="78"/>
    </row>
    <row r="19" spans="1:62" s="1" customFormat="1" ht="50.25" customHeight="1" thickBot="1" x14ac:dyDescent="0.3">
      <c r="A19" s="435" t="s">
        <v>390</v>
      </c>
      <c r="B19" s="436"/>
      <c r="C19" s="801"/>
      <c r="D19" s="801"/>
      <c r="E19" s="801"/>
      <c r="F19" s="801"/>
      <c r="G19" s="801"/>
      <c r="H19" s="801"/>
      <c r="I19" s="801"/>
      <c r="J19" s="801"/>
      <c r="K19" s="801"/>
      <c r="L19" s="801"/>
      <c r="M19" s="801"/>
      <c r="N19" s="801"/>
      <c r="O19" s="801"/>
      <c r="P19" s="801"/>
      <c r="Q19" s="801"/>
      <c r="R19" s="801"/>
      <c r="S19" s="801"/>
      <c r="T19" s="801"/>
      <c r="U19" s="801"/>
      <c r="V19" s="801"/>
      <c r="W19" s="801"/>
      <c r="X19" s="801"/>
      <c r="Y19" s="801"/>
      <c r="Z19" s="801"/>
      <c r="AA19" s="801"/>
      <c r="AB19" s="801"/>
      <c r="AC19" s="801"/>
      <c r="AD19" s="801"/>
      <c r="AE19" s="801"/>
      <c r="AF19" s="802"/>
      <c r="AG19" s="116"/>
      <c r="AH19" s="116"/>
      <c r="AI19" s="116"/>
      <c r="AJ19" s="116"/>
      <c r="AK19" s="116"/>
      <c r="AL19" s="116"/>
      <c r="AM19" s="116"/>
      <c r="AN19" s="78"/>
      <c r="AO19" s="78"/>
      <c r="AP19" s="78"/>
      <c r="AQ19" s="78"/>
      <c r="AR19" s="78"/>
      <c r="AS19" s="78"/>
      <c r="AT19" s="78"/>
      <c r="AU19" s="78"/>
      <c r="AV19" s="78"/>
      <c r="AW19" s="78"/>
      <c r="AX19" s="78"/>
      <c r="AY19" s="78"/>
      <c r="AZ19" s="78"/>
      <c r="BA19" s="78"/>
      <c r="BB19" s="78"/>
      <c r="BC19" s="78"/>
      <c r="BD19" s="78"/>
      <c r="BE19" s="78"/>
      <c r="BF19" s="78"/>
      <c r="BG19" s="78"/>
      <c r="BH19" s="78"/>
      <c r="BI19" s="78"/>
      <c r="BJ19" s="78"/>
    </row>
    <row r="20" spans="1:62" s="29" customFormat="1" ht="21.75" customHeight="1" thickBot="1" x14ac:dyDescent="0.3">
      <c r="A20" s="433" t="s">
        <v>391</v>
      </c>
      <c r="B20" s="806" t="s">
        <v>392</v>
      </c>
      <c r="C20" s="684" t="s">
        <v>85</v>
      </c>
      <c r="D20" s="800"/>
      <c r="E20" s="800"/>
      <c r="F20" s="800"/>
      <c r="G20" s="800"/>
      <c r="H20" s="800"/>
      <c r="I20" s="800"/>
      <c r="J20" s="800"/>
      <c r="K20" s="800"/>
      <c r="L20" s="800"/>
      <c r="M20" s="800"/>
      <c r="N20" s="685"/>
      <c r="O20" s="797" t="s">
        <v>87</v>
      </c>
      <c r="P20" s="798"/>
      <c r="Q20" s="798"/>
      <c r="R20" s="798"/>
      <c r="S20" s="798"/>
      <c r="T20" s="798"/>
      <c r="U20" s="798"/>
      <c r="V20" s="798"/>
      <c r="W20" s="798"/>
      <c r="X20" s="798"/>
      <c r="Y20" s="798"/>
      <c r="Z20" s="798"/>
      <c r="AA20" s="798"/>
      <c r="AB20" s="798"/>
      <c r="AC20" s="798"/>
      <c r="AD20" s="798"/>
      <c r="AE20" s="798"/>
      <c r="AF20" s="799"/>
      <c r="AG20" s="116"/>
      <c r="AH20" s="116"/>
      <c r="AI20" s="116"/>
      <c r="AJ20" s="116"/>
      <c r="AK20" s="116"/>
      <c r="AL20" s="116"/>
      <c r="AM20" s="116"/>
      <c r="AN20" s="117"/>
      <c r="AO20" s="117"/>
      <c r="AP20" s="117"/>
      <c r="AQ20" s="117"/>
      <c r="AR20" s="117"/>
      <c r="AS20" s="117"/>
      <c r="AT20" s="117"/>
      <c r="AU20" s="117"/>
      <c r="AV20" s="117"/>
      <c r="AW20" s="117"/>
      <c r="AX20" s="117"/>
      <c r="AY20" s="117"/>
      <c r="AZ20" s="117"/>
      <c r="BA20" s="117"/>
      <c r="BB20" s="117"/>
      <c r="BC20" s="117"/>
      <c r="BD20" s="117"/>
      <c r="BE20" s="117"/>
      <c r="BF20" s="117"/>
      <c r="BG20" s="117"/>
      <c r="BH20" s="117"/>
      <c r="BI20" s="117"/>
      <c r="BJ20" s="117"/>
    </row>
    <row r="21" spans="1:62" s="29" customFormat="1" ht="21.75" customHeight="1" thickBot="1" x14ac:dyDescent="0.3">
      <c r="A21" s="805"/>
      <c r="B21" s="806"/>
      <c r="C21" s="803" t="s">
        <v>203</v>
      </c>
      <c r="D21" s="804"/>
      <c r="E21" s="803" t="s">
        <v>206</v>
      </c>
      <c r="F21" s="804"/>
      <c r="G21" s="803" t="s">
        <v>211</v>
      </c>
      <c r="H21" s="804"/>
      <c r="I21" s="803" t="s">
        <v>215</v>
      </c>
      <c r="J21" s="804"/>
      <c r="K21" s="803" t="s">
        <v>216</v>
      </c>
      <c r="L21" s="804"/>
      <c r="M21" s="803" t="s">
        <v>217</v>
      </c>
      <c r="N21" s="804"/>
      <c r="O21" s="797" t="s">
        <v>203</v>
      </c>
      <c r="P21" s="798"/>
      <c r="Q21" s="799"/>
      <c r="R21" s="807" t="s">
        <v>206</v>
      </c>
      <c r="S21" s="808"/>
      <c r="T21" s="809"/>
      <c r="U21" s="807" t="s">
        <v>211</v>
      </c>
      <c r="V21" s="808"/>
      <c r="W21" s="809"/>
      <c r="X21" s="807" t="s">
        <v>215</v>
      </c>
      <c r="Y21" s="808"/>
      <c r="Z21" s="809"/>
      <c r="AA21" s="807" t="s">
        <v>216</v>
      </c>
      <c r="AB21" s="808"/>
      <c r="AC21" s="809"/>
      <c r="AD21" s="807" t="s">
        <v>217</v>
      </c>
      <c r="AE21" s="808"/>
      <c r="AF21" s="809"/>
      <c r="AG21" s="116"/>
      <c r="AH21" s="116"/>
      <c r="AI21" s="116"/>
      <c r="AJ21" s="116"/>
      <c r="AK21" s="116"/>
      <c r="AL21" s="116"/>
      <c r="AM21" s="116"/>
      <c r="AN21" s="117"/>
      <c r="AO21" s="117"/>
      <c r="AP21" s="117"/>
      <c r="AQ21" s="117"/>
      <c r="AR21" s="117"/>
      <c r="AS21" s="117"/>
      <c r="AT21" s="117"/>
      <c r="AU21" s="117"/>
      <c r="AV21" s="117"/>
      <c r="AW21" s="117"/>
      <c r="AX21" s="117"/>
      <c r="AY21" s="117"/>
      <c r="AZ21" s="117"/>
      <c r="BA21" s="117"/>
      <c r="BB21" s="117"/>
      <c r="BC21" s="117"/>
      <c r="BD21" s="117"/>
      <c r="BE21" s="117"/>
      <c r="BF21" s="117"/>
      <c r="BG21" s="117"/>
      <c r="BH21" s="117"/>
      <c r="BI21" s="117"/>
      <c r="BJ21" s="117"/>
    </row>
    <row r="22" spans="1:62" s="29" customFormat="1" ht="28.5" customHeight="1" thickBot="1" x14ac:dyDescent="0.3">
      <c r="A22" s="805"/>
      <c r="B22" s="806"/>
      <c r="C22" s="121" t="s">
        <v>393</v>
      </c>
      <c r="D22" s="121" t="s">
        <v>394</v>
      </c>
      <c r="E22" s="121" t="s">
        <v>393</v>
      </c>
      <c r="F22" s="121" t="s">
        <v>394</v>
      </c>
      <c r="G22" s="121" t="s">
        <v>393</v>
      </c>
      <c r="H22" s="121" t="s">
        <v>394</v>
      </c>
      <c r="I22" s="121" t="s">
        <v>393</v>
      </c>
      <c r="J22" s="121" t="s">
        <v>394</v>
      </c>
      <c r="K22" s="121" t="s">
        <v>393</v>
      </c>
      <c r="L22" s="121" t="s">
        <v>394</v>
      </c>
      <c r="M22" s="121" t="s">
        <v>393</v>
      </c>
      <c r="N22" s="121" t="s">
        <v>394</v>
      </c>
      <c r="O22" s="122" t="s">
        <v>393</v>
      </c>
      <c r="P22" s="122" t="s">
        <v>395</v>
      </c>
      <c r="Q22" s="122" t="s">
        <v>28</v>
      </c>
      <c r="R22" s="122" t="s">
        <v>393</v>
      </c>
      <c r="S22" s="122" t="s">
        <v>395</v>
      </c>
      <c r="T22" s="122" t="s">
        <v>28</v>
      </c>
      <c r="U22" s="122" t="s">
        <v>393</v>
      </c>
      <c r="V22" s="122" t="s">
        <v>395</v>
      </c>
      <c r="W22" s="122" t="s">
        <v>28</v>
      </c>
      <c r="X22" s="122" t="s">
        <v>393</v>
      </c>
      <c r="Y22" s="122" t="s">
        <v>395</v>
      </c>
      <c r="Z22" s="122" t="s">
        <v>28</v>
      </c>
      <c r="AA22" s="122" t="s">
        <v>393</v>
      </c>
      <c r="AB22" s="122" t="s">
        <v>395</v>
      </c>
      <c r="AC22" s="122" t="s">
        <v>28</v>
      </c>
      <c r="AD22" s="122" t="s">
        <v>393</v>
      </c>
      <c r="AE22" s="122" t="s">
        <v>395</v>
      </c>
      <c r="AF22" s="122" t="s">
        <v>28</v>
      </c>
      <c r="AG22" s="116"/>
      <c r="AH22" s="116"/>
      <c r="AI22" s="116"/>
      <c r="AJ22" s="116"/>
      <c r="AK22" s="116"/>
      <c r="AL22" s="116"/>
      <c r="AM22" s="116"/>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row>
    <row r="23" spans="1:62" s="29" customFormat="1" ht="15.75" customHeight="1" x14ac:dyDescent="0.25">
      <c r="A23" s="805"/>
      <c r="B23" s="75" t="s">
        <v>396</v>
      </c>
      <c r="C23" s="134"/>
      <c r="D23" s="132"/>
      <c r="E23" s="134"/>
      <c r="F23" s="132"/>
      <c r="G23" s="134"/>
      <c r="H23" s="132"/>
      <c r="I23" s="134"/>
      <c r="J23" s="132"/>
      <c r="K23" s="134"/>
      <c r="L23" s="132"/>
      <c r="M23" s="134"/>
      <c r="N23" s="132"/>
      <c r="O23" s="73"/>
      <c r="P23" s="132"/>
      <c r="Q23" s="132"/>
      <c r="R23" s="73"/>
      <c r="S23" s="132"/>
      <c r="T23" s="132"/>
      <c r="U23" s="73"/>
      <c r="V23" s="132"/>
      <c r="W23" s="132"/>
      <c r="X23" s="73"/>
      <c r="Y23" s="132"/>
      <c r="Z23" s="132"/>
      <c r="AA23" s="73"/>
      <c r="AB23" s="132"/>
      <c r="AC23" s="132"/>
      <c r="AD23" s="73"/>
      <c r="AE23" s="168"/>
      <c r="AF23" s="135"/>
      <c r="AG23" s="116"/>
      <c r="AH23" s="116"/>
      <c r="AI23" s="116"/>
      <c r="AJ23" s="116"/>
      <c r="AK23" s="116"/>
      <c r="AL23" s="116"/>
      <c r="AM23" s="116"/>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row>
    <row r="24" spans="1:62" s="29" customFormat="1" ht="15.75" customHeight="1" x14ac:dyDescent="0.25">
      <c r="A24" s="805"/>
      <c r="B24" s="76" t="s">
        <v>397</v>
      </c>
      <c r="C24" s="73"/>
      <c r="D24" s="132"/>
      <c r="E24" s="73"/>
      <c r="F24" s="132"/>
      <c r="G24" s="73"/>
      <c r="H24" s="132"/>
      <c r="I24" s="73"/>
      <c r="J24" s="132"/>
      <c r="K24" s="73"/>
      <c r="L24" s="132"/>
      <c r="M24" s="73"/>
      <c r="N24" s="132"/>
      <c r="O24" s="73"/>
      <c r="P24" s="132"/>
      <c r="Q24" s="132"/>
      <c r="R24" s="73"/>
      <c r="S24" s="132"/>
      <c r="T24" s="132"/>
      <c r="U24" s="73"/>
      <c r="V24" s="132"/>
      <c r="W24" s="132"/>
      <c r="X24" s="73"/>
      <c r="Y24" s="132"/>
      <c r="Z24" s="132"/>
      <c r="AA24" s="73"/>
      <c r="AB24" s="132"/>
      <c r="AC24" s="132"/>
      <c r="AD24" s="73"/>
      <c r="AE24" s="168"/>
      <c r="AF24" s="135"/>
      <c r="AG24" s="116"/>
      <c r="AH24" s="116"/>
      <c r="AI24" s="116"/>
      <c r="AJ24" s="116"/>
      <c r="AK24" s="116"/>
      <c r="AL24" s="116"/>
      <c r="AM24" s="116"/>
      <c r="AN24" s="117"/>
      <c r="AO24" s="117"/>
      <c r="AP24" s="117"/>
      <c r="AQ24" s="117"/>
      <c r="AR24" s="117"/>
      <c r="AS24" s="117"/>
      <c r="AT24" s="117"/>
      <c r="AU24" s="117"/>
      <c r="AV24" s="117"/>
      <c r="AW24" s="117"/>
      <c r="AX24" s="117"/>
      <c r="AY24" s="117"/>
      <c r="AZ24" s="117"/>
      <c r="BA24" s="117"/>
      <c r="BB24" s="117"/>
      <c r="BC24" s="117"/>
      <c r="BD24" s="117"/>
      <c r="BE24" s="117"/>
      <c r="BF24" s="117"/>
      <c r="BG24" s="117"/>
      <c r="BH24" s="117"/>
      <c r="BI24" s="117"/>
      <c r="BJ24" s="117"/>
    </row>
    <row r="25" spans="1:62" s="29" customFormat="1" ht="15.75" customHeight="1" x14ac:dyDescent="0.25">
      <c r="A25" s="805"/>
      <c r="B25" s="76" t="s">
        <v>398</v>
      </c>
      <c r="C25" s="73"/>
      <c r="D25" s="132"/>
      <c r="E25" s="73"/>
      <c r="F25" s="132"/>
      <c r="G25" s="73"/>
      <c r="H25" s="132"/>
      <c r="I25" s="73"/>
      <c r="J25" s="132"/>
      <c r="K25" s="73"/>
      <c r="L25" s="132"/>
      <c r="M25" s="73"/>
      <c r="N25" s="132"/>
      <c r="O25" s="73"/>
      <c r="P25" s="132"/>
      <c r="Q25" s="132"/>
      <c r="R25" s="73"/>
      <c r="S25" s="132"/>
      <c r="T25" s="132"/>
      <c r="U25" s="73"/>
      <c r="V25" s="132"/>
      <c r="W25" s="132"/>
      <c r="X25" s="73"/>
      <c r="Y25" s="132"/>
      <c r="Z25" s="132"/>
      <c r="AA25" s="73"/>
      <c r="AB25" s="132"/>
      <c r="AC25" s="132"/>
      <c r="AD25" s="73"/>
      <c r="AE25" s="168"/>
      <c r="AF25" s="135"/>
      <c r="AG25" s="116"/>
      <c r="AH25" s="116"/>
      <c r="AI25" s="116"/>
      <c r="AJ25" s="116"/>
      <c r="AK25" s="116"/>
      <c r="AL25" s="116"/>
      <c r="AM25" s="116"/>
      <c r="AN25" s="117"/>
      <c r="AO25" s="117"/>
      <c r="AP25" s="117"/>
      <c r="AQ25" s="117"/>
      <c r="AR25" s="117"/>
      <c r="AS25" s="117"/>
      <c r="AT25" s="117"/>
      <c r="AU25" s="117"/>
      <c r="AV25" s="117"/>
      <c r="AW25" s="117"/>
      <c r="AX25" s="117"/>
      <c r="AY25" s="117"/>
      <c r="AZ25" s="117"/>
      <c r="BA25" s="117"/>
      <c r="BB25" s="117"/>
      <c r="BC25" s="117"/>
      <c r="BD25" s="117"/>
      <c r="BE25" s="117"/>
      <c r="BF25" s="117"/>
      <c r="BG25" s="117"/>
      <c r="BH25" s="117"/>
      <c r="BI25" s="117"/>
      <c r="BJ25" s="117"/>
    </row>
    <row r="26" spans="1:62" s="29" customFormat="1" ht="15.75" customHeight="1" x14ac:dyDescent="0.25">
      <c r="A26" s="805"/>
      <c r="B26" s="76" t="s">
        <v>399</v>
      </c>
      <c r="C26" s="73"/>
      <c r="D26" s="132"/>
      <c r="E26" s="73"/>
      <c r="F26" s="132"/>
      <c r="G26" s="73"/>
      <c r="H26" s="132"/>
      <c r="I26" s="73"/>
      <c r="J26" s="132"/>
      <c r="K26" s="73"/>
      <c r="L26" s="132"/>
      <c r="M26" s="73"/>
      <c r="N26" s="132"/>
      <c r="O26" s="73"/>
      <c r="P26" s="132"/>
      <c r="Q26" s="132"/>
      <c r="R26" s="73"/>
      <c r="S26" s="132"/>
      <c r="T26" s="132"/>
      <c r="U26" s="73"/>
      <c r="V26" s="132"/>
      <c r="W26" s="132"/>
      <c r="X26" s="73"/>
      <c r="Y26" s="132"/>
      <c r="Z26" s="132"/>
      <c r="AA26" s="73"/>
      <c r="AB26" s="132"/>
      <c r="AC26" s="132"/>
      <c r="AD26" s="73"/>
      <c r="AE26" s="168"/>
      <c r="AF26" s="135"/>
      <c r="AG26" s="116"/>
      <c r="AH26" s="116"/>
      <c r="AI26" s="116"/>
      <c r="AJ26" s="116"/>
      <c r="AK26" s="116"/>
      <c r="AL26" s="116"/>
      <c r="AM26" s="116"/>
      <c r="AN26" s="117"/>
      <c r="AO26" s="117"/>
      <c r="AP26" s="117"/>
      <c r="AQ26" s="117"/>
      <c r="AR26" s="117"/>
      <c r="AS26" s="117"/>
      <c r="AT26" s="117"/>
      <c r="AU26" s="117"/>
      <c r="AV26" s="117"/>
      <c r="AW26" s="117"/>
      <c r="AX26" s="117"/>
      <c r="AY26" s="117"/>
      <c r="AZ26" s="117"/>
      <c r="BA26" s="117"/>
      <c r="BB26" s="117"/>
      <c r="BC26" s="117"/>
      <c r="BD26" s="117"/>
      <c r="BE26" s="117"/>
      <c r="BF26" s="117"/>
      <c r="BG26" s="117"/>
      <c r="BH26" s="117"/>
      <c r="BI26" s="117"/>
      <c r="BJ26" s="117"/>
    </row>
    <row r="27" spans="1:62" s="29" customFormat="1" ht="15.75" customHeight="1" x14ac:dyDescent="0.25">
      <c r="A27" s="805"/>
      <c r="B27" s="76" t="s">
        <v>400</v>
      </c>
      <c r="C27" s="73"/>
      <c r="D27" s="132"/>
      <c r="E27" s="73"/>
      <c r="F27" s="132"/>
      <c r="G27" s="73"/>
      <c r="H27" s="132"/>
      <c r="I27" s="73"/>
      <c r="J27" s="132"/>
      <c r="K27" s="73"/>
      <c r="L27" s="132"/>
      <c r="M27" s="73"/>
      <c r="N27" s="132"/>
      <c r="O27" s="73"/>
      <c r="P27" s="132"/>
      <c r="Q27" s="132"/>
      <c r="R27" s="73"/>
      <c r="S27" s="132"/>
      <c r="T27" s="132"/>
      <c r="U27" s="73"/>
      <c r="V27" s="132"/>
      <c r="W27" s="132"/>
      <c r="X27" s="73"/>
      <c r="Y27" s="132"/>
      <c r="Z27" s="132"/>
      <c r="AA27" s="73"/>
      <c r="AB27" s="132"/>
      <c r="AC27" s="132"/>
      <c r="AD27" s="73"/>
      <c r="AE27" s="168"/>
      <c r="AF27" s="135"/>
      <c r="AG27" s="116"/>
      <c r="AH27" s="116"/>
      <c r="AI27" s="116"/>
      <c r="AJ27" s="116"/>
      <c r="AK27" s="116"/>
      <c r="AL27" s="116"/>
      <c r="AM27" s="116"/>
      <c r="AN27" s="117"/>
      <c r="AO27" s="117"/>
      <c r="AP27" s="117"/>
      <c r="AQ27" s="117"/>
      <c r="AR27" s="117"/>
      <c r="AS27" s="117"/>
      <c r="AT27" s="117"/>
      <c r="AU27" s="117"/>
      <c r="AV27" s="117"/>
      <c r="AW27" s="117"/>
      <c r="AX27" s="117"/>
      <c r="AY27" s="117"/>
      <c r="AZ27" s="117"/>
      <c r="BA27" s="117"/>
      <c r="BB27" s="117"/>
      <c r="BC27" s="117"/>
      <c r="BD27" s="117"/>
      <c r="BE27" s="117"/>
      <c r="BF27" s="117"/>
      <c r="BG27" s="117"/>
      <c r="BH27" s="117"/>
      <c r="BI27" s="117"/>
      <c r="BJ27" s="117"/>
    </row>
    <row r="28" spans="1:62" s="29" customFormat="1" ht="15.75" customHeight="1" x14ac:dyDescent="0.25">
      <c r="A28" s="805"/>
      <c r="B28" s="76" t="s">
        <v>401</v>
      </c>
      <c r="C28" s="73"/>
      <c r="D28" s="132"/>
      <c r="E28" s="73"/>
      <c r="F28" s="132"/>
      <c r="G28" s="73"/>
      <c r="H28" s="132"/>
      <c r="I28" s="73"/>
      <c r="J28" s="132"/>
      <c r="K28" s="73"/>
      <c r="L28" s="132"/>
      <c r="M28" s="73"/>
      <c r="N28" s="132"/>
      <c r="O28" s="73"/>
      <c r="P28" s="132"/>
      <c r="Q28" s="132"/>
      <c r="R28" s="73"/>
      <c r="S28" s="132"/>
      <c r="T28" s="132"/>
      <c r="U28" s="73"/>
      <c r="V28" s="132"/>
      <c r="W28" s="132"/>
      <c r="X28" s="73"/>
      <c r="Y28" s="132"/>
      <c r="Z28" s="132"/>
      <c r="AA28" s="73"/>
      <c r="AB28" s="132"/>
      <c r="AC28" s="132"/>
      <c r="AD28" s="73"/>
      <c r="AE28" s="168"/>
      <c r="AF28" s="135"/>
      <c r="AG28" s="116"/>
      <c r="AH28" s="116"/>
      <c r="AI28" s="116"/>
      <c r="AJ28" s="116"/>
      <c r="AK28" s="116"/>
      <c r="AL28" s="116"/>
      <c r="AM28" s="116"/>
      <c r="AN28" s="117"/>
      <c r="AO28" s="117"/>
      <c r="AP28" s="117"/>
      <c r="AQ28" s="117"/>
      <c r="AR28" s="117"/>
      <c r="AS28" s="117"/>
      <c r="AT28" s="117"/>
      <c r="AU28" s="117"/>
      <c r="AV28" s="117"/>
      <c r="AW28" s="117"/>
      <c r="AX28" s="117"/>
      <c r="AY28" s="117"/>
      <c r="AZ28" s="117"/>
      <c r="BA28" s="117"/>
      <c r="BB28" s="117"/>
      <c r="BC28" s="117"/>
      <c r="BD28" s="117"/>
      <c r="BE28" s="117"/>
      <c r="BF28" s="117"/>
      <c r="BG28" s="117"/>
      <c r="BH28" s="117"/>
      <c r="BI28" s="117"/>
      <c r="BJ28" s="117"/>
    </row>
    <row r="29" spans="1:62" s="29" customFormat="1" ht="15.75" customHeight="1" x14ac:dyDescent="0.25">
      <c r="A29" s="805"/>
      <c r="B29" s="76" t="s">
        <v>402</v>
      </c>
      <c r="C29" s="73"/>
      <c r="D29" s="132"/>
      <c r="E29" s="73"/>
      <c r="F29" s="132"/>
      <c r="G29" s="73"/>
      <c r="H29" s="132"/>
      <c r="I29" s="73"/>
      <c r="J29" s="132"/>
      <c r="K29" s="73"/>
      <c r="L29" s="132"/>
      <c r="M29" s="73"/>
      <c r="N29" s="132"/>
      <c r="O29" s="73"/>
      <c r="P29" s="132"/>
      <c r="Q29" s="132"/>
      <c r="R29" s="73"/>
      <c r="S29" s="132"/>
      <c r="T29" s="132"/>
      <c r="U29" s="73"/>
      <c r="V29" s="132"/>
      <c r="W29" s="132"/>
      <c r="X29" s="73"/>
      <c r="Y29" s="132"/>
      <c r="Z29" s="132"/>
      <c r="AA29" s="73"/>
      <c r="AB29" s="132"/>
      <c r="AC29" s="132"/>
      <c r="AD29" s="73"/>
      <c r="AE29" s="168"/>
      <c r="AF29" s="135"/>
      <c r="AG29" s="116"/>
      <c r="AH29" s="116"/>
      <c r="AI29" s="116"/>
      <c r="AJ29" s="116"/>
      <c r="AK29" s="116"/>
      <c r="AL29" s="116"/>
      <c r="AM29" s="116"/>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row>
    <row r="30" spans="1:62" s="29" customFormat="1" ht="15.75" customHeight="1" x14ac:dyDescent="0.25">
      <c r="A30" s="805"/>
      <c r="B30" s="76" t="s">
        <v>403</v>
      </c>
      <c r="C30" s="73"/>
      <c r="D30" s="132"/>
      <c r="E30" s="73"/>
      <c r="F30" s="132"/>
      <c r="G30" s="73"/>
      <c r="H30" s="132"/>
      <c r="I30" s="73"/>
      <c r="J30" s="132"/>
      <c r="K30" s="73"/>
      <c r="L30" s="132"/>
      <c r="M30" s="73"/>
      <c r="N30" s="132"/>
      <c r="O30" s="73"/>
      <c r="P30" s="132"/>
      <c r="Q30" s="132"/>
      <c r="R30" s="73"/>
      <c r="S30" s="132"/>
      <c r="T30" s="132"/>
      <c r="U30" s="73"/>
      <c r="V30" s="132"/>
      <c r="W30" s="132"/>
      <c r="X30" s="73"/>
      <c r="Y30" s="132"/>
      <c r="Z30" s="132"/>
      <c r="AA30" s="73"/>
      <c r="AB30" s="132"/>
      <c r="AC30" s="132"/>
      <c r="AD30" s="73"/>
      <c r="AE30" s="168"/>
      <c r="AF30" s="135"/>
      <c r="AG30" s="116"/>
      <c r="AH30" s="116"/>
      <c r="AI30" s="116"/>
      <c r="AJ30" s="116"/>
      <c r="AK30" s="116"/>
      <c r="AL30" s="116"/>
      <c r="AM30" s="116"/>
      <c r="AN30" s="117"/>
      <c r="AO30" s="117"/>
      <c r="AP30" s="117"/>
      <c r="AQ30" s="117"/>
      <c r="AR30" s="117"/>
      <c r="AS30" s="117"/>
      <c r="AT30" s="117"/>
      <c r="AU30" s="117"/>
      <c r="AV30" s="117"/>
      <c r="AW30" s="117"/>
      <c r="AX30" s="117"/>
      <c r="AY30" s="117"/>
      <c r="AZ30" s="117"/>
      <c r="BA30" s="117"/>
      <c r="BB30" s="117"/>
      <c r="BC30" s="117"/>
      <c r="BD30" s="117"/>
      <c r="BE30" s="117"/>
      <c r="BF30" s="117"/>
      <c r="BG30" s="117"/>
      <c r="BH30" s="117"/>
      <c r="BI30" s="117"/>
      <c r="BJ30" s="117"/>
    </row>
    <row r="31" spans="1:62" s="29" customFormat="1" ht="15.75" customHeight="1" x14ac:dyDescent="0.25">
      <c r="A31" s="805"/>
      <c r="B31" s="76" t="s">
        <v>404</v>
      </c>
      <c r="C31" s="73"/>
      <c r="D31" s="132"/>
      <c r="E31" s="73"/>
      <c r="F31" s="132"/>
      <c r="G31" s="73"/>
      <c r="H31" s="132"/>
      <c r="I31" s="73"/>
      <c r="J31" s="132"/>
      <c r="K31" s="73"/>
      <c r="L31" s="132"/>
      <c r="M31" s="73"/>
      <c r="N31" s="132"/>
      <c r="O31" s="73"/>
      <c r="P31" s="132"/>
      <c r="Q31" s="132"/>
      <c r="R31" s="73"/>
      <c r="S31" s="132"/>
      <c r="T31" s="132"/>
      <c r="U31" s="73"/>
      <c r="V31" s="132"/>
      <c r="W31" s="132"/>
      <c r="X31" s="73"/>
      <c r="Y31" s="132"/>
      <c r="Z31" s="132"/>
      <c r="AA31" s="73"/>
      <c r="AB31" s="132"/>
      <c r="AC31" s="132"/>
      <c r="AD31" s="73"/>
      <c r="AE31" s="168"/>
      <c r="AF31" s="135"/>
      <c r="AG31" s="116"/>
      <c r="AH31" s="116"/>
      <c r="AI31" s="116"/>
      <c r="AJ31" s="116"/>
      <c r="AK31" s="116"/>
      <c r="AL31" s="116"/>
      <c r="AM31" s="116"/>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row>
    <row r="32" spans="1:62" s="29" customFormat="1" ht="15.75" customHeight="1" x14ac:dyDescent="0.25">
      <c r="A32" s="805"/>
      <c r="B32" s="76" t="s">
        <v>405</v>
      </c>
      <c r="C32" s="73"/>
      <c r="D32" s="132"/>
      <c r="E32" s="73"/>
      <c r="F32" s="132"/>
      <c r="G32" s="73"/>
      <c r="H32" s="132"/>
      <c r="I32" s="73"/>
      <c r="J32" s="132"/>
      <c r="K32" s="73"/>
      <c r="L32" s="132"/>
      <c r="M32" s="73"/>
      <c r="N32" s="132"/>
      <c r="O32" s="73"/>
      <c r="P32" s="132"/>
      <c r="Q32" s="132"/>
      <c r="R32" s="73"/>
      <c r="S32" s="132"/>
      <c r="T32" s="132"/>
      <c r="U32" s="73"/>
      <c r="V32" s="132"/>
      <c r="W32" s="132"/>
      <c r="X32" s="73"/>
      <c r="Y32" s="132"/>
      <c r="Z32" s="132"/>
      <c r="AA32" s="73"/>
      <c r="AB32" s="132"/>
      <c r="AC32" s="132"/>
      <c r="AD32" s="73"/>
      <c r="AE32" s="168"/>
      <c r="AF32" s="135"/>
      <c r="AG32" s="116"/>
      <c r="AH32" s="116"/>
      <c r="AI32" s="116"/>
      <c r="AJ32" s="116"/>
      <c r="AK32" s="116"/>
      <c r="AL32" s="116"/>
      <c r="AM32" s="116"/>
      <c r="AN32" s="117"/>
      <c r="AO32" s="117"/>
      <c r="AP32" s="117"/>
      <c r="AQ32" s="117"/>
      <c r="AR32" s="117"/>
      <c r="AS32" s="117"/>
      <c r="AT32" s="117"/>
      <c r="AU32" s="117"/>
      <c r="AV32" s="117"/>
      <c r="AW32" s="117"/>
      <c r="AX32" s="117"/>
      <c r="AY32" s="117"/>
      <c r="AZ32" s="117"/>
      <c r="BA32" s="117"/>
      <c r="BB32" s="117"/>
      <c r="BC32" s="117"/>
      <c r="BD32" s="117"/>
      <c r="BE32" s="117"/>
      <c r="BF32" s="117"/>
      <c r="BG32" s="117"/>
      <c r="BH32" s="117"/>
      <c r="BI32" s="117"/>
      <c r="BJ32" s="117"/>
    </row>
    <row r="33" spans="1:62" s="29" customFormat="1" ht="15.75" customHeight="1" x14ac:dyDescent="0.25">
      <c r="A33" s="805"/>
      <c r="B33" s="76" t="s">
        <v>406</v>
      </c>
      <c r="C33" s="73"/>
      <c r="D33" s="132"/>
      <c r="E33" s="73"/>
      <c r="F33" s="132"/>
      <c r="G33" s="73"/>
      <c r="H33" s="132"/>
      <c r="I33" s="73"/>
      <c r="J33" s="132"/>
      <c r="K33" s="73"/>
      <c r="L33" s="132"/>
      <c r="M33" s="73"/>
      <c r="N33" s="132"/>
      <c r="O33" s="73"/>
      <c r="P33" s="132"/>
      <c r="Q33" s="132"/>
      <c r="R33" s="73"/>
      <c r="S33" s="132"/>
      <c r="T33" s="132"/>
      <c r="U33" s="73"/>
      <c r="V33" s="132"/>
      <c r="W33" s="132"/>
      <c r="X33" s="73"/>
      <c r="Y33" s="132"/>
      <c r="Z33" s="132"/>
      <c r="AA33" s="73"/>
      <c r="AB33" s="132"/>
      <c r="AC33" s="132"/>
      <c r="AD33" s="73"/>
      <c r="AE33" s="168"/>
      <c r="AF33" s="135"/>
      <c r="AG33" s="116"/>
      <c r="AH33" s="116"/>
      <c r="AI33" s="116"/>
      <c r="AJ33" s="116"/>
      <c r="AK33" s="116"/>
      <c r="AL33" s="116"/>
      <c r="AM33" s="116"/>
      <c r="AN33" s="117"/>
      <c r="AO33" s="117"/>
      <c r="AP33" s="117"/>
      <c r="AQ33" s="117"/>
      <c r="AR33" s="117"/>
      <c r="AS33" s="117"/>
      <c r="AT33" s="117"/>
      <c r="AU33" s="117"/>
      <c r="AV33" s="117"/>
      <c r="AW33" s="117"/>
      <c r="AX33" s="117"/>
      <c r="AY33" s="117"/>
      <c r="AZ33" s="117"/>
      <c r="BA33" s="117"/>
      <c r="BB33" s="117"/>
      <c r="BC33" s="117"/>
      <c r="BD33" s="117"/>
      <c r="BE33" s="117"/>
      <c r="BF33" s="117"/>
      <c r="BG33" s="117"/>
      <c r="BH33" s="117"/>
      <c r="BI33" s="117"/>
      <c r="BJ33" s="117"/>
    </row>
    <row r="34" spans="1:62" s="29" customFormat="1" ht="15.75" customHeight="1" x14ac:dyDescent="0.25">
      <c r="A34" s="805"/>
      <c r="B34" s="76" t="s">
        <v>407</v>
      </c>
      <c r="C34" s="73"/>
      <c r="D34" s="132"/>
      <c r="E34" s="73"/>
      <c r="F34" s="132"/>
      <c r="G34" s="73"/>
      <c r="H34" s="132"/>
      <c r="I34" s="73"/>
      <c r="J34" s="132"/>
      <c r="K34" s="73"/>
      <c r="L34" s="132"/>
      <c r="M34" s="73"/>
      <c r="N34" s="132"/>
      <c r="O34" s="73"/>
      <c r="P34" s="132"/>
      <c r="Q34" s="132"/>
      <c r="R34" s="73"/>
      <c r="S34" s="132"/>
      <c r="T34" s="132"/>
      <c r="U34" s="73"/>
      <c r="V34" s="132"/>
      <c r="W34" s="132"/>
      <c r="X34" s="73"/>
      <c r="Y34" s="132"/>
      <c r="Z34" s="132"/>
      <c r="AA34" s="73"/>
      <c r="AB34" s="132"/>
      <c r="AC34" s="132"/>
      <c r="AD34" s="73"/>
      <c r="AE34" s="168"/>
      <c r="AF34" s="135"/>
      <c r="AG34" s="116"/>
      <c r="AH34" s="116"/>
      <c r="AI34" s="116"/>
      <c r="AJ34" s="116"/>
      <c r="AK34" s="116"/>
      <c r="AL34" s="116"/>
      <c r="AM34" s="116"/>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row>
    <row r="35" spans="1:62" s="29" customFormat="1" ht="15.75" customHeight="1" x14ac:dyDescent="0.25">
      <c r="A35" s="805"/>
      <c r="B35" s="76" t="s">
        <v>408</v>
      </c>
      <c r="C35" s="73"/>
      <c r="D35" s="132"/>
      <c r="E35" s="73"/>
      <c r="F35" s="132"/>
      <c r="G35" s="73"/>
      <c r="H35" s="132"/>
      <c r="I35" s="73"/>
      <c r="J35" s="132"/>
      <c r="K35" s="73"/>
      <c r="L35" s="132"/>
      <c r="M35" s="73"/>
      <c r="N35" s="132"/>
      <c r="O35" s="73"/>
      <c r="P35" s="132"/>
      <c r="Q35" s="132"/>
      <c r="R35" s="73"/>
      <c r="S35" s="132"/>
      <c r="T35" s="132"/>
      <c r="U35" s="73"/>
      <c r="V35" s="132"/>
      <c r="W35" s="132"/>
      <c r="X35" s="73"/>
      <c r="Y35" s="132"/>
      <c r="Z35" s="132"/>
      <c r="AA35" s="73"/>
      <c r="AB35" s="132"/>
      <c r="AC35" s="132"/>
      <c r="AD35" s="73"/>
      <c r="AE35" s="168"/>
      <c r="AF35" s="135"/>
      <c r="AG35" s="116"/>
      <c r="AH35" s="116"/>
      <c r="AI35" s="116"/>
      <c r="AJ35" s="116"/>
      <c r="AK35" s="116"/>
      <c r="AL35" s="116"/>
      <c r="AM35" s="116"/>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row>
    <row r="36" spans="1:62" s="29" customFormat="1" ht="15.75" customHeight="1" x14ac:dyDescent="0.25">
      <c r="A36" s="805"/>
      <c r="B36" s="76" t="s">
        <v>409</v>
      </c>
      <c r="C36" s="73"/>
      <c r="D36" s="132"/>
      <c r="E36" s="73"/>
      <c r="F36" s="132"/>
      <c r="G36" s="73"/>
      <c r="H36" s="132"/>
      <c r="I36" s="73"/>
      <c r="J36" s="132"/>
      <c r="K36" s="73"/>
      <c r="L36" s="132"/>
      <c r="M36" s="73"/>
      <c r="N36" s="132"/>
      <c r="O36" s="73"/>
      <c r="P36" s="132"/>
      <c r="Q36" s="132"/>
      <c r="R36" s="73"/>
      <c r="S36" s="132"/>
      <c r="T36" s="132"/>
      <c r="U36" s="73"/>
      <c r="V36" s="132"/>
      <c r="W36" s="132"/>
      <c r="X36" s="73"/>
      <c r="Y36" s="132"/>
      <c r="Z36" s="132"/>
      <c r="AA36" s="73"/>
      <c r="AB36" s="132"/>
      <c r="AC36" s="132"/>
      <c r="AD36" s="73"/>
      <c r="AE36" s="168"/>
      <c r="AF36" s="135"/>
      <c r="AG36" s="116"/>
      <c r="AH36" s="116"/>
      <c r="AI36" s="116"/>
      <c r="AJ36" s="116"/>
      <c r="AK36" s="116"/>
      <c r="AL36" s="116"/>
      <c r="AM36" s="116"/>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7"/>
    </row>
    <row r="37" spans="1:62" s="29" customFormat="1" ht="15.75" customHeight="1" x14ac:dyDescent="0.25">
      <c r="A37" s="805"/>
      <c r="B37" s="76" t="s">
        <v>410</v>
      </c>
      <c r="C37" s="73"/>
      <c r="D37" s="132"/>
      <c r="E37" s="73"/>
      <c r="F37" s="132"/>
      <c r="G37" s="73"/>
      <c r="H37" s="132"/>
      <c r="I37" s="73"/>
      <c r="J37" s="132"/>
      <c r="K37" s="73"/>
      <c r="L37" s="132"/>
      <c r="M37" s="73"/>
      <c r="N37" s="132"/>
      <c r="O37" s="73"/>
      <c r="P37" s="132"/>
      <c r="Q37" s="132"/>
      <c r="R37" s="73"/>
      <c r="S37" s="132"/>
      <c r="T37" s="132"/>
      <c r="U37" s="73"/>
      <c r="V37" s="132"/>
      <c r="W37" s="132"/>
      <c r="X37" s="73"/>
      <c r="Y37" s="132"/>
      <c r="Z37" s="132"/>
      <c r="AA37" s="73"/>
      <c r="AB37" s="132"/>
      <c r="AC37" s="132"/>
      <c r="AD37" s="73"/>
      <c r="AE37" s="168"/>
      <c r="AF37" s="135"/>
      <c r="AG37" s="116"/>
      <c r="AH37" s="116"/>
      <c r="AI37" s="116"/>
      <c r="AJ37" s="116"/>
      <c r="AK37" s="116"/>
      <c r="AL37" s="116"/>
      <c r="AM37" s="116"/>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row>
    <row r="38" spans="1:62" s="29" customFormat="1" ht="15.75" customHeight="1" x14ac:dyDescent="0.25">
      <c r="A38" s="805"/>
      <c r="B38" s="76" t="s">
        <v>411</v>
      </c>
      <c r="C38" s="73"/>
      <c r="D38" s="132"/>
      <c r="E38" s="73"/>
      <c r="F38" s="132"/>
      <c r="G38" s="73"/>
      <c r="H38" s="132"/>
      <c r="I38" s="73"/>
      <c r="J38" s="132"/>
      <c r="K38" s="73"/>
      <c r="L38" s="132"/>
      <c r="M38" s="73"/>
      <c r="N38" s="132"/>
      <c r="O38" s="73"/>
      <c r="P38" s="132"/>
      <c r="Q38" s="132"/>
      <c r="R38" s="73"/>
      <c r="S38" s="132"/>
      <c r="T38" s="132"/>
      <c r="U38" s="73"/>
      <c r="V38" s="132"/>
      <c r="W38" s="132"/>
      <c r="X38" s="73"/>
      <c r="Y38" s="132"/>
      <c r="Z38" s="132"/>
      <c r="AA38" s="73"/>
      <c r="AB38" s="132"/>
      <c r="AC38" s="132"/>
      <c r="AD38" s="73"/>
      <c r="AE38" s="168"/>
      <c r="AF38" s="135"/>
      <c r="AG38" s="116"/>
      <c r="AH38" s="116"/>
      <c r="AI38" s="116"/>
      <c r="AJ38" s="116"/>
      <c r="AK38" s="116"/>
      <c r="AL38" s="116"/>
      <c r="AM38" s="116"/>
      <c r="AN38" s="117"/>
      <c r="AO38" s="117"/>
      <c r="AP38" s="117"/>
      <c r="AQ38" s="117"/>
      <c r="AR38" s="117"/>
      <c r="AS38" s="117"/>
      <c r="AT38" s="117"/>
      <c r="AU38" s="117"/>
      <c r="AV38" s="117"/>
      <c r="AW38" s="117"/>
      <c r="AX38" s="117"/>
      <c r="AY38" s="117"/>
      <c r="AZ38" s="117"/>
      <c r="BA38" s="117"/>
      <c r="BB38" s="117"/>
      <c r="BC38" s="117"/>
      <c r="BD38" s="117"/>
      <c r="BE38" s="117"/>
      <c r="BF38" s="117"/>
      <c r="BG38" s="117"/>
      <c r="BH38" s="117"/>
      <c r="BI38" s="117"/>
      <c r="BJ38" s="117"/>
    </row>
    <row r="39" spans="1:62" s="29" customFormat="1" ht="15.75" customHeight="1" x14ac:dyDescent="0.25">
      <c r="A39" s="805"/>
      <c r="B39" s="76" t="s">
        <v>412</v>
      </c>
      <c r="C39" s="73"/>
      <c r="D39" s="132"/>
      <c r="E39" s="73"/>
      <c r="F39" s="132"/>
      <c r="G39" s="73"/>
      <c r="H39" s="132"/>
      <c r="I39" s="73"/>
      <c r="J39" s="132"/>
      <c r="K39" s="73"/>
      <c r="L39" s="132"/>
      <c r="M39" s="73"/>
      <c r="N39" s="132"/>
      <c r="O39" s="73"/>
      <c r="P39" s="132"/>
      <c r="Q39" s="132"/>
      <c r="R39" s="73"/>
      <c r="S39" s="132"/>
      <c r="T39" s="132"/>
      <c r="U39" s="73"/>
      <c r="V39" s="132"/>
      <c r="W39" s="132"/>
      <c r="X39" s="73"/>
      <c r="Y39" s="132"/>
      <c r="Z39" s="132"/>
      <c r="AA39" s="73"/>
      <c r="AB39" s="132"/>
      <c r="AC39" s="132"/>
      <c r="AD39" s="73"/>
      <c r="AE39" s="168"/>
      <c r="AF39" s="135"/>
      <c r="AG39" s="116"/>
      <c r="AH39" s="116"/>
      <c r="AI39" s="116"/>
      <c r="AJ39" s="116"/>
      <c r="AK39" s="116"/>
      <c r="AL39" s="116"/>
      <c r="AM39" s="116"/>
      <c r="AN39" s="117"/>
      <c r="AO39" s="117"/>
      <c r="AP39" s="117"/>
      <c r="AQ39" s="117"/>
      <c r="AR39" s="117"/>
      <c r="AS39" s="117"/>
      <c r="AT39" s="117"/>
      <c r="AU39" s="117"/>
      <c r="AV39" s="117"/>
      <c r="AW39" s="117"/>
      <c r="AX39" s="117"/>
      <c r="AY39" s="117"/>
      <c r="AZ39" s="117"/>
      <c r="BA39" s="117"/>
      <c r="BB39" s="117"/>
      <c r="BC39" s="117"/>
      <c r="BD39" s="117"/>
      <c r="BE39" s="117"/>
      <c r="BF39" s="117"/>
      <c r="BG39" s="117"/>
      <c r="BH39" s="117"/>
      <c r="BI39" s="117"/>
      <c r="BJ39" s="117"/>
    </row>
    <row r="40" spans="1:62" s="29" customFormat="1" ht="15.75" customHeight="1" x14ac:dyDescent="0.25">
      <c r="A40" s="805"/>
      <c r="B40" s="76" t="s">
        <v>413</v>
      </c>
      <c r="C40" s="73"/>
      <c r="D40" s="132"/>
      <c r="E40" s="73"/>
      <c r="F40" s="132"/>
      <c r="G40" s="73"/>
      <c r="H40" s="132"/>
      <c r="I40" s="73"/>
      <c r="J40" s="132"/>
      <c r="K40" s="73"/>
      <c r="L40" s="132"/>
      <c r="M40" s="73"/>
      <c r="N40" s="132"/>
      <c r="O40" s="73"/>
      <c r="P40" s="132"/>
      <c r="Q40" s="132"/>
      <c r="R40" s="73"/>
      <c r="S40" s="132"/>
      <c r="T40" s="132"/>
      <c r="U40" s="73"/>
      <c r="V40" s="132"/>
      <c r="W40" s="132"/>
      <c r="X40" s="73"/>
      <c r="Y40" s="132"/>
      <c r="Z40" s="132"/>
      <c r="AA40" s="73"/>
      <c r="AB40" s="132"/>
      <c r="AC40" s="132"/>
      <c r="AD40" s="73"/>
      <c r="AE40" s="168"/>
      <c r="AF40" s="135"/>
      <c r="AG40" s="116"/>
      <c r="AH40" s="116"/>
      <c r="AI40" s="116"/>
      <c r="AJ40" s="116"/>
      <c r="AK40" s="116"/>
      <c r="AL40" s="116"/>
      <c r="AM40" s="116"/>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row>
    <row r="41" spans="1:62" s="29" customFormat="1" ht="15.75" customHeight="1" x14ac:dyDescent="0.25">
      <c r="A41" s="805"/>
      <c r="B41" s="76" t="s">
        <v>414</v>
      </c>
      <c r="C41" s="73"/>
      <c r="D41" s="132"/>
      <c r="E41" s="73"/>
      <c r="F41" s="132"/>
      <c r="G41" s="73"/>
      <c r="H41" s="132"/>
      <c r="I41" s="73"/>
      <c r="J41" s="132"/>
      <c r="K41" s="73"/>
      <c r="L41" s="132"/>
      <c r="M41" s="73"/>
      <c r="N41" s="132"/>
      <c r="O41" s="73"/>
      <c r="P41" s="132"/>
      <c r="Q41" s="132"/>
      <c r="R41" s="73"/>
      <c r="S41" s="132"/>
      <c r="T41" s="132"/>
      <c r="U41" s="73"/>
      <c r="V41" s="132"/>
      <c r="W41" s="132"/>
      <c r="X41" s="73"/>
      <c r="Y41" s="132"/>
      <c r="Z41" s="132"/>
      <c r="AA41" s="73"/>
      <c r="AB41" s="132"/>
      <c r="AC41" s="132"/>
      <c r="AD41" s="73"/>
      <c r="AE41" s="168"/>
      <c r="AF41" s="135"/>
      <c r="AG41" s="116"/>
      <c r="AH41" s="116"/>
      <c r="AI41" s="116"/>
      <c r="AJ41" s="116"/>
      <c r="AK41" s="116"/>
      <c r="AL41" s="116"/>
      <c r="AM41" s="116"/>
      <c r="AN41" s="117"/>
      <c r="AO41" s="117"/>
      <c r="AP41" s="117"/>
      <c r="AQ41" s="117"/>
      <c r="AR41" s="117"/>
      <c r="AS41" s="117"/>
      <c r="AT41" s="117"/>
      <c r="AU41" s="117"/>
      <c r="AV41" s="117"/>
      <c r="AW41" s="117"/>
      <c r="AX41" s="117"/>
      <c r="AY41" s="117"/>
      <c r="AZ41" s="117"/>
      <c r="BA41" s="117"/>
      <c r="BB41" s="117"/>
      <c r="BC41" s="117"/>
      <c r="BD41" s="117"/>
      <c r="BE41" s="117"/>
      <c r="BF41" s="117"/>
      <c r="BG41" s="117"/>
      <c r="BH41" s="117"/>
      <c r="BI41" s="117"/>
      <c r="BJ41" s="117"/>
    </row>
    <row r="42" spans="1:62" s="29" customFormat="1" ht="15.75" customHeight="1" x14ac:dyDescent="0.25">
      <c r="A42" s="805"/>
      <c r="B42" s="76" t="s">
        <v>415</v>
      </c>
      <c r="C42" s="73"/>
      <c r="D42" s="132"/>
      <c r="E42" s="73"/>
      <c r="F42" s="132"/>
      <c r="G42" s="73"/>
      <c r="H42" s="132"/>
      <c r="I42" s="73"/>
      <c r="J42" s="132"/>
      <c r="K42" s="73"/>
      <c r="L42" s="132"/>
      <c r="M42" s="73"/>
      <c r="N42" s="132"/>
      <c r="O42" s="73"/>
      <c r="P42" s="132"/>
      <c r="Q42" s="132"/>
      <c r="R42" s="73"/>
      <c r="S42" s="132"/>
      <c r="T42" s="132"/>
      <c r="U42" s="73"/>
      <c r="V42" s="132"/>
      <c r="W42" s="132"/>
      <c r="X42" s="73"/>
      <c r="Y42" s="132"/>
      <c r="Z42" s="132"/>
      <c r="AA42" s="73"/>
      <c r="AB42" s="132"/>
      <c r="AC42" s="132"/>
      <c r="AD42" s="73"/>
      <c r="AE42" s="168"/>
      <c r="AF42" s="135"/>
      <c r="AG42" s="116"/>
      <c r="AH42" s="116"/>
      <c r="AI42" s="116"/>
      <c r="AJ42" s="116"/>
      <c r="AK42" s="116"/>
      <c r="AL42" s="116"/>
      <c r="AM42" s="116"/>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row>
    <row r="43" spans="1:62" s="29" customFormat="1" ht="29.25" customHeight="1" thickBot="1" x14ac:dyDescent="0.3">
      <c r="A43" s="434"/>
      <c r="B43" s="74" t="s">
        <v>349</v>
      </c>
      <c r="C43" s="131"/>
      <c r="D43" s="133"/>
      <c r="E43" s="131"/>
      <c r="F43" s="133"/>
      <c r="G43" s="131"/>
      <c r="H43" s="133"/>
      <c r="I43" s="131"/>
      <c r="J43" s="133"/>
      <c r="K43" s="131"/>
      <c r="L43" s="133"/>
      <c r="M43" s="131"/>
      <c r="N43" s="133"/>
      <c r="O43" s="131"/>
      <c r="P43" s="133"/>
      <c r="Q43" s="133"/>
      <c r="R43" s="131"/>
      <c r="S43" s="133"/>
      <c r="T43" s="133"/>
      <c r="U43" s="131"/>
      <c r="V43" s="133"/>
      <c r="W43" s="133"/>
      <c r="X43" s="131"/>
      <c r="Y43" s="133"/>
      <c r="Z43" s="133"/>
      <c r="AA43" s="131"/>
      <c r="AB43" s="133"/>
      <c r="AC43" s="133"/>
      <c r="AD43" s="131"/>
      <c r="AE43" s="169"/>
      <c r="AF43" s="136"/>
      <c r="AG43" s="116"/>
      <c r="AH43" s="116"/>
      <c r="AI43" s="116"/>
      <c r="AJ43" s="116"/>
      <c r="AK43" s="116"/>
      <c r="AL43" s="116"/>
      <c r="AM43" s="116"/>
      <c r="AN43" s="117"/>
      <c r="AO43" s="117"/>
      <c r="AP43" s="117"/>
      <c r="AQ43" s="117"/>
      <c r="AR43" s="117"/>
      <c r="AS43" s="117"/>
      <c r="AT43" s="117"/>
      <c r="AU43" s="117"/>
      <c r="AV43" s="117"/>
      <c r="AW43" s="117"/>
      <c r="AX43" s="117"/>
      <c r="AY43" s="117"/>
      <c r="AZ43" s="117"/>
      <c r="BA43" s="117"/>
      <c r="BB43" s="117"/>
      <c r="BC43" s="117"/>
      <c r="BD43" s="117"/>
      <c r="BE43" s="117"/>
      <c r="BF43" s="117"/>
      <c r="BG43" s="117"/>
      <c r="BH43" s="117"/>
      <c r="BI43" s="117"/>
      <c r="BJ43" s="117"/>
    </row>
    <row r="44" spans="1:62" s="1" customFormat="1" ht="24" customHeight="1" thickBot="1" x14ac:dyDescent="0.3">
      <c r="K44" s="94"/>
      <c r="L44" s="94"/>
      <c r="M44" s="94"/>
      <c r="N44" s="94"/>
      <c r="O44" s="94"/>
      <c r="AG44" s="116"/>
      <c r="AH44" s="116"/>
      <c r="AI44" s="116"/>
      <c r="AJ44" s="116"/>
      <c r="AK44" s="116"/>
      <c r="AL44" s="116"/>
      <c r="AM44" s="116"/>
      <c r="AN44" s="78"/>
      <c r="AO44" s="78"/>
      <c r="AP44" s="78"/>
      <c r="AQ44" s="78"/>
      <c r="AR44" s="78"/>
      <c r="AS44" s="78"/>
      <c r="AT44" s="78"/>
      <c r="AU44" s="78"/>
      <c r="AV44" s="78"/>
      <c r="AW44" s="78"/>
      <c r="AX44" s="78"/>
      <c r="AY44" s="78"/>
      <c r="AZ44" s="78"/>
      <c r="BA44" s="78"/>
      <c r="BB44" s="78"/>
      <c r="BC44" s="78"/>
      <c r="BD44" s="78"/>
      <c r="BE44" s="78"/>
      <c r="BF44" s="78"/>
      <c r="BG44" s="78"/>
      <c r="BH44" s="78"/>
      <c r="BI44" s="78"/>
      <c r="BJ44" s="78"/>
    </row>
    <row r="45" spans="1:62" s="1" customFormat="1" ht="24" customHeight="1" thickBot="1" x14ac:dyDescent="0.3">
      <c r="A45" s="433" t="s">
        <v>416</v>
      </c>
      <c r="B45" s="650" t="s">
        <v>392</v>
      </c>
      <c r="C45" s="684" t="s">
        <v>85</v>
      </c>
      <c r="D45" s="800"/>
      <c r="E45" s="800"/>
      <c r="F45" s="800"/>
      <c r="G45" s="800"/>
      <c r="H45" s="800"/>
      <c r="I45" s="800"/>
      <c r="J45" s="800"/>
      <c r="K45" s="800"/>
      <c r="L45" s="800"/>
      <c r="M45" s="800"/>
      <c r="N45" s="685"/>
      <c r="O45" s="797" t="s">
        <v>87</v>
      </c>
      <c r="P45" s="798"/>
      <c r="Q45" s="798"/>
      <c r="R45" s="798"/>
      <c r="S45" s="798"/>
      <c r="T45" s="798"/>
      <c r="U45" s="798"/>
      <c r="V45" s="798"/>
      <c r="W45" s="798"/>
      <c r="X45" s="798"/>
      <c r="Y45" s="798"/>
      <c r="Z45" s="798"/>
      <c r="AA45" s="798"/>
      <c r="AB45" s="798"/>
      <c r="AC45" s="798"/>
      <c r="AD45" s="798"/>
      <c r="AE45" s="798"/>
      <c r="AF45" s="799"/>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c r="BI45" s="78"/>
      <c r="BJ45" s="78"/>
    </row>
    <row r="46" spans="1:62" s="1" customFormat="1" ht="24" customHeight="1" thickBot="1" x14ac:dyDescent="0.3">
      <c r="A46" s="805"/>
      <c r="B46" s="825"/>
      <c r="C46" s="684" t="s">
        <v>218</v>
      </c>
      <c r="D46" s="685"/>
      <c r="E46" s="684" t="s">
        <v>219</v>
      </c>
      <c r="F46" s="685"/>
      <c r="G46" s="684" t="s">
        <v>220</v>
      </c>
      <c r="H46" s="685"/>
      <c r="I46" s="684" t="s">
        <v>221</v>
      </c>
      <c r="J46" s="685"/>
      <c r="K46" s="684" t="s">
        <v>386</v>
      </c>
      <c r="L46" s="685"/>
      <c r="M46" s="684" t="s">
        <v>223</v>
      </c>
      <c r="N46" s="685"/>
      <c r="O46" s="797" t="s">
        <v>218</v>
      </c>
      <c r="P46" s="798"/>
      <c r="Q46" s="799"/>
      <c r="R46" s="797" t="s">
        <v>219</v>
      </c>
      <c r="S46" s="798"/>
      <c r="T46" s="799"/>
      <c r="U46" s="797" t="s">
        <v>220</v>
      </c>
      <c r="V46" s="798"/>
      <c r="W46" s="799"/>
      <c r="X46" s="797" t="s">
        <v>221</v>
      </c>
      <c r="Y46" s="798"/>
      <c r="Z46" s="799"/>
      <c r="AA46" s="797" t="s">
        <v>386</v>
      </c>
      <c r="AB46" s="798"/>
      <c r="AC46" s="799"/>
      <c r="AD46" s="797" t="s">
        <v>223</v>
      </c>
      <c r="AE46" s="798"/>
      <c r="AF46" s="799"/>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row>
    <row r="47" spans="1:62" s="1" customFormat="1" ht="29.25" customHeight="1" thickBot="1" x14ac:dyDescent="0.3">
      <c r="A47" s="805"/>
      <c r="B47" s="826"/>
      <c r="C47" s="137" t="s">
        <v>393</v>
      </c>
      <c r="D47" s="119" t="s">
        <v>394</v>
      </c>
      <c r="E47" s="137" t="s">
        <v>393</v>
      </c>
      <c r="F47" s="119" t="s">
        <v>394</v>
      </c>
      <c r="G47" s="137" t="s">
        <v>393</v>
      </c>
      <c r="H47" s="119" t="s">
        <v>394</v>
      </c>
      <c r="I47" s="137" t="s">
        <v>393</v>
      </c>
      <c r="J47" s="119" t="s">
        <v>394</v>
      </c>
      <c r="K47" s="137" t="s">
        <v>393</v>
      </c>
      <c r="L47" s="119" t="s">
        <v>394</v>
      </c>
      <c r="M47" s="137" t="s">
        <v>393</v>
      </c>
      <c r="N47" s="119" t="s">
        <v>394</v>
      </c>
      <c r="O47" s="122" t="s">
        <v>393</v>
      </c>
      <c r="P47" s="122" t="s">
        <v>395</v>
      </c>
      <c r="Q47" s="122" t="s">
        <v>28</v>
      </c>
      <c r="R47" s="122" t="s">
        <v>393</v>
      </c>
      <c r="S47" s="122" t="s">
        <v>395</v>
      </c>
      <c r="T47" s="122" t="s">
        <v>28</v>
      </c>
      <c r="U47" s="122" t="s">
        <v>393</v>
      </c>
      <c r="V47" s="122" t="s">
        <v>395</v>
      </c>
      <c r="W47" s="122" t="s">
        <v>28</v>
      </c>
      <c r="X47" s="122" t="s">
        <v>393</v>
      </c>
      <c r="Y47" s="122" t="s">
        <v>395</v>
      </c>
      <c r="Z47" s="122" t="s">
        <v>28</v>
      </c>
      <c r="AA47" s="122" t="s">
        <v>393</v>
      </c>
      <c r="AB47" s="122" t="s">
        <v>395</v>
      </c>
      <c r="AC47" s="122" t="s">
        <v>28</v>
      </c>
      <c r="AD47" s="122" t="s">
        <v>393</v>
      </c>
      <c r="AE47" s="122" t="s">
        <v>395</v>
      </c>
      <c r="AF47" s="122" t="s">
        <v>28</v>
      </c>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row>
    <row r="48" spans="1:62" s="1" customFormat="1" ht="16.5" x14ac:dyDescent="0.25">
      <c r="A48" s="805"/>
      <c r="B48" s="178" t="s">
        <v>396</v>
      </c>
      <c r="C48" s="73"/>
      <c r="D48" s="135"/>
      <c r="E48" s="73"/>
      <c r="F48" s="135"/>
      <c r="G48" s="73"/>
      <c r="H48" s="135"/>
      <c r="I48" s="73"/>
      <c r="J48" s="135"/>
      <c r="K48" s="73"/>
      <c r="L48" s="135"/>
      <c r="M48" s="73"/>
      <c r="N48" s="135"/>
      <c r="O48" s="73"/>
      <c r="P48" s="132"/>
      <c r="Q48" s="135"/>
      <c r="R48" s="73"/>
      <c r="S48" s="132"/>
      <c r="T48" s="135"/>
      <c r="U48" s="73"/>
      <c r="V48" s="132"/>
      <c r="W48" s="135"/>
      <c r="X48" s="73"/>
      <c r="Y48" s="132"/>
      <c r="Z48" s="135"/>
      <c r="AA48" s="73"/>
      <c r="AB48" s="132"/>
      <c r="AC48" s="135"/>
      <c r="AD48" s="73"/>
      <c r="AE48" s="168"/>
      <c r="AF48" s="135"/>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row>
    <row r="49" spans="1:62" s="1" customFormat="1" ht="16.5" x14ac:dyDescent="0.25">
      <c r="A49" s="805"/>
      <c r="B49" s="179" t="s">
        <v>397</v>
      </c>
      <c r="C49" s="73"/>
      <c r="D49" s="135"/>
      <c r="E49" s="73"/>
      <c r="F49" s="135"/>
      <c r="G49" s="73"/>
      <c r="H49" s="135"/>
      <c r="I49" s="73"/>
      <c r="J49" s="135"/>
      <c r="K49" s="73"/>
      <c r="L49" s="135"/>
      <c r="M49" s="73"/>
      <c r="N49" s="135"/>
      <c r="O49" s="73"/>
      <c r="P49" s="132"/>
      <c r="Q49" s="135"/>
      <c r="R49" s="73"/>
      <c r="S49" s="132"/>
      <c r="T49" s="135"/>
      <c r="U49" s="73"/>
      <c r="V49" s="132"/>
      <c r="W49" s="135"/>
      <c r="X49" s="73"/>
      <c r="Y49" s="132"/>
      <c r="Z49" s="135"/>
      <c r="AA49" s="73"/>
      <c r="AB49" s="132"/>
      <c r="AC49" s="135"/>
      <c r="AD49" s="73"/>
      <c r="AE49" s="168"/>
      <c r="AF49" s="135"/>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row>
    <row r="50" spans="1:62" s="1" customFormat="1" ht="16.5" x14ac:dyDescent="0.25">
      <c r="A50" s="805"/>
      <c r="B50" s="179" t="s">
        <v>398</v>
      </c>
      <c r="C50" s="73"/>
      <c r="D50" s="135"/>
      <c r="E50" s="73"/>
      <c r="F50" s="135"/>
      <c r="G50" s="73"/>
      <c r="H50" s="135"/>
      <c r="I50" s="73"/>
      <c r="J50" s="135"/>
      <c r="K50" s="73"/>
      <c r="L50" s="135"/>
      <c r="M50" s="73"/>
      <c r="N50" s="135"/>
      <c r="O50" s="73"/>
      <c r="P50" s="132"/>
      <c r="Q50" s="135"/>
      <c r="R50" s="73"/>
      <c r="S50" s="132"/>
      <c r="T50" s="135"/>
      <c r="U50" s="73"/>
      <c r="V50" s="132"/>
      <c r="W50" s="135"/>
      <c r="X50" s="73"/>
      <c r="Y50" s="132"/>
      <c r="Z50" s="135"/>
      <c r="AA50" s="73"/>
      <c r="AB50" s="132"/>
      <c r="AC50" s="135"/>
      <c r="AD50" s="73"/>
      <c r="AE50" s="168"/>
      <c r="AF50" s="135"/>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row>
    <row r="51" spans="1:62" s="1" customFormat="1" ht="16.5" x14ac:dyDescent="0.25">
      <c r="A51" s="805"/>
      <c r="B51" s="179" t="s">
        <v>399</v>
      </c>
      <c r="C51" s="73"/>
      <c r="D51" s="135"/>
      <c r="E51" s="73"/>
      <c r="F51" s="135"/>
      <c r="G51" s="73"/>
      <c r="H51" s="135"/>
      <c r="I51" s="73"/>
      <c r="J51" s="135"/>
      <c r="K51" s="73"/>
      <c r="L51" s="135"/>
      <c r="M51" s="73"/>
      <c r="N51" s="135"/>
      <c r="O51" s="73"/>
      <c r="P51" s="132"/>
      <c r="Q51" s="135"/>
      <c r="R51" s="73"/>
      <c r="S51" s="132"/>
      <c r="T51" s="135"/>
      <c r="U51" s="73"/>
      <c r="V51" s="132"/>
      <c r="W51" s="135"/>
      <c r="X51" s="73"/>
      <c r="Y51" s="132"/>
      <c r="Z51" s="135"/>
      <c r="AA51" s="73"/>
      <c r="AB51" s="132"/>
      <c r="AC51" s="135"/>
      <c r="AD51" s="73"/>
      <c r="AE51" s="168"/>
      <c r="AF51" s="135"/>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row>
    <row r="52" spans="1:62" s="1" customFormat="1" ht="16.5" x14ac:dyDescent="0.25">
      <c r="A52" s="805"/>
      <c r="B52" s="179" t="s">
        <v>400</v>
      </c>
      <c r="C52" s="73"/>
      <c r="D52" s="135"/>
      <c r="E52" s="73"/>
      <c r="F52" s="135"/>
      <c r="G52" s="73"/>
      <c r="H52" s="135"/>
      <c r="I52" s="73"/>
      <c r="J52" s="135"/>
      <c r="K52" s="73"/>
      <c r="L52" s="135"/>
      <c r="M52" s="73"/>
      <c r="N52" s="135"/>
      <c r="O52" s="73"/>
      <c r="P52" s="132"/>
      <c r="Q52" s="135"/>
      <c r="R52" s="73"/>
      <c r="S52" s="132"/>
      <c r="T52" s="135"/>
      <c r="U52" s="73"/>
      <c r="V52" s="132"/>
      <c r="W52" s="135"/>
      <c r="X52" s="73"/>
      <c r="Y52" s="132"/>
      <c r="Z52" s="135"/>
      <c r="AA52" s="73"/>
      <c r="AB52" s="132"/>
      <c r="AC52" s="135"/>
      <c r="AD52" s="73"/>
      <c r="AE52" s="168"/>
      <c r="AF52" s="135"/>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row>
    <row r="53" spans="1:62" s="1" customFormat="1" ht="16.5" x14ac:dyDescent="0.25">
      <c r="A53" s="805"/>
      <c r="B53" s="179" t="s">
        <v>401</v>
      </c>
      <c r="C53" s="73"/>
      <c r="D53" s="135"/>
      <c r="E53" s="73"/>
      <c r="F53" s="135"/>
      <c r="G53" s="73"/>
      <c r="H53" s="135"/>
      <c r="I53" s="73"/>
      <c r="J53" s="135"/>
      <c r="K53" s="73"/>
      <c r="L53" s="135"/>
      <c r="M53" s="73"/>
      <c r="N53" s="135"/>
      <c r="O53" s="73"/>
      <c r="P53" s="132"/>
      <c r="Q53" s="135"/>
      <c r="R53" s="73"/>
      <c r="S53" s="132"/>
      <c r="T53" s="135"/>
      <c r="U53" s="73"/>
      <c r="V53" s="132"/>
      <c r="W53" s="135"/>
      <c r="X53" s="73"/>
      <c r="Y53" s="132"/>
      <c r="Z53" s="135"/>
      <c r="AA53" s="73"/>
      <c r="AB53" s="132"/>
      <c r="AC53" s="135"/>
      <c r="AD53" s="73"/>
      <c r="AE53" s="168"/>
      <c r="AF53" s="135"/>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row>
    <row r="54" spans="1:62" s="1" customFormat="1" ht="16.5" x14ac:dyDescent="0.25">
      <c r="A54" s="805"/>
      <c r="B54" s="179" t="s">
        <v>402</v>
      </c>
      <c r="C54" s="73"/>
      <c r="D54" s="135"/>
      <c r="E54" s="73"/>
      <c r="F54" s="135"/>
      <c r="G54" s="73"/>
      <c r="H54" s="135"/>
      <c r="I54" s="73"/>
      <c r="J54" s="135"/>
      <c r="K54" s="73"/>
      <c r="L54" s="135"/>
      <c r="M54" s="73"/>
      <c r="N54" s="135"/>
      <c r="O54" s="73"/>
      <c r="P54" s="132"/>
      <c r="Q54" s="135"/>
      <c r="R54" s="73"/>
      <c r="S54" s="132"/>
      <c r="T54" s="135"/>
      <c r="U54" s="73"/>
      <c r="V54" s="132"/>
      <c r="W54" s="135"/>
      <c r="X54" s="73"/>
      <c r="Y54" s="132"/>
      <c r="Z54" s="135"/>
      <c r="AA54" s="73"/>
      <c r="AB54" s="132"/>
      <c r="AC54" s="135"/>
      <c r="AD54" s="73"/>
      <c r="AE54" s="168"/>
      <c r="AF54" s="135"/>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row>
    <row r="55" spans="1:62" s="1" customFormat="1" ht="16.5" x14ac:dyDescent="0.25">
      <c r="A55" s="805"/>
      <c r="B55" s="179" t="s">
        <v>403</v>
      </c>
      <c r="C55" s="73"/>
      <c r="D55" s="135"/>
      <c r="E55" s="73"/>
      <c r="F55" s="135"/>
      <c r="G55" s="73"/>
      <c r="H55" s="135"/>
      <c r="I55" s="73"/>
      <c r="J55" s="135"/>
      <c r="K55" s="73"/>
      <c r="L55" s="135"/>
      <c r="M55" s="73"/>
      <c r="N55" s="135"/>
      <c r="O55" s="73"/>
      <c r="P55" s="132"/>
      <c r="Q55" s="135"/>
      <c r="R55" s="73"/>
      <c r="S55" s="132"/>
      <c r="T55" s="135"/>
      <c r="U55" s="73"/>
      <c r="V55" s="132"/>
      <c r="W55" s="135"/>
      <c r="X55" s="73"/>
      <c r="Y55" s="132"/>
      <c r="Z55" s="135"/>
      <c r="AA55" s="73"/>
      <c r="AB55" s="132"/>
      <c r="AC55" s="135"/>
      <c r="AD55" s="73"/>
      <c r="AE55" s="168"/>
      <c r="AF55" s="135"/>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row>
    <row r="56" spans="1:62" s="1" customFormat="1" ht="16.5" x14ac:dyDescent="0.25">
      <c r="A56" s="805"/>
      <c r="B56" s="179" t="s">
        <v>404</v>
      </c>
      <c r="C56" s="73"/>
      <c r="D56" s="135"/>
      <c r="E56" s="73"/>
      <c r="F56" s="135"/>
      <c r="G56" s="73"/>
      <c r="H56" s="135"/>
      <c r="I56" s="73"/>
      <c r="J56" s="135"/>
      <c r="K56" s="73"/>
      <c r="L56" s="135"/>
      <c r="M56" s="73"/>
      <c r="N56" s="135"/>
      <c r="O56" s="73"/>
      <c r="P56" s="132"/>
      <c r="Q56" s="135"/>
      <c r="R56" s="73"/>
      <c r="S56" s="132"/>
      <c r="T56" s="135"/>
      <c r="U56" s="73"/>
      <c r="V56" s="132"/>
      <c r="W56" s="135"/>
      <c r="X56" s="73"/>
      <c r="Y56" s="132"/>
      <c r="Z56" s="135"/>
      <c r="AA56" s="73"/>
      <c r="AB56" s="132"/>
      <c r="AC56" s="135"/>
      <c r="AD56" s="73"/>
      <c r="AE56" s="168"/>
      <c r="AF56" s="135"/>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row>
    <row r="57" spans="1:62" s="1" customFormat="1" ht="16.5" x14ac:dyDescent="0.25">
      <c r="A57" s="805"/>
      <c r="B57" s="179" t="s">
        <v>405</v>
      </c>
      <c r="C57" s="73"/>
      <c r="D57" s="135"/>
      <c r="E57" s="73"/>
      <c r="F57" s="135"/>
      <c r="G57" s="73"/>
      <c r="H57" s="135"/>
      <c r="I57" s="73"/>
      <c r="J57" s="135"/>
      <c r="K57" s="73"/>
      <c r="L57" s="135"/>
      <c r="M57" s="73"/>
      <c r="N57" s="135"/>
      <c r="O57" s="73"/>
      <c r="P57" s="132"/>
      <c r="Q57" s="135"/>
      <c r="R57" s="73"/>
      <c r="S57" s="132"/>
      <c r="T57" s="135"/>
      <c r="U57" s="73"/>
      <c r="V57" s="132"/>
      <c r="W57" s="135"/>
      <c r="X57" s="73"/>
      <c r="Y57" s="132"/>
      <c r="Z57" s="135"/>
      <c r="AA57" s="73"/>
      <c r="AB57" s="132"/>
      <c r="AC57" s="135"/>
      <c r="AD57" s="73"/>
      <c r="AE57" s="168"/>
      <c r="AF57" s="135"/>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row>
    <row r="58" spans="1:62" s="1" customFormat="1" ht="16.5" x14ac:dyDescent="0.25">
      <c r="A58" s="805"/>
      <c r="B58" s="179" t="s">
        <v>406</v>
      </c>
      <c r="C58" s="73"/>
      <c r="D58" s="135"/>
      <c r="E58" s="73"/>
      <c r="F58" s="135"/>
      <c r="G58" s="73"/>
      <c r="H58" s="135"/>
      <c r="I58" s="73"/>
      <c r="J58" s="135"/>
      <c r="K58" s="73"/>
      <c r="L58" s="135"/>
      <c r="M58" s="73"/>
      <c r="N58" s="135"/>
      <c r="O58" s="73"/>
      <c r="P58" s="132"/>
      <c r="Q58" s="135"/>
      <c r="R58" s="73"/>
      <c r="S58" s="132"/>
      <c r="T58" s="135"/>
      <c r="U58" s="73"/>
      <c r="V58" s="132"/>
      <c r="W58" s="135"/>
      <c r="X58" s="73"/>
      <c r="Y58" s="132"/>
      <c r="Z58" s="135"/>
      <c r="AA58" s="73"/>
      <c r="AB58" s="132"/>
      <c r="AC58" s="135"/>
      <c r="AD58" s="73"/>
      <c r="AE58" s="168"/>
      <c r="AF58" s="135"/>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row>
    <row r="59" spans="1:62" s="1" customFormat="1" ht="16.5" x14ac:dyDescent="0.25">
      <c r="A59" s="805"/>
      <c r="B59" s="179" t="s">
        <v>407</v>
      </c>
      <c r="C59" s="73"/>
      <c r="D59" s="135"/>
      <c r="E59" s="73"/>
      <c r="F59" s="135"/>
      <c r="G59" s="73"/>
      <c r="H59" s="135"/>
      <c r="I59" s="73"/>
      <c r="J59" s="135"/>
      <c r="K59" s="73"/>
      <c r="L59" s="135"/>
      <c r="M59" s="73"/>
      <c r="N59" s="135"/>
      <c r="O59" s="73"/>
      <c r="P59" s="132"/>
      <c r="Q59" s="135"/>
      <c r="R59" s="73"/>
      <c r="S59" s="132"/>
      <c r="T59" s="135"/>
      <c r="U59" s="73"/>
      <c r="V59" s="132"/>
      <c r="W59" s="135"/>
      <c r="X59" s="73"/>
      <c r="Y59" s="132"/>
      <c r="Z59" s="135"/>
      <c r="AA59" s="73"/>
      <c r="AB59" s="132"/>
      <c r="AC59" s="135"/>
      <c r="AD59" s="73"/>
      <c r="AE59" s="168"/>
      <c r="AF59" s="135"/>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row>
    <row r="60" spans="1:62" s="1" customFormat="1" ht="16.5" x14ac:dyDescent="0.25">
      <c r="A60" s="805"/>
      <c r="B60" s="179" t="s">
        <v>408</v>
      </c>
      <c r="C60" s="73"/>
      <c r="D60" s="135"/>
      <c r="E60" s="73"/>
      <c r="F60" s="135"/>
      <c r="G60" s="73"/>
      <c r="H60" s="135"/>
      <c r="I60" s="73"/>
      <c r="J60" s="135"/>
      <c r="K60" s="73"/>
      <c r="L60" s="135"/>
      <c r="M60" s="73"/>
      <c r="N60" s="135"/>
      <c r="O60" s="73"/>
      <c r="P60" s="132"/>
      <c r="Q60" s="135"/>
      <c r="R60" s="73"/>
      <c r="S60" s="132"/>
      <c r="T60" s="135"/>
      <c r="U60" s="73"/>
      <c r="V60" s="132"/>
      <c r="W60" s="135"/>
      <c r="X60" s="73"/>
      <c r="Y60" s="132"/>
      <c r="Z60" s="135"/>
      <c r="AA60" s="73"/>
      <c r="AB60" s="132"/>
      <c r="AC60" s="135"/>
      <c r="AD60" s="73"/>
      <c r="AE60" s="168"/>
      <c r="AF60" s="135"/>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row>
    <row r="61" spans="1:62" s="1" customFormat="1" ht="16.5" x14ac:dyDescent="0.25">
      <c r="A61" s="805"/>
      <c r="B61" s="179" t="s">
        <v>409</v>
      </c>
      <c r="C61" s="73"/>
      <c r="D61" s="135"/>
      <c r="E61" s="73"/>
      <c r="F61" s="135"/>
      <c r="G61" s="73"/>
      <c r="H61" s="135"/>
      <c r="I61" s="73"/>
      <c r="J61" s="135"/>
      <c r="K61" s="73"/>
      <c r="L61" s="135"/>
      <c r="M61" s="73"/>
      <c r="N61" s="135"/>
      <c r="O61" s="73"/>
      <c r="P61" s="132"/>
      <c r="Q61" s="135"/>
      <c r="R61" s="73"/>
      <c r="S61" s="132"/>
      <c r="T61" s="135"/>
      <c r="U61" s="73"/>
      <c r="V61" s="132"/>
      <c r="W61" s="135"/>
      <c r="X61" s="73"/>
      <c r="Y61" s="132"/>
      <c r="Z61" s="135"/>
      <c r="AA61" s="73"/>
      <c r="AB61" s="132"/>
      <c r="AC61" s="135"/>
      <c r="AD61" s="73"/>
      <c r="AE61" s="168"/>
      <c r="AF61" s="135"/>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row>
    <row r="62" spans="1:62" s="1" customFormat="1" ht="16.5" x14ac:dyDescent="0.25">
      <c r="A62" s="805"/>
      <c r="B62" s="179" t="s">
        <v>410</v>
      </c>
      <c r="C62" s="73"/>
      <c r="D62" s="135"/>
      <c r="E62" s="73"/>
      <c r="F62" s="135"/>
      <c r="G62" s="73"/>
      <c r="H62" s="135"/>
      <c r="I62" s="73"/>
      <c r="J62" s="135"/>
      <c r="K62" s="73"/>
      <c r="L62" s="135"/>
      <c r="M62" s="73"/>
      <c r="N62" s="135"/>
      <c r="O62" s="73"/>
      <c r="P62" s="132"/>
      <c r="Q62" s="135"/>
      <c r="R62" s="73"/>
      <c r="S62" s="132"/>
      <c r="T62" s="135"/>
      <c r="U62" s="73"/>
      <c r="V62" s="132"/>
      <c r="W62" s="135"/>
      <c r="X62" s="73"/>
      <c r="Y62" s="132"/>
      <c r="Z62" s="135"/>
      <c r="AA62" s="73"/>
      <c r="AB62" s="132"/>
      <c r="AC62" s="135"/>
      <c r="AD62" s="73"/>
      <c r="AE62" s="168"/>
      <c r="AF62" s="135"/>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row>
    <row r="63" spans="1:62" s="1" customFormat="1" ht="16.5" x14ac:dyDescent="0.25">
      <c r="A63" s="805"/>
      <c r="B63" s="179" t="s">
        <v>411</v>
      </c>
      <c r="C63" s="73"/>
      <c r="D63" s="135"/>
      <c r="E63" s="73"/>
      <c r="F63" s="135"/>
      <c r="G63" s="73"/>
      <c r="H63" s="135"/>
      <c r="I63" s="73"/>
      <c r="J63" s="135"/>
      <c r="K63" s="73"/>
      <c r="L63" s="135"/>
      <c r="M63" s="73"/>
      <c r="N63" s="135"/>
      <c r="O63" s="73"/>
      <c r="P63" s="132"/>
      <c r="Q63" s="135"/>
      <c r="R63" s="73"/>
      <c r="S63" s="132"/>
      <c r="T63" s="135"/>
      <c r="U63" s="73"/>
      <c r="V63" s="132"/>
      <c r="W63" s="135"/>
      <c r="X63" s="73"/>
      <c r="Y63" s="132"/>
      <c r="Z63" s="135"/>
      <c r="AA63" s="73"/>
      <c r="AB63" s="132"/>
      <c r="AC63" s="135"/>
      <c r="AD63" s="73"/>
      <c r="AE63" s="168"/>
      <c r="AF63" s="135"/>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row>
    <row r="64" spans="1:62" s="1" customFormat="1" ht="16.5" x14ac:dyDescent="0.25">
      <c r="A64" s="805"/>
      <c r="B64" s="179" t="s">
        <v>412</v>
      </c>
      <c r="C64" s="73"/>
      <c r="D64" s="135"/>
      <c r="E64" s="73"/>
      <c r="F64" s="135"/>
      <c r="G64" s="73"/>
      <c r="H64" s="135"/>
      <c r="I64" s="73"/>
      <c r="J64" s="135"/>
      <c r="K64" s="73"/>
      <c r="L64" s="135"/>
      <c r="M64" s="73"/>
      <c r="N64" s="135"/>
      <c r="O64" s="73"/>
      <c r="P64" s="132"/>
      <c r="Q64" s="135"/>
      <c r="R64" s="73"/>
      <c r="S64" s="132"/>
      <c r="T64" s="135"/>
      <c r="U64" s="73"/>
      <c r="V64" s="132"/>
      <c r="W64" s="135"/>
      <c r="X64" s="73"/>
      <c r="Y64" s="132"/>
      <c r="Z64" s="135"/>
      <c r="AA64" s="73"/>
      <c r="AB64" s="132"/>
      <c r="AC64" s="135"/>
      <c r="AD64" s="73"/>
      <c r="AE64" s="168"/>
      <c r="AF64" s="135"/>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row>
    <row r="65" spans="1:62" s="1" customFormat="1" ht="16.5" x14ac:dyDescent="0.25">
      <c r="A65" s="805"/>
      <c r="B65" s="179" t="s">
        <v>413</v>
      </c>
      <c r="C65" s="73"/>
      <c r="D65" s="135"/>
      <c r="E65" s="73"/>
      <c r="F65" s="135"/>
      <c r="G65" s="73"/>
      <c r="H65" s="135"/>
      <c r="I65" s="73"/>
      <c r="J65" s="135"/>
      <c r="K65" s="73"/>
      <c r="L65" s="135"/>
      <c r="M65" s="73"/>
      <c r="N65" s="135"/>
      <c r="O65" s="73"/>
      <c r="P65" s="132"/>
      <c r="Q65" s="135"/>
      <c r="R65" s="73"/>
      <c r="S65" s="132"/>
      <c r="T65" s="135"/>
      <c r="U65" s="73"/>
      <c r="V65" s="132"/>
      <c r="W65" s="135"/>
      <c r="X65" s="73"/>
      <c r="Y65" s="132"/>
      <c r="Z65" s="135"/>
      <c r="AA65" s="73"/>
      <c r="AB65" s="132"/>
      <c r="AC65" s="135"/>
      <c r="AD65" s="73"/>
      <c r="AE65" s="168"/>
      <c r="AF65" s="135"/>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row>
    <row r="66" spans="1:62" s="1" customFormat="1" ht="16.5" x14ac:dyDescent="0.25">
      <c r="A66" s="805"/>
      <c r="B66" s="179" t="s">
        <v>414</v>
      </c>
      <c r="C66" s="73"/>
      <c r="D66" s="135"/>
      <c r="E66" s="73"/>
      <c r="F66" s="135"/>
      <c r="G66" s="73"/>
      <c r="H66" s="135"/>
      <c r="I66" s="73"/>
      <c r="J66" s="135"/>
      <c r="K66" s="73"/>
      <c r="L66" s="135"/>
      <c r="M66" s="73"/>
      <c r="N66" s="135"/>
      <c r="O66" s="73"/>
      <c r="P66" s="132"/>
      <c r="Q66" s="135"/>
      <c r="R66" s="73"/>
      <c r="S66" s="132"/>
      <c r="T66" s="135"/>
      <c r="U66" s="73"/>
      <c r="V66" s="132"/>
      <c r="W66" s="135"/>
      <c r="X66" s="73"/>
      <c r="Y66" s="132"/>
      <c r="Z66" s="135"/>
      <c r="AA66" s="73"/>
      <c r="AB66" s="132"/>
      <c r="AC66" s="135"/>
      <c r="AD66" s="73"/>
      <c r="AE66" s="168"/>
      <c r="AF66" s="135"/>
      <c r="AG66" s="78"/>
      <c r="AH66" s="78"/>
      <c r="AI66" s="78"/>
      <c r="AJ66" s="78"/>
      <c r="AK66" s="78"/>
      <c r="AL66" s="78"/>
      <c r="AM66" s="78"/>
      <c r="AN66" s="78"/>
      <c r="AO66" s="78"/>
      <c r="AP66" s="78"/>
      <c r="AQ66" s="78"/>
      <c r="AR66" s="78"/>
      <c r="AS66" s="78"/>
      <c r="AT66" s="78"/>
      <c r="AU66" s="78"/>
      <c r="AV66" s="78"/>
      <c r="AW66" s="78"/>
      <c r="AX66" s="78"/>
      <c r="AY66" s="78"/>
      <c r="AZ66" s="78"/>
      <c r="BA66" s="78"/>
      <c r="BB66" s="78"/>
      <c r="BC66" s="78"/>
      <c r="BD66" s="78"/>
      <c r="BE66" s="78"/>
      <c r="BF66" s="78"/>
      <c r="BG66" s="78"/>
      <c r="BH66" s="78"/>
      <c r="BI66" s="78"/>
      <c r="BJ66" s="78"/>
    </row>
    <row r="67" spans="1:62" s="1" customFormat="1" ht="16.5" x14ac:dyDescent="0.25">
      <c r="A67" s="805"/>
      <c r="B67" s="180" t="s">
        <v>415</v>
      </c>
      <c r="C67" s="172"/>
      <c r="D67" s="174"/>
      <c r="E67" s="172"/>
      <c r="F67" s="174"/>
      <c r="G67" s="172"/>
      <c r="H67" s="174"/>
      <c r="I67" s="172"/>
      <c r="J67" s="174"/>
      <c r="K67" s="172"/>
      <c r="L67" s="174"/>
      <c r="M67" s="172"/>
      <c r="N67" s="174"/>
      <c r="O67" s="172"/>
      <c r="P67" s="173"/>
      <c r="Q67" s="174"/>
      <c r="R67" s="172"/>
      <c r="S67" s="173"/>
      <c r="T67" s="174"/>
      <c r="U67" s="172"/>
      <c r="V67" s="173"/>
      <c r="W67" s="174"/>
      <c r="X67" s="172"/>
      <c r="Y67" s="173"/>
      <c r="Z67" s="174"/>
      <c r="AA67" s="172"/>
      <c r="AB67" s="173"/>
      <c r="AC67" s="174"/>
      <c r="AD67" s="172"/>
      <c r="AE67" s="173"/>
      <c r="AF67" s="174"/>
      <c r="AG67" s="78"/>
      <c r="AH67" s="78"/>
      <c r="AI67" s="78"/>
      <c r="AJ67" s="78"/>
      <c r="AK67" s="78"/>
      <c r="AL67" s="78"/>
      <c r="AM67" s="78"/>
      <c r="AN67" s="78"/>
      <c r="AO67" s="78"/>
      <c r="AP67" s="78"/>
      <c r="AQ67" s="78"/>
      <c r="AR67" s="78"/>
      <c r="AS67" s="78"/>
      <c r="AT67" s="78"/>
      <c r="AU67" s="78"/>
      <c r="AV67" s="78"/>
      <c r="AW67" s="78"/>
      <c r="AX67" s="78"/>
      <c r="AY67" s="78"/>
      <c r="AZ67" s="78"/>
      <c r="BA67" s="78"/>
      <c r="BB67" s="78"/>
      <c r="BC67" s="78"/>
      <c r="BD67" s="78"/>
      <c r="BE67" s="78"/>
      <c r="BF67" s="78"/>
      <c r="BG67" s="78"/>
      <c r="BH67" s="78"/>
      <c r="BI67" s="78"/>
      <c r="BJ67" s="78"/>
    </row>
    <row r="68" spans="1:62" s="1" customFormat="1" ht="17.25" thickBot="1" x14ac:dyDescent="0.3">
      <c r="A68" s="434"/>
      <c r="B68" s="169" t="s">
        <v>349</v>
      </c>
      <c r="C68" s="108"/>
      <c r="D68" s="175"/>
      <c r="E68" s="108"/>
      <c r="F68" s="175"/>
      <c r="G68" s="108"/>
      <c r="H68" s="175"/>
      <c r="I68" s="108"/>
      <c r="J68" s="175"/>
      <c r="K68" s="176"/>
      <c r="L68" s="177"/>
      <c r="M68" s="176"/>
      <c r="N68" s="177"/>
      <c r="O68" s="176"/>
      <c r="P68" s="109"/>
      <c r="Q68" s="175"/>
      <c r="R68" s="108"/>
      <c r="S68" s="109"/>
      <c r="T68" s="175"/>
      <c r="U68" s="108"/>
      <c r="V68" s="109"/>
      <c r="W68" s="175"/>
      <c r="X68" s="108"/>
      <c r="Y68" s="109"/>
      <c r="Z68" s="175"/>
      <c r="AA68" s="108"/>
      <c r="AB68" s="109"/>
      <c r="AC68" s="175"/>
      <c r="AD68" s="108"/>
      <c r="AE68" s="109"/>
      <c r="AF68" s="175"/>
      <c r="AG68" s="78"/>
      <c r="AH68" s="78"/>
      <c r="AI68" s="78"/>
      <c r="AJ68" s="78"/>
      <c r="AK68" s="78"/>
      <c r="AL68" s="78"/>
      <c r="AM68" s="78"/>
      <c r="AN68" s="78"/>
      <c r="AO68" s="78"/>
      <c r="AP68" s="78"/>
      <c r="AQ68" s="78"/>
      <c r="AR68" s="78"/>
      <c r="AS68" s="78"/>
      <c r="AT68" s="78"/>
      <c r="AU68" s="78"/>
      <c r="AV68" s="78"/>
      <c r="AW68" s="78"/>
      <c r="AX68" s="78"/>
      <c r="AY68" s="78"/>
      <c r="AZ68" s="78"/>
      <c r="BA68" s="78"/>
      <c r="BB68" s="78"/>
      <c r="BC68" s="78"/>
      <c r="BD68" s="78"/>
      <c r="BE68" s="78"/>
      <c r="BF68" s="78"/>
      <c r="BG68" s="78"/>
      <c r="BH68" s="78"/>
      <c r="BI68" s="78"/>
      <c r="BJ68" s="78"/>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3" type="noConversion"/>
  <pageMargins left="0.7" right="0.7" top="0.75" bottom="0.75" header="0.3" footer="0.3"/>
  <pageSetup paperSize="9" scale="19"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pageSetUpPr fitToPage="1"/>
  </sheetPr>
  <dimension ref="A1:CM15"/>
  <sheetViews>
    <sheetView zoomScale="80" zoomScaleNormal="80" workbookViewId="0">
      <selection activeCell="L9" sqref="L9"/>
    </sheetView>
  </sheetViews>
  <sheetFormatPr baseColWidth="10" defaultColWidth="11.42578125" defaultRowHeight="15" x14ac:dyDescent="0.25"/>
  <cols>
    <col min="1" max="1" width="15.42578125" style="101" customWidth="1"/>
    <col min="2" max="2" width="35.42578125" style="101" customWidth="1"/>
    <col min="3" max="3" width="27.42578125" style="101" customWidth="1"/>
    <col min="4" max="4" width="12" style="101" customWidth="1"/>
    <col min="5" max="5" width="35" style="101" customWidth="1"/>
    <col min="6" max="6" width="22.42578125" style="101" customWidth="1"/>
    <col min="7" max="8" width="13.42578125" style="101" customWidth="1"/>
    <col min="9" max="9" width="13.42578125" style="102" customWidth="1"/>
    <col min="10" max="10" width="11.42578125" style="102" customWidth="1"/>
    <col min="11" max="11" width="11.42578125" style="102"/>
    <col min="12" max="12" width="10.42578125" style="102" customWidth="1"/>
    <col min="13" max="13" width="10.42578125" style="101" customWidth="1"/>
    <col min="14" max="14" width="12.42578125" style="101" customWidth="1"/>
    <col min="15" max="16" width="10.42578125" style="101" customWidth="1"/>
    <col min="17" max="17" width="51.42578125" style="101" customWidth="1"/>
    <col min="18" max="19" width="10.42578125" style="101" customWidth="1"/>
    <col min="20" max="20" width="58.42578125" style="101" customWidth="1"/>
    <col min="21" max="22" width="10.42578125" style="101" customWidth="1"/>
    <col min="23" max="23" width="12.42578125" style="101" customWidth="1"/>
    <col min="24" max="25" width="10.42578125" style="101" customWidth="1"/>
    <col min="26" max="26" width="12.42578125" style="101" customWidth="1"/>
    <col min="27" max="28" width="10.42578125" style="101" customWidth="1"/>
    <col min="29" max="29" width="12.42578125" style="101" customWidth="1"/>
    <col min="30" max="31" width="10.42578125" style="101" customWidth="1"/>
    <col min="32" max="32" width="13.42578125" style="101" customWidth="1"/>
    <col min="33" max="34" width="10.42578125" style="101" customWidth="1"/>
    <col min="35" max="35" width="13.42578125" style="101" customWidth="1"/>
    <col min="36" max="37" width="10.42578125" style="101" customWidth="1"/>
    <col min="38" max="38" width="13.42578125" style="101" customWidth="1"/>
    <col min="39" max="40" width="10.42578125" style="101" customWidth="1"/>
    <col min="41" max="41" width="13.42578125" style="101" customWidth="1"/>
    <col min="42" max="43" width="10.42578125" style="101" customWidth="1"/>
    <col min="44" max="44" width="12" style="101" customWidth="1"/>
    <col min="45" max="46" width="10.42578125" style="101" customWidth="1"/>
    <col min="47" max="47" width="12.42578125" style="101" customWidth="1"/>
    <col min="48" max="48" width="14" style="101" customWidth="1"/>
    <col min="49" max="50" width="12" style="101" customWidth="1"/>
    <col min="51" max="91" width="11.42578125" style="105"/>
    <col min="92" max="16384" width="11.42578125" style="101"/>
  </cols>
  <sheetData>
    <row r="1" spans="1:91" s="80" customFormat="1" ht="25.5" customHeight="1" thickBot="1" x14ac:dyDescent="0.3">
      <c r="A1" s="501"/>
      <c r="B1" s="848"/>
      <c r="C1" s="853" t="s">
        <v>160</v>
      </c>
      <c r="D1" s="853"/>
      <c r="E1" s="853"/>
      <c r="F1" s="853"/>
      <c r="G1" s="853"/>
      <c r="H1" s="853"/>
      <c r="I1" s="853"/>
      <c r="J1" s="853"/>
      <c r="K1" s="853"/>
      <c r="L1" s="853"/>
      <c r="M1" s="853"/>
      <c r="N1" s="853"/>
      <c r="O1" s="853"/>
      <c r="P1" s="853"/>
      <c r="Q1" s="853"/>
      <c r="R1" s="853"/>
      <c r="S1" s="853"/>
      <c r="T1" s="853"/>
      <c r="U1" s="853"/>
      <c r="V1" s="853"/>
      <c r="W1" s="853"/>
      <c r="X1" s="853"/>
      <c r="Y1" s="853"/>
      <c r="Z1" s="853"/>
      <c r="AA1" s="853"/>
      <c r="AB1" s="853"/>
      <c r="AC1" s="853"/>
      <c r="AD1" s="853"/>
      <c r="AE1" s="853"/>
      <c r="AF1" s="853"/>
      <c r="AG1" s="853"/>
      <c r="AH1" s="853"/>
      <c r="AI1" s="853"/>
      <c r="AJ1" s="853"/>
      <c r="AK1" s="853"/>
      <c r="AL1" s="853"/>
      <c r="AM1" s="853"/>
      <c r="AN1" s="853"/>
      <c r="AO1" s="853"/>
      <c r="AP1" s="853"/>
      <c r="AQ1" s="853"/>
      <c r="AR1" s="853"/>
      <c r="AS1" s="853"/>
      <c r="AT1" s="853"/>
      <c r="AU1" s="853"/>
      <c r="AV1" s="506" t="s">
        <v>161</v>
      </c>
      <c r="AW1" s="507"/>
      <c r="AX1" s="50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97"/>
      <c r="CB1" s="97"/>
      <c r="CC1" s="97"/>
      <c r="CD1" s="97"/>
      <c r="CE1" s="97"/>
      <c r="CF1" s="97"/>
      <c r="CG1" s="97"/>
      <c r="CH1" s="97"/>
      <c r="CI1" s="97"/>
      <c r="CJ1" s="97"/>
      <c r="CK1" s="97"/>
      <c r="CL1" s="97"/>
      <c r="CM1" s="97"/>
    </row>
    <row r="2" spans="1:91" s="80" customFormat="1" ht="25.5" customHeight="1" thickBot="1" x14ac:dyDescent="0.3">
      <c r="A2" s="501"/>
      <c r="B2" s="848"/>
      <c r="C2" s="854" t="s">
        <v>162</v>
      </c>
      <c r="D2" s="854"/>
      <c r="E2" s="854"/>
      <c r="F2" s="854"/>
      <c r="G2" s="854"/>
      <c r="H2" s="854"/>
      <c r="I2" s="854"/>
      <c r="J2" s="854"/>
      <c r="K2" s="854"/>
      <c r="L2" s="854"/>
      <c r="M2" s="854"/>
      <c r="N2" s="854"/>
      <c r="O2" s="854"/>
      <c r="P2" s="854"/>
      <c r="Q2" s="854"/>
      <c r="R2" s="854"/>
      <c r="S2" s="854"/>
      <c r="T2" s="854"/>
      <c r="U2" s="854"/>
      <c r="V2" s="854"/>
      <c r="W2" s="854"/>
      <c r="X2" s="854"/>
      <c r="Y2" s="854"/>
      <c r="Z2" s="854"/>
      <c r="AA2" s="854"/>
      <c r="AB2" s="854"/>
      <c r="AC2" s="854"/>
      <c r="AD2" s="854"/>
      <c r="AE2" s="854"/>
      <c r="AF2" s="854"/>
      <c r="AG2" s="854"/>
      <c r="AH2" s="854"/>
      <c r="AI2" s="854"/>
      <c r="AJ2" s="854"/>
      <c r="AK2" s="854"/>
      <c r="AL2" s="854"/>
      <c r="AM2" s="854"/>
      <c r="AN2" s="854"/>
      <c r="AO2" s="854"/>
      <c r="AP2" s="854"/>
      <c r="AQ2" s="854"/>
      <c r="AR2" s="854"/>
      <c r="AS2" s="854"/>
      <c r="AT2" s="854"/>
      <c r="AU2" s="854"/>
      <c r="AV2" s="506" t="s">
        <v>163</v>
      </c>
      <c r="AW2" s="507"/>
      <c r="AX2" s="50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97"/>
      <c r="CB2" s="97"/>
      <c r="CC2" s="97"/>
      <c r="CD2" s="97"/>
      <c r="CE2" s="97"/>
      <c r="CF2" s="97"/>
      <c r="CG2" s="97"/>
      <c r="CH2" s="97"/>
      <c r="CI2" s="97"/>
      <c r="CJ2" s="97"/>
      <c r="CK2" s="97"/>
      <c r="CL2" s="97"/>
      <c r="CM2" s="97"/>
    </row>
    <row r="3" spans="1:91" s="80" customFormat="1" ht="25.5" customHeight="1" thickBot="1" x14ac:dyDescent="0.3">
      <c r="A3" s="501"/>
      <c r="B3" s="848"/>
      <c r="C3" s="854" t="s">
        <v>0</v>
      </c>
      <c r="D3" s="854"/>
      <c r="E3" s="854"/>
      <c r="F3" s="854"/>
      <c r="G3" s="854"/>
      <c r="H3" s="854"/>
      <c r="I3" s="854"/>
      <c r="J3" s="854"/>
      <c r="K3" s="854"/>
      <c r="L3" s="854"/>
      <c r="M3" s="854"/>
      <c r="N3" s="854"/>
      <c r="O3" s="854"/>
      <c r="P3" s="854"/>
      <c r="Q3" s="854"/>
      <c r="R3" s="854"/>
      <c r="S3" s="854"/>
      <c r="T3" s="854"/>
      <c r="U3" s="854"/>
      <c r="V3" s="854"/>
      <c r="W3" s="854"/>
      <c r="X3" s="854"/>
      <c r="Y3" s="854"/>
      <c r="Z3" s="854"/>
      <c r="AA3" s="854"/>
      <c r="AB3" s="854"/>
      <c r="AC3" s="854"/>
      <c r="AD3" s="854"/>
      <c r="AE3" s="854"/>
      <c r="AF3" s="854"/>
      <c r="AG3" s="854"/>
      <c r="AH3" s="854"/>
      <c r="AI3" s="854"/>
      <c r="AJ3" s="854"/>
      <c r="AK3" s="854"/>
      <c r="AL3" s="854"/>
      <c r="AM3" s="854"/>
      <c r="AN3" s="854"/>
      <c r="AO3" s="854"/>
      <c r="AP3" s="854"/>
      <c r="AQ3" s="854"/>
      <c r="AR3" s="854"/>
      <c r="AS3" s="854"/>
      <c r="AT3" s="854"/>
      <c r="AU3" s="854"/>
      <c r="AV3" s="506" t="s">
        <v>164</v>
      </c>
      <c r="AW3" s="507"/>
      <c r="AX3" s="50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97"/>
      <c r="CB3" s="97"/>
      <c r="CC3" s="97"/>
      <c r="CD3" s="97"/>
      <c r="CE3" s="97"/>
      <c r="CF3" s="97"/>
      <c r="CG3" s="97"/>
      <c r="CH3" s="97"/>
      <c r="CI3" s="97"/>
      <c r="CJ3" s="97"/>
      <c r="CK3" s="97"/>
      <c r="CL3" s="97"/>
      <c r="CM3" s="97"/>
    </row>
    <row r="4" spans="1:91" s="80" customFormat="1" ht="25.5" customHeight="1" thickBot="1" x14ac:dyDescent="0.3">
      <c r="A4" s="502"/>
      <c r="B4" s="849"/>
      <c r="C4" s="850" t="s">
        <v>417</v>
      </c>
      <c r="D4" s="851"/>
      <c r="E4" s="851"/>
      <c r="F4" s="851"/>
      <c r="G4" s="851"/>
      <c r="H4" s="851"/>
      <c r="I4" s="851"/>
      <c r="J4" s="851"/>
      <c r="K4" s="851"/>
      <c r="L4" s="851"/>
      <c r="M4" s="851"/>
      <c r="N4" s="851"/>
      <c r="O4" s="851"/>
      <c r="P4" s="851"/>
      <c r="Q4" s="851"/>
      <c r="R4" s="851"/>
      <c r="S4" s="851"/>
      <c r="T4" s="851"/>
      <c r="U4" s="851"/>
      <c r="V4" s="851"/>
      <c r="W4" s="851"/>
      <c r="X4" s="851"/>
      <c r="Y4" s="851"/>
      <c r="Z4" s="851"/>
      <c r="AA4" s="851"/>
      <c r="AB4" s="851"/>
      <c r="AC4" s="851"/>
      <c r="AD4" s="851"/>
      <c r="AE4" s="851"/>
      <c r="AF4" s="851"/>
      <c r="AG4" s="851"/>
      <c r="AH4" s="851"/>
      <c r="AI4" s="851"/>
      <c r="AJ4" s="851"/>
      <c r="AK4" s="851"/>
      <c r="AL4" s="851"/>
      <c r="AM4" s="851"/>
      <c r="AN4" s="851"/>
      <c r="AO4" s="851"/>
      <c r="AP4" s="851"/>
      <c r="AQ4" s="851"/>
      <c r="AR4" s="851"/>
      <c r="AS4" s="851"/>
      <c r="AT4" s="851"/>
      <c r="AU4" s="852"/>
      <c r="AV4" s="506" t="s">
        <v>418</v>
      </c>
      <c r="AW4" s="507"/>
      <c r="AX4" s="50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97"/>
      <c r="CB4" s="97"/>
      <c r="CC4" s="97"/>
      <c r="CD4" s="97"/>
      <c r="CE4" s="97"/>
      <c r="CF4" s="97"/>
      <c r="CG4" s="97"/>
      <c r="CH4" s="97"/>
      <c r="CI4" s="97"/>
      <c r="CJ4" s="97"/>
      <c r="CK4" s="97"/>
      <c r="CL4" s="97"/>
      <c r="CM4" s="97"/>
    </row>
    <row r="5" spans="1:91" s="80" customFormat="1" ht="11.65" customHeight="1" thickBot="1" x14ac:dyDescent="0.3">
      <c r="A5" s="81"/>
      <c r="B5" s="218"/>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83"/>
      <c r="AW5" s="83"/>
      <c r="AX5" s="83"/>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97"/>
      <c r="CB5" s="97"/>
      <c r="CC5" s="97"/>
      <c r="CD5" s="97"/>
      <c r="CE5" s="97"/>
      <c r="CF5" s="97"/>
      <c r="CG5" s="97"/>
      <c r="CH5" s="97"/>
      <c r="CI5" s="97"/>
      <c r="CJ5" s="97"/>
      <c r="CK5" s="97"/>
      <c r="CL5" s="97"/>
      <c r="CM5" s="97"/>
    </row>
    <row r="6" spans="1:91" s="1" customFormat="1" ht="40.15" customHeight="1" thickBot="1" x14ac:dyDescent="0.3">
      <c r="A6" s="462" t="s">
        <v>167</v>
      </c>
      <c r="B6" s="464"/>
      <c r="C6" s="779" t="s">
        <v>168</v>
      </c>
      <c r="D6" s="780"/>
      <c r="E6" s="780"/>
      <c r="F6" s="780"/>
      <c r="G6" s="780"/>
      <c r="H6" s="780"/>
      <c r="I6" s="780"/>
      <c r="J6" s="780"/>
      <c r="K6" s="781"/>
      <c r="M6" s="167"/>
      <c r="N6" s="198" t="s">
        <v>169</v>
      </c>
      <c r="O6" s="777">
        <v>2024110010318</v>
      </c>
      <c r="P6" s="827"/>
      <c r="Q6" s="778"/>
    </row>
    <row r="7" spans="1:91" s="97" customFormat="1" ht="10.15" customHeight="1" thickBot="1" x14ac:dyDescent="0.3">
      <c r="A7" s="106"/>
      <c r="B7" s="100"/>
      <c r="C7" s="100"/>
      <c r="D7" s="100"/>
      <c r="E7" s="100"/>
      <c r="F7" s="100"/>
      <c r="G7" s="100"/>
      <c r="H7" s="100"/>
      <c r="I7" s="100"/>
      <c r="J7" s="100"/>
      <c r="K7" s="100"/>
      <c r="L7" s="100"/>
      <c r="M7" s="107"/>
      <c r="N7" s="107"/>
      <c r="O7" s="107"/>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row>
    <row r="8" spans="1:91" s="80" customFormat="1" ht="21.75" customHeight="1" thickBot="1" x14ac:dyDescent="0.25">
      <c r="A8" s="776" t="s">
        <v>6</v>
      </c>
      <c r="B8" s="776"/>
      <c r="C8" s="142" t="s">
        <v>170</v>
      </c>
      <c r="D8" s="160"/>
      <c r="E8" s="142" t="s">
        <v>171</v>
      </c>
      <c r="F8" s="160"/>
      <c r="G8" s="142" t="s">
        <v>172</v>
      </c>
      <c r="H8" s="139"/>
      <c r="I8" s="163" t="s">
        <v>174</v>
      </c>
      <c r="J8" s="143"/>
      <c r="K8" s="164"/>
      <c r="L8" s="165"/>
      <c r="M8" s="146"/>
      <c r="N8" s="859" t="s">
        <v>8</v>
      </c>
      <c r="O8" s="860"/>
      <c r="P8" s="861"/>
      <c r="Q8" s="821" t="s">
        <v>175</v>
      </c>
      <c r="R8" s="821"/>
      <c r="S8" s="821"/>
      <c r="T8" s="855"/>
      <c r="U8" s="856"/>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97"/>
      <c r="CB8" s="97"/>
      <c r="CC8" s="97"/>
      <c r="CD8" s="97"/>
      <c r="CE8" s="97"/>
      <c r="CF8" s="97"/>
      <c r="CG8" s="97"/>
      <c r="CH8" s="97"/>
      <c r="CI8" s="97"/>
      <c r="CJ8" s="97"/>
      <c r="CK8" s="97"/>
      <c r="CL8" s="97"/>
      <c r="CM8" s="97"/>
    </row>
    <row r="9" spans="1:91" s="80" customFormat="1" ht="21.75" customHeight="1" thickBot="1" x14ac:dyDescent="0.25">
      <c r="A9" s="776"/>
      <c r="B9" s="776"/>
      <c r="C9" s="144" t="s">
        <v>176</v>
      </c>
      <c r="D9" s="145"/>
      <c r="E9" s="142" t="s">
        <v>177</v>
      </c>
      <c r="F9" s="139"/>
      <c r="G9" s="142" t="s">
        <v>178</v>
      </c>
      <c r="H9" s="145"/>
      <c r="I9" s="163" t="s">
        <v>179</v>
      </c>
      <c r="J9" s="143"/>
      <c r="K9" s="164"/>
      <c r="L9" s="165"/>
      <c r="M9" s="146"/>
      <c r="N9" s="862"/>
      <c r="O9" s="863"/>
      <c r="P9" s="864"/>
      <c r="Q9" s="821" t="s">
        <v>180</v>
      </c>
      <c r="R9" s="821"/>
      <c r="S9" s="821"/>
      <c r="T9" s="855"/>
      <c r="U9" s="856"/>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97"/>
      <c r="CB9" s="97"/>
      <c r="CC9" s="97"/>
      <c r="CD9" s="97"/>
      <c r="CE9" s="97"/>
      <c r="CF9" s="97"/>
      <c r="CG9" s="97"/>
      <c r="CH9" s="97"/>
      <c r="CI9" s="97"/>
      <c r="CJ9" s="97"/>
      <c r="CK9" s="97"/>
      <c r="CL9" s="97"/>
      <c r="CM9" s="97"/>
    </row>
    <row r="10" spans="1:91" s="80" customFormat="1" ht="21.75" customHeight="1" thickBot="1" x14ac:dyDescent="0.25">
      <c r="A10" s="776"/>
      <c r="B10" s="776"/>
      <c r="C10" s="142" t="s">
        <v>181</v>
      </c>
      <c r="D10" s="139"/>
      <c r="E10" s="142" t="s">
        <v>182</v>
      </c>
      <c r="F10" s="139"/>
      <c r="G10" s="142" t="s">
        <v>183</v>
      </c>
      <c r="H10" s="145"/>
      <c r="I10" s="163" t="s">
        <v>184</v>
      </c>
      <c r="J10" s="143"/>
      <c r="K10" s="164"/>
      <c r="L10" s="165"/>
      <c r="M10" s="146"/>
      <c r="N10" s="865"/>
      <c r="O10" s="866"/>
      <c r="P10" s="867"/>
      <c r="Q10" s="821" t="s">
        <v>185</v>
      </c>
      <c r="R10" s="821"/>
      <c r="S10" s="821"/>
      <c r="T10" s="857"/>
      <c r="U10" s="858"/>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97"/>
      <c r="CB10" s="97"/>
      <c r="CC10" s="97"/>
      <c r="CD10" s="97"/>
      <c r="CE10" s="97"/>
      <c r="CF10" s="97"/>
      <c r="CG10" s="97"/>
      <c r="CH10" s="97"/>
      <c r="CI10" s="97"/>
      <c r="CJ10" s="97"/>
      <c r="CK10" s="97"/>
      <c r="CL10" s="97"/>
      <c r="CM10" s="97"/>
    </row>
    <row r="11" spans="1:91" s="97" customFormat="1" ht="18" customHeight="1" thickBot="1" x14ac:dyDescent="0.3">
      <c r="I11" s="166"/>
      <c r="J11" s="166"/>
      <c r="K11" s="166"/>
      <c r="L11" s="166"/>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row>
    <row r="12" spans="1:91" ht="23.65" customHeight="1" x14ac:dyDescent="0.25">
      <c r="A12" s="830" t="s">
        <v>123</v>
      </c>
      <c r="B12" s="832" t="s">
        <v>125</v>
      </c>
      <c r="C12" s="834" t="s">
        <v>419</v>
      </c>
      <c r="D12" s="834" t="s">
        <v>129</v>
      </c>
      <c r="E12" s="834" t="s">
        <v>131</v>
      </c>
      <c r="F12" s="834" t="s">
        <v>133</v>
      </c>
      <c r="G12" s="832" t="s">
        <v>135</v>
      </c>
      <c r="H12" s="832" t="s">
        <v>137</v>
      </c>
      <c r="I12" s="836" t="s">
        <v>420</v>
      </c>
      <c r="J12" s="836" t="s">
        <v>421</v>
      </c>
      <c r="K12" s="846" t="s">
        <v>143</v>
      </c>
      <c r="L12" s="838" t="s">
        <v>170</v>
      </c>
      <c r="M12" s="839"/>
      <c r="N12" s="840"/>
      <c r="O12" s="841" t="s">
        <v>171</v>
      </c>
      <c r="P12" s="839"/>
      <c r="Q12" s="840"/>
      <c r="R12" s="841" t="s">
        <v>172</v>
      </c>
      <c r="S12" s="839"/>
      <c r="T12" s="840"/>
      <c r="U12" s="841" t="s">
        <v>174</v>
      </c>
      <c r="V12" s="839"/>
      <c r="W12" s="840"/>
      <c r="X12" s="841" t="s">
        <v>176</v>
      </c>
      <c r="Y12" s="839"/>
      <c r="Z12" s="840"/>
      <c r="AA12" s="841" t="s">
        <v>177</v>
      </c>
      <c r="AB12" s="839"/>
      <c r="AC12" s="840"/>
      <c r="AD12" s="841" t="s">
        <v>178</v>
      </c>
      <c r="AE12" s="839"/>
      <c r="AF12" s="840"/>
      <c r="AG12" s="841" t="s">
        <v>179</v>
      </c>
      <c r="AH12" s="839"/>
      <c r="AI12" s="840"/>
      <c r="AJ12" s="841" t="s">
        <v>181</v>
      </c>
      <c r="AK12" s="839"/>
      <c r="AL12" s="840"/>
      <c r="AM12" s="841" t="s">
        <v>182</v>
      </c>
      <c r="AN12" s="839"/>
      <c r="AO12" s="840"/>
      <c r="AP12" s="841" t="s">
        <v>183</v>
      </c>
      <c r="AQ12" s="839"/>
      <c r="AR12" s="840"/>
      <c r="AS12" s="841" t="s">
        <v>184</v>
      </c>
      <c r="AT12" s="839"/>
      <c r="AU12" s="840"/>
      <c r="AV12" s="844" t="s">
        <v>422</v>
      </c>
      <c r="AW12" s="828" t="s">
        <v>423</v>
      </c>
      <c r="AX12" s="842"/>
      <c r="AY12" s="843"/>
      <c r="AZ12" s="843"/>
      <c r="BA12" s="843"/>
      <c r="BB12" s="843"/>
      <c r="BC12" s="843"/>
      <c r="BD12" s="843"/>
      <c r="BE12" s="843"/>
      <c r="BF12" s="843"/>
      <c r="BG12" s="843"/>
    </row>
    <row r="13" spans="1:91" s="102" customFormat="1" ht="36.75" customHeight="1" thickBot="1" x14ac:dyDescent="0.3">
      <c r="A13" s="831"/>
      <c r="B13" s="833"/>
      <c r="C13" s="835"/>
      <c r="D13" s="835"/>
      <c r="E13" s="835"/>
      <c r="F13" s="835"/>
      <c r="G13" s="833"/>
      <c r="H13" s="833"/>
      <c r="I13" s="837"/>
      <c r="J13" s="837"/>
      <c r="K13" s="847"/>
      <c r="L13" s="147" t="s">
        <v>424</v>
      </c>
      <c r="M13" s="140" t="s">
        <v>425</v>
      </c>
      <c r="N13" s="140" t="s">
        <v>148</v>
      </c>
      <c r="O13" s="147" t="s">
        <v>424</v>
      </c>
      <c r="P13" s="140" t="s">
        <v>425</v>
      </c>
      <c r="Q13" s="140" t="s">
        <v>148</v>
      </c>
      <c r="R13" s="147" t="s">
        <v>424</v>
      </c>
      <c r="S13" s="140" t="s">
        <v>425</v>
      </c>
      <c r="T13" s="140" t="s">
        <v>148</v>
      </c>
      <c r="U13" s="147" t="s">
        <v>424</v>
      </c>
      <c r="V13" s="140" t="s">
        <v>425</v>
      </c>
      <c r="W13" s="140" t="s">
        <v>148</v>
      </c>
      <c r="X13" s="147" t="s">
        <v>424</v>
      </c>
      <c r="Y13" s="140" t="s">
        <v>425</v>
      </c>
      <c r="Z13" s="140" t="s">
        <v>148</v>
      </c>
      <c r="AA13" s="147" t="s">
        <v>424</v>
      </c>
      <c r="AB13" s="140" t="s">
        <v>425</v>
      </c>
      <c r="AC13" s="140" t="s">
        <v>148</v>
      </c>
      <c r="AD13" s="147" t="s">
        <v>424</v>
      </c>
      <c r="AE13" s="140" t="s">
        <v>425</v>
      </c>
      <c r="AF13" s="140" t="s">
        <v>148</v>
      </c>
      <c r="AG13" s="147" t="s">
        <v>424</v>
      </c>
      <c r="AH13" s="140" t="s">
        <v>425</v>
      </c>
      <c r="AI13" s="140" t="s">
        <v>148</v>
      </c>
      <c r="AJ13" s="147" t="s">
        <v>424</v>
      </c>
      <c r="AK13" s="140" t="s">
        <v>425</v>
      </c>
      <c r="AL13" s="140" t="s">
        <v>148</v>
      </c>
      <c r="AM13" s="147" t="s">
        <v>424</v>
      </c>
      <c r="AN13" s="140" t="s">
        <v>425</v>
      </c>
      <c r="AO13" s="140" t="s">
        <v>148</v>
      </c>
      <c r="AP13" s="147" t="s">
        <v>424</v>
      </c>
      <c r="AQ13" s="140" t="s">
        <v>425</v>
      </c>
      <c r="AR13" s="140" t="s">
        <v>148</v>
      </c>
      <c r="AS13" s="147" t="s">
        <v>424</v>
      </c>
      <c r="AT13" s="140" t="s">
        <v>425</v>
      </c>
      <c r="AU13" s="140" t="s">
        <v>148</v>
      </c>
      <c r="AV13" s="845"/>
      <c r="AW13" s="829"/>
      <c r="AX13" s="842"/>
      <c r="AY13" s="843"/>
      <c r="AZ13" s="843"/>
      <c r="BA13" s="843"/>
      <c r="BB13" s="843"/>
      <c r="BC13" s="843"/>
      <c r="BD13" s="843"/>
      <c r="BE13" s="843"/>
      <c r="BF13" s="843"/>
      <c r="BG13" s="843"/>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row>
    <row r="14" spans="1:91" ht="44.65" customHeight="1" x14ac:dyDescent="0.25">
      <c r="A14" s="184"/>
      <c r="B14" s="185"/>
      <c r="C14" s="185"/>
      <c r="D14" s="186"/>
      <c r="E14" s="185"/>
      <c r="F14" s="197"/>
      <c r="G14" s="186"/>
      <c r="H14" s="186"/>
      <c r="I14" s="187"/>
      <c r="J14" s="187"/>
      <c r="K14" s="188"/>
      <c r="L14" s="189"/>
      <c r="M14" s="190"/>
      <c r="N14" s="190"/>
      <c r="O14" s="191"/>
      <c r="P14" s="192"/>
      <c r="Q14" s="217"/>
      <c r="R14" s="191"/>
      <c r="S14" s="192"/>
      <c r="T14" s="217"/>
      <c r="U14" s="191"/>
      <c r="V14" s="192"/>
      <c r="W14" s="192"/>
      <c r="X14" s="191"/>
      <c r="Y14" s="192"/>
      <c r="Z14" s="192"/>
      <c r="AA14" s="191"/>
      <c r="AB14" s="192"/>
      <c r="AC14" s="192"/>
      <c r="AD14" s="191"/>
      <c r="AE14" s="192"/>
      <c r="AF14" s="192"/>
      <c r="AG14" s="191"/>
      <c r="AH14" s="192"/>
      <c r="AI14" s="192"/>
      <c r="AJ14" s="191"/>
      <c r="AK14" s="192"/>
      <c r="AL14" s="192"/>
      <c r="AM14" s="191"/>
      <c r="AN14" s="192"/>
      <c r="AO14" s="192"/>
      <c r="AP14" s="191"/>
      <c r="AQ14" s="192"/>
      <c r="AR14" s="192"/>
      <c r="AS14" s="191"/>
      <c r="AT14" s="192"/>
      <c r="AU14" s="192"/>
      <c r="AV14" s="103"/>
      <c r="AW14" s="141"/>
      <c r="AX14" s="220"/>
    </row>
    <row r="15" spans="1:91" ht="46.15" customHeight="1" x14ac:dyDescent="0.25">
      <c r="A15" s="184"/>
      <c r="B15" s="185"/>
      <c r="C15" s="185"/>
      <c r="D15" s="186"/>
      <c r="E15" s="185"/>
      <c r="F15" s="197"/>
      <c r="G15" s="186"/>
      <c r="H15" s="186"/>
      <c r="I15" s="187"/>
      <c r="J15" s="187"/>
      <c r="K15" s="193"/>
      <c r="L15" s="189"/>
      <c r="M15" s="190"/>
      <c r="N15" s="190"/>
      <c r="O15" s="191"/>
      <c r="P15" s="192"/>
      <c r="Q15" s="217"/>
      <c r="R15" s="191"/>
      <c r="S15" s="192"/>
      <c r="T15" s="192"/>
      <c r="U15" s="191"/>
      <c r="V15" s="192"/>
      <c r="W15" s="192"/>
      <c r="X15" s="191"/>
      <c r="Y15" s="192"/>
      <c r="Z15" s="192"/>
      <c r="AA15" s="191"/>
      <c r="AB15" s="192"/>
      <c r="AC15" s="192"/>
      <c r="AD15" s="191"/>
      <c r="AE15" s="192"/>
      <c r="AF15" s="192"/>
      <c r="AG15" s="191"/>
      <c r="AH15" s="192"/>
      <c r="AI15" s="192"/>
      <c r="AJ15" s="191"/>
      <c r="AK15" s="192"/>
      <c r="AL15" s="192"/>
      <c r="AM15" s="191"/>
      <c r="AN15" s="192"/>
      <c r="AO15" s="192"/>
      <c r="AP15" s="191"/>
      <c r="AQ15" s="192"/>
      <c r="AR15" s="192"/>
      <c r="AS15" s="191"/>
      <c r="AT15" s="192"/>
      <c r="AU15" s="192"/>
      <c r="AV15" s="103"/>
      <c r="AW15" s="141"/>
      <c r="AX15" s="220"/>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pageSetup paperSize="9" scale="17" fitToHeight="0" orientation="landscape"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CD36"/>
  <sheetViews>
    <sheetView zoomScale="70" zoomScaleNormal="70" workbookViewId="0">
      <selection activeCell="D15" sqref="D15:E15"/>
    </sheetView>
  </sheetViews>
  <sheetFormatPr baseColWidth="10" defaultColWidth="11.42578125" defaultRowHeight="15" customHeight="1" x14ac:dyDescent="0.25"/>
  <cols>
    <col min="1" max="1" width="17.42578125" customWidth="1"/>
    <col min="2" max="2" width="15.42578125" customWidth="1"/>
    <col min="3" max="3" width="25.42578125" customWidth="1"/>
    <col min="4" max="4" width="56.42578125" customWidth="1"/>
    <col min="5" max="5" width="34" customWidth="1"/>
  </cols>
  <sheetData>
    <row r="1" spans="1:82" ht="22.5" customHeight="1" thickBot="1" x14ac:dyDescent="0.3">
      <c r="A1" s="880"/>
      <c r="B1" s="881" t="s">
        <v>160</v>
      </c>
      <c r="C1" s="881"/>
      <c r="D1" s="881"/>
      <c r="E1" s="252" t="s">
        <v>161</v>
      </c>
    </row>
    <row r="2" spans="1:82" ht="22.5" customHeight="1" thickBot="1" x14ac:dyDescent="0.3">
      <c r="A2" s="880"/>
      <c r="B2" s="882" t="s">
        <v>162</v>
      </c>
      <c r="C2" s="882"/>
      <c r="D2" s="882"/>
      <c r="E2" s="252" t="s">
        <v>163</v>
      </c>
    </row>
    <row r="3" spans="1:82" ht="31.5" customHeight="1" thickBot="1" x14ac:dyDescent="0.3">
      <c r="A3" s="880"/>
      <c r="B3" s="702" t="s">
        <v>0</v>
      </c>
      <c r="C3" s="703"/>
      <c r="D3" s="704"/>
      <c r="E3" s="252" t="s">
        <v>164</v>
      </c>
    </row>
    <row r="4" spans="1:82" ht="22.5" customHeight="1" thickBot="1" x14ac:dyDescent="0.3">
      <c r="A4" s="880"/>
      <c r="B4" s="705" t="s">
        <v>426</v>
      </c>
      <c r="C4" s="706"/>
      <c r="D4" s="707"/>
      <c r="E4" s="252" t="s">
        <v>427</v>
      </c>
    </row>
    <row r="5" spans="1:82" ht="15.75" thickBot="1" x14ac:dyDescent="0.3">
      <c r="A5" s="54"/>
      <c r="B5" s="54"/>
      <c r="C5" s="227"/>
      <c r="D5" s="227"/>
      <c r="E5" s="227"/>
      <c r="F5" s="228"/>
      <c r="G5" s="228"/>
      <c r="H5" s="228"/>
      <c r="I5" s="228"/>
    </row>
    <row r="6" spans="1:82" ht="27.75" customHeight="1" thickBot="1" x14ac:dyDescent="0.3">
      <c r="A6" s="462" t="s">
        <v>167</v>
      </c>
      <c r="B6" s="463"/>
      <c r="C6" s="885" t="s">
        <v>168</v>
      </c>
      <c r="D6" s="886"/>
      <c r="E6" s="887"/>
      <c r="F6" s="7"/>
      <c r="G6" s="7"/>
      <c r="H6" s="7"/>
      <c r="I6" s="7"/>
      <c r="J6" s="1"/>
      <c r="K6" s="167"/>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row>
    <row r="7" spans="1:82" ht="20.25" customHeight="1" x14ac:dyDescent="0.25">
      <c r="A7" s="749" t="s">
        <v>428</v>
      </c>
      <c r="B7" s="750"/>
      <c r="C7" s="883"/>
      <c r="D7" s="883"/>
      <c r="E7" s="884"/>
      <c r="F7" s="228"/>
      <c r="G7" s="228"/>
      <c r="H7" s="228"/>
      <c r="I7" s="228"/>
    </row>
    <row r="8" spans="1:82" ht="45.75" customHeight="1" thickBot="1" x14ac:dyDescent="0.3">
      <c r="A8" s="55" t="s">
        <v>151</v>
      </c>
      <c r="B8" s="55" t="s">
        <v>153</v>
      </c>
      <c r="C8" s="56" t="s">
        <v>155</v>
      </c>
      <c r="D8" s="878" t="s">
        <v>157</v>
      </c>
      <c r="E8" s="879"/>
    </row>
    <row r="9" spans="1:82" ht="28.5" x14ac:dyDescent="0.25">
      <c r="A9" s="57">
        <v>46081</v>
      </c>
      <c r="B9" s="294">
        <v>46085</v>
      </c>
      <c r="C9" s="295" t="s">
        <v>429</v>
      </c>
      <c r="D9" s="872" t="s">
        <v>430</v>
      </c>
      <c r="E9" s="873"/>
    </row>
    <row r="10" spans="1:82" x14ac:dyDescent="0.25">
      <c r="A10" s="293"/>
      <c r="B10" s="292"/>
      <c r="C10" s="296"/>
      <c r="D10" s="874"/>
      <c r="E10" s="875"/>
      <c r="F10" s="228"/>
    </row>
    <row r="11" spans="1:82" x14ac:dyDescent="0.25">
      <c r="A11" s="57"/>
      <c r="B11" s="292"/>
      <c r="C11" s="296"/>
      <c r="D11" s="876"/>
      <c r="E11" s="877"/>
    </row>
    <row r="12" spans="1:82" x14ac:dyDescent="0.25">
      <c r="A12" s="58"/>
      <c r="B12" s="59"/>
      <c r="C12" s="296"/>
      <c r="D12" s="876"/>
      <c r="E12" s="877"/>
    </row>
    <row r="13" spans="1:82" x14ac:dyDescent="0.25">
      <c r="A13" s="60"/>
      <c r="B13" s="59"/>
      <c r="C13" s="70"/>
      <c r="D13" s="868"/>
      <c r="E13" s="869"/>
    </row>
    <row r="14" spans="1:82" x14ac:dyDescent="0.25">
      <c r="A14" s="60"/>
      <c r="B14" s="59"/>
      <c r="C14" s="71"/>
      <c r="D14" s="868"/>
      <c r="E14" s="869"/>
    </row>
    <row r="15" spans="1:82" x14ac:dyDescent="0.25">
      <c r="A15" s="60"/>
      <c r="B15" s="59"/>
      <c r="C15" s="71"/>
      <c r="D15" s="868"/>
      <c r="E15" s="869"/>
    </row>
    <row r="16" spans="1:82" x14ac:dyDescent="0.25">
      <c r="A16" s="61"/>
      <c r="B16" s="59"/>
      <c r="C16" s="70"/>
      <c r="D16" s="868"/>
      <c r="E16" s="869"/>
    </row>
    <row r="17" spans="1:5" x14ac:dyDescent="0.25">
      <c r="A17" s="62"/>
      <c r="B17" s="63"/>
      <c r="C17" s="72"/>
      <c r="D17" s="868"/>
      <c r="E17" s="869"/>
    </row>
    <row r="18" spans="1:5" x14ac:dyDescent="0.25">
      <c r="A18" s="62"/>
      <c r="B18" s="63"/>
      <c r="C18" s="72"/>
      <c r="D18" s="868"/>
      <c r="E18" s="869"/>
    </row>
    <row r="19" spans="1:5" x14ac:dyDescent="0.25">
      <c r="A19" s="64"/>
      <c r="B19" s="65"/>
      <c r="C19" s="67"/>
      <c r="D19" s="868"/>
      <c r="E19" s="869"/>
    </row>
    <row r="20" spans="1:5" x14ac:dyDescent="0.25">
      <c r="A20" s="66"/>
      <c r="B20" s="67"/>
      <c r="C20" s="67"/>
      <c r="D20" s="868"/>
      <c r="E20" s="869"/>
    </row>
    <row r="21" spans="1:5" x14ac:dyDescent="0.25">
      <c r="A21" s="66"/>
      <c r="B21" s="67"/>
      <c r="C21" s="67"/>
      <c r="D21" s="868"/>
      <c r="E21" s="869"/>
    </row>
    <row r="22" spans="1:5" x14ac:dyDescent="0.25">
      <c r="A22" s="66"/>
      <c r="B22" s="67"/>
      <c r="C22" s="67"/>
      <c r="D22" s="868"/>
      <c r="E22" s="869"/>
    </row>
    <row r="23" spans="1:5" x14ac:dyDescent="0.25">
      <c r="A23" s="66"/>
      <c r="B23" s="67"/>
      <c r="C23" s="67"/>
      <c r="D23" s="868"/>
      <c r="E23" s="869"/>
    </row>
    <row r="24" spans="1:5" x14ac:dyDescent="0.25">
      <c r="A24" s="66"/>
      <c r="B24" s="67"/>
      <c r="C24" s="67"/>
      <c r="D24" s="868"/>
      <c r="E24" s="869"/>
    </row>
    <row r="25" spans="1:5" x14ac:dyDescent="0.25">
      <c r="A25" s="66"/>
      <c r="B25" s="67"/>
      <c r="C25" s="67"/>
      <c r="D25" s="868"/>
      <c r="E25" s="869"/>
    </row>
    <row r="26" spans="1:5" x14ac:dyDescent="0.25">
      <c r="A26" s="66"/>
      <c r="B26" s="67"/>
      <c r="C26" s="67"/>
      <c r="D26" s="868"/>
      <c r="E26" s="869"/>
    </row>
    <row r="27" spans="1:5" x14ac:dyDescent="0.25">
      <c r="A27" s="66"/>
      <c r="B27" s="67"/>
      <c r="C27" s="67"/>
      <c r="D27" s="868"/>
      <c r="E27" s="869"/>
    </row>
    <row r="28" spans="1:5" x14ac:dyDescent="0.25">
      <c r="A28" s="66"/>
      <c r="B28" s="67"/>
      <c r="C28" s="67"/>
      <c r="D28" s="868"/>
      <c r="E28" s="869"/>
    </row>
    <row r="29" spans="1:5" x14ac:dyDescent="0.25">
      <c r="A29" s="66"/>
      <c r="B29" s="67"/>
      <c r="C29" s="67"/>
      <c r="D29" s="868"/>
      <c r="E29" s="869"/>
    </row>
    <row r="30" spans="1:5" x14ac:dyDescent="0.25">
      <c r="A30" s="66"/>
      <c r="B30" s="67"/>
      <c r="C30" s="67"/>
      <c r="D30" s="868"/>
      <c r="E30" s="869"/>
    </row>
    <row r="31" spans="1:5" x14ac:dyDescent="0.25">
      <c r="A31" s="66"/>
      <c r="B31" s="67"/>
      <c r="C31" s="67"/>
      <c r="D31" s="868"/>
      <c r="E31" s="869"/>
    </row>
    <row r="32" spans="1:5" x14ac:dyDescent="0.25">
      <c r="A32" s="66"/>
      <c r="B32" s="67"/>
      <c r="C32" s="67"/>
      <c r="D32" s="868"/>
      <c r="E32" s="869"/>
    </row>
    <row r="33" spans="1:5" x14ac:dyDescent="0.25">
      <c r="A33" s="66"/>
      <c r="B33" s="67"/>
      <c r="C33" s="67"/>
      <c r="D33" s="868"/>
      <c r="E33" s="869"/>
    </row>
    <row r="34" spans="1:5" x14ac:dyDescent="0.25">
      <c r="A34" s="66"/>
      <c r="B34" s="67"/>
      <c r="C34" s="67"/>
      <c r="D34" s="868"/>
      <c r="E34" s="869"/>
    </row>
    <row r="35" spans="1:5" x14ac:dyDescent="0.25">
      <c r="A35" s="66"/>
      <c r="B35" s="67"/>
      <c r="C35" s="67"/>
      <c r="D35" s="868"/>
      <c r="E35" s="869"/>
    </row>
    <row r="36" spans="1:5" ht="15.75" thickBot="1" x14ac:dyDescent="0.3">
      <c r="A36" s="68"/>
      <c r="B36" s="69"/>
      <c r="C36" s="69"/>
      <c r="D36" s="870"/>
      <c r="E36" s="871"/>
    </row>
  </sheetData>
  <mergeCells count="37">
    <mergeCell ref="D8:E8"/>
    <mergeCell ref="A1:A4"/>
    <mergeCell ref="B1:D1"/>
    <mergeCell ref="B2:D2"/>
    <mergeCell ref="A7:E7"/>
    <mergeCell ref="B3:D3"/>
    <mergeCell ref="B4:D4"/>
    <mergeCell ref="A6:B6"/>
    <mergeCell ref="C6:E6"/>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pageSetup paperSize="5" scale="6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B3644-ADF7-4E87-938E-0F35AA9F3CC6}">
  <sheetPr>
    <tabColor theme="5" tint="0.59999389629810485"/>
    <pageSetUpPr fitToPage="1"/>
  </sheetPr>
  <dimension ref="A1:Q126"/>
  <sheetViews>
    <sheetView showGridLines="0" topLeftCell="A29" zoomScale="55" zoomScaleNormal="55" workbookViewId="0">
      <selection activeCell="F43" sqref="F43:G43"/>
    </sheetView>
  </sheetViews>
  <sheetFormatPr baseColWidth="10" defaultColWidth="10.42578125" defaultRowHeight="14.25" x14ac:dyDescent="0.25"/>
  <cols>
    <col min="1" max="1" width="49.42578125" style="1" customWidth="1"/>
    <col min="2" max="3" width="35.42578125" style="1" customWidth="1"/>
    <col min="4" max="5" width="40.140625" style="1" customWidth="1"/>
    <col min="6" max="6" width="44.140625" style="1" customWidth="1"/>
    <col min="7" max="7" width="43.140625" style="1" customWidth="1"/>
    <col min="8" max="8" width="35.42578125" style="1" customWidth="1"/>
    <col min="9" max="9" width="63.42578125" style="1" customWidth="1"/>
    <col min="10" max="13" width="35.42578125" style="1" customWidth="1"/>
    <col min="14" max="14" width="31" style="1" customWidth="1"/>
    <col min="15" max="15" width="18.42578125" style="1" customWidth="1"/>
    <col min="16" max="16" width="8.42578125" style="1" customWidth="1"/>
    <col min="17" max="17" width="18.42578125" style="1" bestFit="1" customWidth="1"/>
    <col min="18" max="18" width="5.42578125" style="1" customWidth="1"/>
    <col min="19" max="19" width="18.42578125" style="1" bestFit="1" customWidth="1"/>
    <col min="20" max="20" width="4.42578125" style="1" customWidth="1"/>
    <col min="21" max="21" width="23" style="1" bestFit="1" customWidth="1"/>
    <col min="22" max="22" width="10.42578125" style="1"/>
    <col min="23" max="23" width="18.42578125" style="1" bestFit="1" customWidth="1"/>
    <col min="24" max="24" width="16.42578125" style="1" customWidth="1"/>
    <col min="25" max="16384" width="10.42578125" style="1"/>
  </cols>
  <sheetData>
    <row r="1" spans="1:15" s="80" customFormat="1" ht="22.15" customHeight="1" thickBot="1" x14ac:dyDescent="0.3">
      <c r="A1" s="500"/>
      <c r="B1" s="503" t="s">
        <v>160</v>
      </c>
      <c r="C1" s="504"/>
      <c r="D1" s="504"/>
      <c r="E1" s="504"/>
      <c r="F1" s="504"/>
      <c r="G1" s="504"/>
      <c r="H1" s="504"/>
      <c r="I1" s="504"/>
      <c r="J1" s="504"/>
      <c r="K1" s="504"/>
      <c r="L1" s="505"/>
      <c r="M1" s="506" t="s">
        <v>161</v>
      </c>
      <c r="N1" s="507"/>
      <c r="O1" s="508"/>
    </row>
    <row r="2" spans="1:15" s="80" customFormat="1" ht="18" customHeight="1" thickBot="1" x14ac:dyDescent="0.3">
      <c r="A2" s="501"/>
      <c r="B2" s="509" t="s">
        <v>162</v>
      </c>
      <c r="C2" s="510"/>
      <c r="D2" s="510"/>
      <c r="E2" s="510"/>
      <c r="F2" s="510"/>
      <c r="G2" s="510"/>
      <c r="H2" s="510"/>
      <c r="I2" s="510"/>
      <c r="J2" s="510"/>
      <c r="K2" s="510"/>
      <c r="L2" s="511"/>
      <c r="M2" s="506" t="s">
        <v>163</v>
      </c>
      <c r="N2" s="507"/>
      <c r="O2" s="508"/>
    </row>
    <row r="3" spans="1:15" s="80" customFormat="1" ht="19.899999999999999" customHeight="1" thickBot="1" x14ac:dyDescent="0.3">
      <c r="A3" s="501"/>
      <c r="B3" s="509" t="s">
        <v>0</v>
      </c>
      <c r="C3" s="510"/>
      <c r="D3" s="510"/>
      <c r="E3" s="510"/>
      <c r="F3" s="510"/>
      <c r="G3" s="510"/>
      <c r="H3" s="510"/>
      <c r="I3" s="510"/>
      <c r="J3" s="510"/>
      <c r="K3" s="510"/>
      <c r="L3" s="511"/>
      <c r="M3" s="506" t="s">
        <v>164</v>
      </c>
      <c r="N3" s="507"/>
      <c r="O3" s="508"/>
    </row>
    <row r="4" spans="1:15" s="80" customFormat="1" ht="21.75" customHeight="1" thickBot="1" x14ac:dyDescent="0.3">
      <c r="A4" s="502"/>
      <c r="B4" s="512" t="s">
        <v>165</v>
      </c>
      <c r="C4" s="513"/>
      <c r="D4" s="513"/>
      <c r="E4" s="513"/>
      <c r="F4" s="513"/>
      <c r="G4" s="513"/>
      <c r="H4" s="513"/>
      <c r="I4" s="513"/>
      <c r="J4" s="513"/>
      <c r="K4" s="513"/>
      <c r="L4" s="514"/>
      <c r="M4" s="506" t="s">
        <v>166</v>
      </c>
      <c r="N4" s="507"/>
      <c r="O4" s="508"/>
    </row>
    <row r="5" spans="1:15" s="80" customFormat="1" ht="16.149999999999999" customHeight="1" thickBot="1" x14ac:dyDescent="0.3">
      <c r="A5" s="81"/>
      <c r="B5" s="82"/>
      <c r="C5" s="82"/>
      <c r="D5" s="82"/>
      <c r="E5" s="82"/>
      <c r="F5" s="82"/>
      <c r="G5" s="82"/>
      <c r="H5" s="82"/>
      <c r="I5" s="82"/>
      <c r="J5" s="82"/>
      <c r="K5" s="82"/>
      <c r="L5" s="82"/>
      <c r="M5" s="83"/>
      <c r="N5" s="83"/>
      <c r="O5" s="83"/>
    </row>
    <row r="6" spans="1:15" ht="40.15" customHeight="1" thickBot="1" x14ac:dyDescent="0.3">
      <c r="A6" s="53" t="s">
        <v>167</v>
      </c>
      <c r="B6" s="492" t="s">
        <v>168</v>
      </c>
      <c r="C6" s="493"/>
      <c r="D6" s="493"/>
      <c r="E6" s="493"/>
      <c r="F6" s="493"/>
      <c r="G6" s="493"/>
      <c r="H6" s="493"/>
      <c r="I6" s="493"/>
      <c r="J6" s="493"/>
      <c r="K6" s="494"/>
      <c r="L6" s="158" t="s">
        <v>169</v>
      </c>
      <c r="M6" s="495">
        <v>2024110010318</v>
      </c>
      <c r="N6" s="496"/>
      <c r="O6" s="497"/>
    </row>
    <row r="7" spans="1:15" s="80" customFormat="1" ht="18" customHeight="1" thickBot="1" x14ac:dyDescent="0.3">
      <c r="A7" s="81"/>
      <c r="B7" s="82"/>
      <c r="C7" s="82"/>
      <c r="D7" s="82"/>
      <c r="E7" s="82"/>
      <c r="F7" s="82"/>
      <c r="G7" s="82"/>
      <c r="H7" s="82"/>
      <c r="I7" s="82"/>
      <c r="J7" s="82"/>
      <c r="K7" s="82"/>
      <c r="L7" s="82"/>
      <c r="M7" s="83"/>
      <c r="N7" s="83"/>
      <c r="O7" s="83"/>
    </row>
    <row r="8" spans="1:15" s="80" customFormat="1" ht="21.75" customHeight="1" thickBot="1" x14ac:dyDescent="0.3">
      <c r="A8" s="489" t="s">
        <v>6</v>
      </c>
      <c r="B8" s="158" t="s">
        <v>170</v>
      </c>
      <c r="C8" s="125"/>
      <c r="D8" s="158" t="s">
        <v>171</v>
      </c>
      <c r="E8" s="125"/>
      <c r="F8" s="158" t="s">
        <v>172</v>
      </c>
      <c r="G8" s="125" t="s">
        <v>173</v>
      </c>
      <c r="H8" s="158" t="s">
        <v>174</v>
      </c>
      <c r="I8" s="127"/>
      <c r="J8" s="464" t="s">
        <v>8</v>
      </c>
      <c r="K8" s="498"/>
      <c r="L8" s="157" t="s">
        <v>175</v>
      </c>
      <c r="M8" s="499"/>
      <c r="N8" s="499"/>
      <c r="O8" s="499"/>
    </row>
    <row r="9" spans="1:15" s="80" customFormat="1" ht="21.75" customHeight="1" x14ac:dyDescent="0.25">
      <c r="A9" s="489"/>
      <c r="B9" s="159" t="s">
        <v>176</v>
      </c>
      <c r="C9" s="128"/>
      <c r="D9" s="158" t="s">
        <v>177</v>
      </c>
      <c r="E9" s="128"/>
      <c r="F9" s="158" t="s">
        <v>178</v>
      </c>
      <c r="G9" s="128"/>
      <c r="H9" s="158" t="s">
        <v>179</v>
      </c>
      <c r="I9" s="127"/>
      <c r="J9" s="464"/>
      <c r="K9" s="498"/>
      <c r="L9" s="157" t="s">
        <v>180</v>
      </c>
      <c r="M9" s="499"/>
      <c r="N9" s="499"/>
      <c r="O9" s="499"/>
    </row>
    <row r="10" spans="1:15" s="80" customFormat="1" ht="21.75" customHeight="1" x14ac:dyDescent="0.25">
      <c r="A10" s="489"/>
      <c r="B10" s="158" t="s">
        <v>181</v>
      </c>
      <c r="C10" s="125"/>
      <c r="D10" s="158" t="s">
        <v>182</v>
      </c>
      <c r="E10" s="128"/>
      <c r="F10" s="158" t="s">
        <v>183</v>
      </c>
      <c r="G10" s="128"/>
      <c r="H10" s="158" t="s">
        <v>184</v>
      </c>
      <c r="I10" s="127"/>
      <c r="J10" s="464"/>
      <c r="K10" s="498"/>
      <c r="L10" s="157" t="s">
        <v>185</v>
      </c>
      <c r="M10" s="499" t="s">
        <v>173</v>
      </c>
      <c r="N10" s="499"/>
      <c r="O10" s="499"/>
    </row>
    <row r="11" spans="1:15" ht="15" customHeight="1" thickBot="1" x14ac:dyDescent="0.3">
      <c r="A11" s="6"/>
      <c r="B11" s="7"/>
      <c r="C11" s="7"/>
      <c r="D11" s="9"/>
      <c r="E11" s="8"/>
      <c r="F11" s="8"/>
      <c r="G11" s="215"/>
      <c r="H11" s="215"/>
      <c r="I11" s="10"/>
      <c r="J11" s="10"/>
      <c r="K11" s="7"/>
      <c r="L11" s="7"/>
      <c r="M11" s="7"/>
      <c r="N11" s="7"/>
      <c r="O11" s="7"/>
    </row>
    <row r="12" spans="1:15" ht="15" customHeight="1" x14ac:dyDescent="0.25">
      <c r="A12" s="476" t="s">
        <v>186</v>
      </c>
      <c r="B12" s="479" t="s">
        <v>187</v>
      </c>
      <c r="C12" s="480"/>
      <c r="D12" s="480"/>
      <c r="E12" s="480"/>
      <c r="F12" s="480"/>
      <c r="G12" s="480"/>
      <c r="H12" s="480"/>
      <c r="I12" s="480"/>
      <c r="J12" s="480"/>
      <c r="K12" s="480"/>
      <c r="L12" s="480"/>
      <c r="M12" s="480"/>
      <c r="N12" s="480"/>
      <c r="O12" s="481"/>
    </row>
    <row r="13" spans="1:15" ht="15" customHeight="1" x14ac:dyDescent="0.25">
      <c r="A13" s="477"/>
      <c r="B13" s="482"/>
      <c r="C13" s="483"/>
      <c r="D13" s="483"/>
      <c r="E13" s="483"/>
      <c r="F13" s="483"/>
      <c r="G13" s="483"/>
      <c r="H13" s="483"/>
      <c r="I13" s="483"/>
      <c r="J13" s="483"/>
      <c r="K13" s="483"/>
      <c r="L13" s="483"/>
      <c r="M13" s="483"/>
      <c r="N13" s="483"/>
      <c r="O13" s="484"/>
    </row>
    <row r="14" spans="1:15" ht="15" customHeight="1" thickBot="1" x14ac:dyDescent="0.3">
      <c r="A14" s="478"/>
      <c r="B14" s="485"/>
      <c r="C14" s="486"/>
      <c r="D14" s="486"/>
      <c r="E14" s="486"/>
      <c r="F14" s="486"/>
      <c r="G14" s="486"/>
      <c r="H14" s="486"/>
      <c r="I14" s="486"/>
      <c r="J14" s="486"/>
      <c r="K14" s="486"/>
      <c r="L14" s="486"/>
      <c r="M14" s="486"/>
      <c r="N14" s="486"/>
      <c r="O14" s="487"/>
    </row>
    <row r="15" spans="1:15" ht="9" customHeight="1" thickBot="1" x14ac:dyDescent="0.3">
      <c r="A15" s="14"/>
      <c r="B15" s="79"/>
      <c r="C15" s="15"/>
      <c r="D15" s="15"/>
      <c r="E15" s="15"/>
      <c r="F15" s="15"/>
      <c r="G15" s="16"/>
      <c r="H15" s="16"/>
      <c r="I15" s="16"/>
      <c r="J15" s="16"/>
      <c r="K15" s="16"/>
      <c r="L15" s="17"/>
      <c r="M15" s="17"/>
      <c r="N15" s="17"/>
      <c r="O15" s="17"/>
    </row>
    <row r="16" spans="1:15" s="18" customFormat="1" ht="37.5" customHeight="1" thickBot="1" x14ac:dyDescent="0.3">
      <c r="A16" s="53" t="s">
        <v>13</v>
      </c>
      <c r="B16" s="488" t="s">
        <v>188</v>
      </c>
      <c r="C16" s="488"/>
      <c r="D16" s="488"/>
      <c r="E16" s="488"/>
      <c r="F16" s="488"/>
      <c r="G16" s="489" t="s">
        <v>15</v>
      </c>
      <c r="H16" s="489"/>
      <c r="I16" s="488" t="s">
        <v>189</v>
      </c>
      <c r="J16" s="488"/>
      <c r="K16" s="488"/>
      <c r="L16" s="488"/>
      <c r="M16" s="488"/>
      <c r="N16" s="488"/>
      <c r="O16" s="488"/>
    </row>
    <row r="17" spans="1:17" ht="9" customHeight="1" thickBot="1" x14ac:dyDescent="0.3">
      <c r="A17" s="14"/>
      <c r="B17" s="16"/>
      <c r="C17" s="15"/>
      <c r="D17" s="15"/>
      <c r="E17" s="15"/>
      <c r="F17" s="15"/>
      <c r="G17" s="16"/>
      <c r="H17" s="16"/>
      <c r="I17" s="16"/>
      <c r="J17" s="16"/>
      <c r="K17" s="16"/>
      <c r="L17" s="17"/>
      <c r="M17" s="17"/>
      <c r="N17" s="17"/>
      <c r="O17" s="17"/>
    </row>
    <row r="18" spans="1:17" ht="56.25" customHeight="1" thickBot="1" x14ac:dyDescent="0.3">
      <c r="A18" s="53" t="s">
        <v>17</v>
      </c>
      <c r="B18" s="490" t="s">
        <v>190</v>
      </c>
      <c r="C18" s="490"/>
      <c r="D18" s="490"/>
      <c r="E18" s="490"/>
      <c r="F18" s="53" t="s">
        <v>19</v>
      </c>
      <c r="G18" s="578" t="s">
        <v>191</v>
      </c>
      <c r="H18" s="578"/>
      <c r="I18" s="578"/>
      <c r="J18" s="53" t="s">
        <v>21</v>
      </c>
      <c r="K18" s="488" t="s">
        <v>192</v>
      </c>
      <c r="L18" s="488"/>
      <c r="M18" s="488"/>
      <c r="N18" s="488"/>
      <c r="O18" s="488"/>
    </row>
    <row r="19" spans="1:17" ht="9" customHeight="1" x14ac:dyDescent="0.25">
      <c r="A19" s="5"/>
      <c r="B19" s="2"/>
      <c r="C19" s="461"/>
      <c r="D19" s="461"/>
      <c r="E19" s="461"/>
      <c r="F19" s="461"/>
      <c r="G19" s="461"/>
      <c r="H19" s="461"/>
      <c r="I19" s="461"/>
      <c r="J19" s="461"/>
      <c r="K19" s="461"/>
      <c r="L19" s="461"/>
      <c r="M19" s="461"/>
      <c r="N19" s="461"/>
      <c r="O19" s="461"/>
    </row>
    <row r="20" spans="1:17" ht="16.5" customHeight="1" thickBot="1" x14ac:dyDescent="0.3">
      <c r="A20" s="77"/>
      <c r="B20" s="78"/>
      <c r="C20" s="78"/>
      <c r="D20" s="78"/>
      <c r="E20" s="78"/>
      <c r="F20" s="78"/>
      <c r="G20" s="78"/>
      <c r="H20" s="78"/>
      <c r="I20" s="78"/>
      <c r="J20" s="78"/>
      <c r="K20" s="78"/>
      <c r="L20" s="78"/>
      <c r="M20" s="78"/>
      <c r="N20" s="78"/>
      <c r="O20" s="78"/>
    </row>
    <row r="21" spans="1:17" ht="31.9" customHeight="1" thickBot="1" x14ac:dyDescent="0.3">
      <c r="A21" s="462" t="s">
        <v>23</v>
      </c>
      <c r="B21" s="463"/>
      <c r="C21" s="463"/>
      <c r="D21" s="463"/>
      <c r="E21" s="463"/>
      <c r="F21" s="463"/>
      <c r="G21" s="463"/>
      <c r="H21" s="463"/>
      <c r="I21" s="463"/>
      <c r="J21" s="463"/>
      <c r="K21" s="463"/>
      <c r="L21" s="463"/>
      <c r="M21" s="463"/>
      <c r="N21" s="463"/>
      <c r="O21" s="464"/>
    </row>
    <row r="22" spans="1:17" ht="31.9" customHeight="1" thickBot="1" x14ac:dyDescent="0.3">
      <c r="A22" s="462" t="s">
        <v>193</v>
      </c>
      <c r="B22" s="463"/>
      <c r="C22" s="463"/>
      <c r="D22" s="463"/>
      <c r="E22" s="463"/>
      <c r="F22" s="463"/>
      <c r="G22" s="463"/>
      <c r="H22" s="463"/>
      <c r="I22" s="463"/>
      <c r="J22" s="463"/>
      <c r="K22" s="463"/>
      <c r="L22" s="463"/>
      <c r="M22" s="463"/>
      <c r="N22" s="463"/>
      <c r="O22" s="464"/>
    </row>
    <row r="23" spans="1:17" ht="31.9" customHeight="1" thickBot="1" x14ac:dyDescent="0.3">
      <c r="A23" s="26"/>
      <c r="B23" s="19" t="s">
        <v>170</v>
      </c>
      <c r="C23" s="19" t="s">
        <v>171</v>
      </c>
      <c r="D23" s="19" t="s">
        <v>172</v>
      </c>
      <c r="E23" s="19" t="s">
        <v>174</v>
      </c>
      <c r="F23" s="19" t="s">
        <v>176</v>
      </c>
      <c r="G23" s="19" t="s">
        <v>177</v>
      </c>
      <c r="H23" s="19" t="s">
        <v>178</v>
      </c>
      <c r="I23" s="19" t="s">
        <v>179</v>
      </c>
      <c r="J23" s="19" t="s">
        <v>181</v>
      </c>
      <c r="K23" s="19" t="s">
        <v>182</v>
      </c>
      <c r="L23" s="19" t="s">
        <v>183</v>
      </c>
      <c r="M23" s="19" t="s">
        <v>184</v>
      </c>
      <c r="N23" s="20" t="s">
        <v>194</v>
      </c>
      <c r="O23" s="20" t="s">
        <v>195</v>
      </c>
    </row>
    <row r="24" spans="1:17" ht="31.9" customHeight="1" x14ac:dyDescent="0.25">
      <c r="A24" s="21" t="s">
        <v>24</v>
      </c>
      <c r="B24" s="346">
        <v>882834000</v>
      </c>
      <c r="C24" s="346">
        <v>0</v>
      </c>
      <c r="D24" s="346">
        <v>0</v>
      </c>
      <c r="E24" s="346"/>
      <c r="F24" s="346"/>
      <c r="G24" s="352">
        <v>13719000</v>
      </c>
      <c r="H24" s="352">
        <v>15328000</v>
      </c>
      <c r="I24" s="320"/>
      <c r="J24" s="352"/>
      <c r="K24" s="352">
        <v>6256000</v>
      </c>
      <c r="L24" s="352"/>
      <c r="M24" s="352"/>
      <c r="N24" s="219">
        <f>SUM(B24:M24)</f>
        <v>918137000</v>
      </c>
      <c r="O24" s="210">
        <v>1</v>
      </c>
    </row>
    <row r="25" spans="1:17" ht="31.9" customHeight="1" x14ac:dyDescent="0.25">
      <c r="A25" s="21" t="s">
        <v>26</v>
      </c>
      <c r="B25" s="346">
        <v>882834000</v>
      </c>
      <c r="C25" s="346">
        <v>0</v>
      </c>
      <c r="D25" s="346">
        <v>-7632744</v>
      </c>
      <c r="E25" s="346"/>
      <c r="F25" s="346"/>
      <c r="G25" s="352"/>
      <c r="H25" s="352"/>
      <c r="I25" s="320"/>
      <c r="J25" s="352"/>
      <c r="K25" s="352"/>
      <c r="L25" s="352"/>
      <c r="M25" s="352"/>
      <c r="N25" s="219">
        <f>SUM(B25:M25)</f>
        <v>875201256</v>
      </c>
      <c r="O25" s="211">
        <f>N25/N24</f>
        <v>0.9532360159758293</v>
      </c>
      <c r="Q25" s="291"/>
    </row>
    <row r="26" spans="1:17" ht="31.9" customHeight="1" x14ac:dyDescent="0.25">
      <c r="A26" s="21" t="s">
        <v>28</v>
      </c>
      <c r="B26" s="346"/>
      <c r="C26" s="346">
        <v>29694266</v>
      </c>
      <c r="D26" s="346">
        <v>80045926</v>
      </c>
      <c r="E26" s="346"/>
      <c r="F26" s="346"/>
      <c r="G26" s="320"/>
      <c r="H26" s="320"/>
      <c r="I26" s="320"/>
      <c r="J26" s="320"/>
      <c r="K26" s="320"/>
      <c r="L26" s="320"/>
      <c r="M26" s="320"/>
      <c r="N26" s="219">
        <f t="shared" ref="N26:N29" si="0">SUM(B26:M26)</f>
        <v>109740192</v>
      </c>
      <c r="O26" s="211">
        <f>N26/N24</f>
        <v>0.11952485522313119</v>
      </c>
    </row>
    <row r="27" spans="1:17" ht="31.9" customHeight="1" x14ac:dyDescent="0.25">
      <c r="A27" s="21" t="s">
        <v>196</v>
      </c>
      <c r="B27" s="346">
        <v>4371203</v>
      </c>
      <c r="C27" s="346">
        <v>7930500</v>
      </c>
      <c r="D27" s="346">
        <v>0</v>
      </c>
      <c r="E27" s="346"/>
      <c r="F27" s="353"/>
      <c r="G27" s="352"/>
      <c r="H27" s="352"/>
      <c r="I27" s="352"/>
      <c r="J27" s="352"/>
      <c r="K27" s="352"/>
      <c r="L27" s="352"/>
      <c r="M27" s="352"/>
      <c r="N27" s="219">
        <f>SUM(B27:M27)</f>
        <v>12301703</v>
      </c>
      <c r="O27" s="211">
        <v>1</v>
      </c>
      <c r="Q27" s="291"/>
    </row>
    <row r="28" spans="1:17" ht="31.9" customHeight="1" x14ac:dyDescent="0.25">
      <c r="A28" s="21" t="s">
        <v>197</v>
      </c>
      <c r="B28" s="346"/>
      <c r="C28" s="346"/>
      <c r="D28" s="346">
        <v>0</v>
      </c>
      <c r="E28" s="346"/>
      <c r="F28" s="353"/>
      <c r="G28" s="320"/>
      <c r="H28" s="320"/>
      <c r="I28" s="320"/>
      <c r="J28" s="320"/>
      <c r="K28" s="320"/>
      <c r="L28" s="320"/>
      <c r="M28" s="320"/>
      <c r="N28" s="219">
        <f t="shared" si="0"/>
        <v>0</v>
      </c>
      <c r="O28" s="211">
        <f>N28/N27</f>
        <v>0</v>
      </c>
    </row>
    <row r="29" spans="1:17" ht="31.9" customHeight="1" thickBot="1" x14ac:dyDescent="0.3">
      <c r="A29" s="23" t="s">
        <v>34</v>
      </c>
      <c r="B29" s="347">
        <v>4109001</v>
      </c>
      <c r="C29" s="347">
        <v>6553500</v>
      </c>
      <c r="D29" s="347">
        <v>0</v>
      </c>
      <c r="E29" s="347"/>
      <c r="F29" s="354"/>
      <c r="G29" s="355"/>
      <c r="H29" s="355"/>
      <c r="I29" s="355"/>
      <c r="J29" s="355"/>
      <c r="K29" s="355"/>
      <c r="L29" s="355"/>
      <c r="M29" s="355"/>
      <c r="N29" s="351">
        <f t="shared" si="0"/>
        <v>10662501</v>
      </c>
      <c r="O29" s="214">
        <f>N29/N27</f>
        <v>0.86674999388296081</v>
      </c>
    </row>
    <row r="30" spans="1:17" s="25" customFormat="1" ht="16.5" customHeight="1" x14ac:dyDescent="0.2"/>
    <row r="31" spans="1:17" s="25" customFormat="1" ht="17.25" customHeight="1" x14ac:dyDescent="0.2"/>
    <row r="32" spans="1:17" ht="5.25" customHeight="1" thickBot="1" x14ac:dyDescent="0.3"/>
    <row r="33" spans="1:13" ht="48" customHeight="1" thickBot="1" x14ac:dyDescent="0.3">
      <c r="A33" s="465" t="s">
        <v>198</v>
      </c>
      <c r="B33" s="466"/>
      <c r="C33" s="466"/>
      <c r="D33" s="466"/>
      <c r="E33" s="466"/>
      <c r="F33" s="466"/>
      <c r="G33" s="466"/>
      <c r="H33" s="466"/>
      <c r="I33" s="467"/>
      <c r="J33" s="30"/>
    </row>
    <row r="34" spans="1:13" ht="50.25" customHeight="1" thickBot="1" x14ac:dyDescent="0.3">
      <c r="A34" s="39" t="s">
        <v>199</v>
      </c>
      <c r="B34" s="575" t="str">
        <f>+B12</f>
        <v>Desarrollar 1 estrategia para potenciar las habilidades y capacidades de las mujeres en sus diversidades que aporten a su empoderamiento y autonomía económica</v>
      </c>
      <c r="C34" s="576"/>
      <c r="D34" s="576"/>
      <c r="E34" s="576"/>
      <c r="F34" s="576"/>
      <c r="G34" s="576"/>
      <c r="H34" s="576"/>
      <c r="I34" s="577"/>
      <c r="J34" s="28"/>
      <c r="M34" s="194"/>
    </row>
    <row r="35" spans="1:13" ht="18.75" customHeight="1" thickBot="1" x14ac:dyDescent="0.3">
      <c r="A35" s="433" t="s">
        <v>39</v>
      </c>
      <c r="B35" s="86">
        <v>2024</v>
      </c>
      <c r="C35" s="86">
        <v>2025</v>
      </c>
      <c r="D35" s="86">
        <v>2026</v>
      </c>
      <c r="E35" s="86">
        <v>2027</v>
      </c>
      <c r="F35" s="86" t="s">
        <v>200</v>
      </c>
      <c r="G35" s="471" t="s">
        <v>41</v>
      </c>
      <c r="H35" s="472" t="s">
        <v>201</v>
      </c>
      <c r="I35" s="473"/>
      <c r="J35" s="28"/>
      <c r="M35" s="194"/>
    </row>
    <row r="36" spans="1:13" ht="50.25" customHeight="1" thickBot="1" x14ac:dyDescent="0.3">
      <c r="A36" s="434"/>
      <c r="B36" s="181">
        <v>1</v>
      </c>
      <c r="C36" s="181">
        <v>1</v>
      </c>
      <c r="D36" s="181">
        <v>1</v>
      </c>
      <c r="E36" s="181">
        <v>1</v>
      </c>
      <c r="F36" s="182">
        <v>1</v>
      </c>
      <c r="G36" s="471"/>
      <c r="H36" s="474"/>
      <c r="I36" s="475"/>
      <c r="J36" s="28"/>
      <c r="M36" s="195"/>
    </row>
    <row r="37" spans="1:13" ht="52.5" customHeight="1" thickBot="1" x14ac:dyDescent="0.3">
      <c r="A37" s="40" t="s">
        <v>43</v>
      </c>
      <c r="B37" s="454">
        <v>0.39</v>
      </c>
      <c r="C37" s="455"/>
      <c r="D37" s="456" t="s">
        <v>202</v>
      </c>
      <c r="E37" s="457"/>
      <c r="F37" s="457"/>
      <c r="G37" s="457"/>
      <c r="H37" s="457"/>
      <c r="I37" s="458"/>
    </row>
    <row r="38" spans="1:13" s="29" customFormat="1" ht="48" customHeight="1" thickBot="1" x14ac:dyDescent="0.3">
      <c r="A38" s="433" t="s">
        <v>203</v>
      </c>
      <c r="B38" s="40" t="s">
        <v>204</v>
      </c>
      <c r="C38" s="39" t="s">
        <v>87</v>
      </c>
      <c r="D38" s="435" t="s">
        <v>89</v>
      </c>
      <c r="E38" s="436"/>
      <c r="F38" s="435" t="s">
        <v>91</v>
      </c>
      <c r="G38" s="436"/>
      <c r="H38" s="41" t="s">
        <v>93</v>
      </c>
      <c r="I38" s="43" t="s">
        <v>94</v>
      </c>
      <c r="M38" s="196"/>
    </row>
    <row r="39" spans="1:13" ht="16.5" x14ac:dyDescent="0.25">
      <c r="A39" s="434"/>
      <c r="B39" s="336">
        <v>0</v>
      </c>
      <c r="C39" s="336">
        <v>0</v>
      </c>
      <c r="D39" s="441" t="s">
        <v>205</v>
      </c>
      <c r="E39" s="442"/>
      <c r="F39" s="459"/>
      <c r="G39" s="460"/>
      <c r="H39" s="208"/>
      <c r="I39" s="32"/>
      <c r="M39" s="194"/>
    </row>
    <row r="40" spans="1:13" s="29" customFormat="1" ht="81" customHeight="1" x14ac:dyDescent="0.25">
      <c r="A40" s="433" t="s">
        <v>206</v>
      </c>
      <c r="B40" s="42" t="s">
        <v>204</v>
      </c>
      <c r="C40" s="41" t="s">
        <v>87</v>
      </c>
      <c r="D40" s="435" t="s">
        <v>89</v>
      </c>
      <c r="E40" s="436"/>
      <c r="F40" s="435" t="s">
        <v>91</v>
      </c>
      <c r="G40" s="436"/>
      <c r="H40" s="41" t="s">
        <v>93</v>
      </c>
      <c r="I40" s="43" t="s">
        <v>94</v>
      </c>
    </row>
    <row r="41" spans="1:13" ht="263.25" customHeight="1" x14ac:dyDescent="0.25">
      <c r="A41" s="434"/>
      <c r="B41" s="342">
        <v>0.03</v>
      </c>
      <c r="C41" s="342">
        <v>0.03</v>
      </c>
      <c r="D41" s="441" t="s">
        <v>207</v>
      </c>
      <c r="E41" s="442"/>
      <c r="F41" s="437" t="s">
        <v>208</v>
      </c>
      <c r="G41" s="438"/>
      <c r="H41" s="208" t="s">
        <v>209</v>
      </c>
      <c r="I41" s="236" t="s">
        <v>210</v>
      </c>
    </row>
    <row r="42" spans="1:13" s="29" customFormat="1" ht="84.4" customHeight="1" x14ac:dyDescent="0.25">
      <c r="A42" s="433" t="s">
        <v>211</v>
      </c>
      <c r="B42" s="42" t="s">
        <v>204</v>
      </c>
      <c r="C42" s="41" t="s">
        <v>87</v>
      </c>
      <c r="D42" s="435" t="s">
        <v>89</v>
      </c>
      <c r="E42" s="436"/>
      <c r="F42" s="435" t="s">
        <v>91</v>
      </c>
      <c r="G42" s="436"/>
      <c r="H42" s="41" t="s">
        <v>93</v>
      </c>
      <c r="I42" s="43" t="s">
        <v>94</v>
      </c>
    </row>
    <row r="43" spans="1:13" ht="232.5" customHeight="1" x14ac:dyDescent="0.25">
      <c r="A43" s="434"/>
      <c r="B43" s="342">
        <v>0.08</v>
      </c>
      <c r="C43" s="342">
        <v>0.08</v>
      </c>
      <c r="D43" s="441" t="s">
        <v>212</v>
      </c>
      <c r="E43" s="442"/>
      <c r="F43" s="443" t="s">
        <v>213</v>
      </c>
      <c r="G43" s="574"/>
      <c r="H43" s="208" t="s">
        <v>209</v>
      </c>
      <c r="I43" s="236" t="s">
        <v>214</v>
      </c>
    </row>
    <row r="44" spans="1:13" s="29" customFormat="1" ht="84.4" customHeight="1" x14ac:dyDescent="0.25">
      <c r="A44" s="433" t="s">
        <v>215</v>
      </c>
      <c r="B44" s="42" t="s">
        <v>204</v>
      </c>
      <c r="C44" s="42" t="s">
        <v>87</v>
      </c>
      <c r="D44" s="435" t="s">
        <v>89</v>
      </c>
      <c r="E44" s="436"/>
      <c r="F44" s="435" t="s">
        <v>91</v>
      </c>
      <c r="G44" s="436"/>
      <c r="H44" s="41" t="s">
        <v>93</v>
      </c>
      <c r="I44" s="41" t="s">
        <v>94</v>
      </c>
    </row>
    <row r="45" spans="1:13" ht="17.25" thickBot="1" x14ac:dyDescent="0.3">
      <c r="A45" s="434"/>
      <c r="B45" s="342">
        <v>0.08</v>
      </c>
      <c r="C45" s="234"/>
      <c r="D45" s="449"/>
      <c r="E45" s="450"/>
      <c r="F45" s="449"/>
      <c r="G45" s="450"/>
      <c r="H45" s="50"/>
      <c r="I45" s="239"/>
    </row>
    <row r="46" spans="1:13" s="29" customFormat="1" ht="84.4" customHeight="1" thickBot="1" x14ac:dyDescent="0.3">
      <c r="A46" s="433" t="s">
        <v>216</v>
      </c>
      <c r="B46" s="42" t="s">
        <v>204</v>
      </c>
      <c r="C46" s="41" t="s">
        <v>87</v>
      </c>
      <c r="D46" s="435" t="s">
        <v>89</v>
      </c>
      <c r="E46" s="436"/>
      <c r="F46" s="435" t="s">
        <v>91</v>
      </c>
      <c r="G46" s="436"/>
      <c r="H46" s="41" t="s">
        <v>93</v>
      </c>
      <c r="I46" s="43" t="s">
        <v>94</v>
      </c>
    </row>
    <row r="47" spans="1:13" ht="17.25" thickBot="1" x14ac:dyDescent="0.3">
      <c r="A47" s="434"/>
      <c r="B47" s="342">
        <v>0.08</v>
      </c>
      <c r="C47" s="231"/>
      <c r="D47" s="564"/>
      <c r="E47" s="565"/>
      <c r="F47" s="564"/>
      <c r="G47" s="565"/>
      <c r="H47" s="31"/>
      <c r="I47" s="33"/>
    </row>
    <row r="48" spans="1:13" s="29" customFormat="1" ht="84.4" customHeight="1" thickBot="1" x14ac:dyDescent="0.3">
      <c r="A48" s="433" t="s">
        <v>217</v>
      </c>
      <c r="B48" s="42" t="s">
        <v>204</v>
      </c>
      <c r="C48" s="41" t="s">
        <v>87</v>
      </c>
      <c r="D48" s="435" t="s">
        <v>89</v>
      </c>
      <c r="E48" s="436"/>
      <c r="F48" s="435" t="s">
        <v>91</v>
      </c>
      <c r="G48" s="436"/>
      <c r="H48" s="41" t="s">
        <v>93</v>
      </c>
      <c r="I48" s="43" t="s">
        <v>94</v>
      </c>
    </row>
    <row r="49" spans="1:9" ht="17.25" thickBot="1" x14ac:dyDescent="0.3">
      <c r="A49" s="434"/>
      <c r="B49" s="342">
        <v>0.08</v>
      </c>
      <c r="C49" s="272"/>
      <c r="D49" s="564"/>
      <c r="E49" s="565"/>
      <c r="F49" s="564"/>
      <c r="G49" s="565"/>
      <c r="H49" s="31"/>
      <c r="I49" s="33"/>
    </row>
    <row r="50" spans="1:9" ht="84.4" customHeight="1" thickBot="1" x14ac:dyDescent="0.3">
      <c r="A50" s="433" t="s">
        <v>218</v>
      </c>
      <c r="B50" s="40" t="s">
        <v>204</v>
      </c>
      <c r="C50" s="39" t="s">
        <v>87</v>
      </c>
      <c r="D50" s="435" t="s">
        <v>89</v>
      </c>
      <c r="E50" s="436"/>
      <c r="F50" s="435" t="s">
        <v>91</v>
      </c>
      <c r="G50" s="436"/>
      <c r="H50" s="41" t="s">
        <v>93</v>
      </c>
      <c r="I50" s="43" t="s">
        <v>94</v>
      </c>
    </row>
    <row r="51" spans="1:9" ht="17.25" thickBot="1" x14ac:dyDescent="0.3">
      <c r="A51" s="434"/>
      <c r="B51" s="342">
        <v>0.08</v>
      </c>
      <c r="C51" s="274"/>
      <c r="D51" s="570"/>
      <c r="E51" s="573"/>
      <c r="F51" s="570"/>
      <c r="G51" s="571"/>
      <c r="H51" s="208"/>
      <c r="I51" s="257"/>
    </row>
    <row r="52" spans="1:9" ht="84.4" customHeight="1" thickBot="1" x14ac:dyDescent="0.3">
      <c r="A52" s="433" t="s">
        <v>219</v>
      </c>
      <c r="B52" s="40" t="s">
        <v>204</v>
      </c>
      <c r="C52" s="39" t="s">
        <v>87</v>
      </c>
      <c r="D52" s="435" t="s">
        <v>89</v>
      </c>
      <c r="E52" s="436"/>
      <c r="F52" s="435" t="s">
        <v>91</v>
      </c>
      <c r="G52" s="436"/>
      <c r="H52" s="41" t="s">
        <v>93</v>
      </c>
      <c r="I52" s="43" t="s">
        <v>94</v>
      </c>
    </row>
    <row r="53" spans="1:9" ht="17.25" thickBot="1" x14ac:dyDescent="0.3">
      <c r="A53" s="434"/>
      <c r="B53" s="342">
        <v>0.08</v>
      </c>
      <c r="C53" s="272"/>
      <c r="D53" s="564"/>
      <c r="E53" s="572"/>
      <c r="F53" s="564" t="s">
        <v>209</v>
      </c>
      <c r="G53" s="565"/>
      <c r="H53" s="51" t="s">
        <v>209</v>
      </c>
      <c r="I53" s="33" t="s">
        <v>209</v>
      </c>
    </row>
    <row r="54" spans="1:9" ht="84.4" customHeight="1" thickBot="1" x14ac:dyDescent="0.3">
      <c r="A54" s="433" t="s">
        <v>220</v>
      </c>
      <c r="B54" s="40" t="s">
        <v>204</v>
      </c>
      <c r="C54" s="39" t="s">
        <v>87</v>
      </c>
      <c r="D54" s="435" t="s">
        <v>89</v>
      </c>
      <c r="E54" s="436"/>
      <c r="F54" s="435" t="s">
        <v>91</v>
      </c>
      <c r="G54" s="436"/>
      <c r="H54" s="41" t="s">
        <v>93</v>
      </c>
      <c r="I54" s="43" t="s">
        <v>94</v>
      </c>
    </row>
    <row r="55" spans="1:9" ht="17.25" thickBot="1" x14ac:dyDescent="0.3">
      <c r="A55" s="434"/>
      <c r="B55" s="342">
        <v>0.08</v>
      </c>
      <c r="C55" s="274"/>
      <c r="D55" s="570"/>
      <c r="E55" s="571"/>
      <c r="F55" s="441"/>
      <c r="G55" s="448"/>
      <c r="H55" s="31"/>
      <c r="I55" s="289"/>
    </row>
    <row r="56" spans="1:9" ht="84.4" customHeight="1" thickBot="1" x14ac:dyDescent="0.3">
      <c r="A56" s="433" t="s">
        <v>221</v>
      </c>
      <c r="B56" s="40" t="s">
        <v>204</v>
      </c>
      <c r="C56" s="39" t="s">
        <v>87</v>
      </c>
      <c r="D56" s="435" t="s">
        <v>89</v>
      </c>
      <c r="E56" s="436"/>
      <c r="F56" s="435" t="s">
        <v>91</v>
      </c>
      <c r="G56" s="436"/>
      <c r="H56" s="41" t="s">
        <v>93</v>
      </c>
      <c r="I56" s="43" t="s">
        <v>94</v>
      </c>
    </row>
    <row r="57" spans="1:9" ht="17.25" thickBot="1" x14ac:dyDescent="0.3">
      <c r="A57" s="434"/>
      <c r="B57" s="342">
        <v>0.08</v>
      </c>
      <c r="C57" s="272"/>
      <c r="D57" s="566"/>
      <c r="E57" s="567"/>
      <c r="F57" s="568"/>
      <c r="G57" s="569"/>
      <c r="H57" s="298"/>
      <c r="I57" s="299"/>
    </row>
    <row r="58" spans="1:9" ht="84.4" customHeight="1" thickBot="1" x14ac:dyDescent="0.3">
      <c r="A58" s="433" t="s">
        <v>222</v>
      </c>
      <c r="B58" s="40" t="s">
        <v>204</v>
      </c>
      <c r="C58" s="39" t="s">
        <v>87</v>
      </c>
      <c r="D58" s="435" t="s">
        <v>89</v>
      </c>
      <c r="E58" s="436"/>
      <c r="F58" s="435" t="s">
        <v>91</v>
      </c>
      <c r="G58" s="436"/>
      <c r="H58" s="41" t="s">
        <v>93</v>
      </c>
      <c r="I58" s="43" t="s">
        <v>94</v>
      </c>
    </row>
    <row r="59" spans="1:9" ht="17.25" thickBot="1" x14ac:dyDescent="0.3">
      <c r="A59" s="434"/>
      <c r="B59" s="342">
        <v>0.08</v>
      </c>
      <c r="C59" s="35"/>
      <c r="D59" s="441"/>
      <c r="E59" s="448"/>
      <c r="F59" s="570"/>
      <c r="G59" s="571"/>
      <c r="H59" s="31"/>
      <c r="I59" s="289"/>
    </row>
    <row r="60" spans="1:9" ht="84.4" customHeight="1" thickBot="1" x14ac:dyDescent="0.3">
      <c r="A60" s="433" t="s">
        <v>223</v>
      </c>
      <c r="B60" s="40" t="s">
        <v>204</v>
      </c>
      <c r="C60" s="39" t="s">
        <v>87</v>
      </c>
      <c r="D60" s="435" t="s">
        <v>89</v>
      </c>
      <c r="E60" s="436"/>
      <c r="F60" s="435" t="s">
        <v>91</v>
      </c>
      <c r="G60" s="436"/>
      <c r="H60" s="41" t="s">
        <v>93</v>
      </c>
      <c r="I60" s="43" t="s">
        <v>94</v>
      </c>
    </row>
    <row r="61" spans="1:9" ht="36.75" customHeight="1" thickBot="1" x14ac:dyDescent="0.3">
      <c r="A61" s="434"/>
      <c r="B61" s="342">
        <v>0.25</v>
      </c>
      <c r="C61" s="35"/>
      <c r="D61" s="564"/>
      <c r="E61" s="565"/>
      <c r="F61" s="564"/>
      <c r="G61" s="565"/>
      <c r="H61" s="31"/>
      <c r="I61" s="31"/>
    </row>
    <row r="62" spans="1:9" ht="28.5" customHeight="1" x14ac:dyDescent="0.25">
      <c r="B62" s="321">
        <f>B39+B41+B43+B45+B47+B49+B51+B53+B55+B57+B59+B61</f>
        <v>0.99999999999999989</v>
      </c>
      <c r="C62" s="321">
        <f>C39+C41+C43+C45+C47+C49+C51+C53+C55+C57+C59+C61</f>
        <v>0.11</v>
      </c>
    </row>
    <row r="64" spans="1:9" s="28" customFormat="1" ht="30" customHeight="1" x14ac:dyDescent="0.25">
      <c r="A64" s="1"/>
      <c r="B64" s="1"/>
      <c r="C64" s="1"/>
      <c r="D64" s="1"/>
      <c r="E64" s="1"/>
      <c r="F64" s="1"/>
      <c r="G64" s="1"/>
      <c r="H64" s="1"/>
      <c r="I64" s="1"/>
    </row>
    <row r="65" spans="1:9" ht="34.5" customHeight="1" x14ac:dyDescent="0.25">
      <c r="A65" s="440" t="s">
        <v>57</v>
      </c>
      <c r="B65" s="440"/>
      <c r="C65" s="440"/>
      <c r="D65" s="440"/>
      <c r="E65" s="440"/>
      <c r="F65" s="440"/>
      <c r="G65" s="440"/>
      <c r="H65" s="440"/>
      <c r="I65" s="440"/>
    </row>
    <row r="66" spans="1:9" ht="67.5" customHeight="1" x14ac:dyDescent="0.25">
      <c r="A66" s="44" t="s">
        <v>58</v>
      </c>
      <c r="B66" s="426" t="s">
        <v>224</v>
      </c>
      <c r="C66" s="427"/>
      <c r="D66" s="426" t="s">
        <v>225</v>
      </c>
      <c r="E66" s="427"/>
      <c r="F66" s="426" t="s">
        <v>226</v>
      </c>
      <c r="G66" s="427"/>
      <c r="H66" s="428" t="s">
        <v>227</v>
      </c>
      <c r="I66" s="429"/>
    </row>
    <row r="67" spans="1:9" ht="45.75" customHeight="1" x14ac:dyDescent="0.25">
      <c r="A67" s="44" t="s">
        <v>228</v>
      </c>
      <c r="B67" s="561">
        <v>9.5000000000000001E-2</v>
      </c>
      <c r="C67" s="562"/>
      <c r="D67" s="430">
        <v>0.2</v>
      </c>
      <c r="E67" s="563"/>
      <c r="F67" s="561">
        <v>9.5000000000000001E-2</v>
      </c>
      <c r="G67" s="562"/>
      <c r="H67" s="432"/>
      <c r="I67" s="431"/>
    </row>
    <row r="68" spans="1:9" ht="30" customHeight="1" x14ac:dyDescent="0.25">
      <c r="A68" s="356" t="s">
        <v>170</v>
      </c>
      <c r="B68" s="91" t="s">
        <v>85</v>
      </c>
      <c r="C68" s="91" t="s">
        <v>87</v>
      </c>
      <c r="D68" s="91" t="s">
        <v>85</v>
      </c>
      <c r="E68" s="91" t="s">
        <v>87</v>
      </c>
      <c r="F68" s="91" t="s">
        <v>85</v>
      </c>
      <c r="G68" s="91" t="s">
        <v>87</v>
      </c>
      <c r="H68" s="91" t="s">
        <v>85</v>
      </c>
      <c r="I68" s="91" t="s">
        <v>87</v>
      </c>
    </row>
    <row r="69" spans="1:9" ht="30" customHeight="1" x14ac:dyDescent="0.25">
      <c r="A69" s="357"/>
      <c r="B69" s="46">
        <v>0</v>
      </c>
      <c r="C69" s="46">
        <v>0</v>
      </c>
      <c r="D69" s="46">
        <v>0</v>
      </c>
      <c r="E69" s="46">
        <v>0</v>
      </c>
      <c r="F69" s="46">
        <v>0</v>
      </c>
      <c r="G69" s="46">
        <v>0</v>
      </c>
      <c r="H69" s="52"/>
      <c r="I69" s="46"/>
    </row>
    <row r="70" spans="1:9" ht="33" x14ac:dyDescent="0.25">
      <c r="A70" s="44" t="s">
        <v>229</v>
      </c>
      <c r="B70" s="366" t="s">
        <v>205</v>
      </c>
      <c r="C70" s="363"/>
      <c r="D70" s="366" t="s">
        <v>205</v>
      </c>
      <c r="E70" s="363"/>
      <c r="F70" s="424"/>
      <c r="G70" s="363"/>
      <c r="H70" s="403"/>
      <c r="I70" s="425"/>
    </row>
    <row r="71" spans="1:9" ht="16.5" x14ac:dyDescent="0.25">
      <c r="A71" s="44" t="s">
        <v>230</v>
      </c>
      <c r="B71" s="366"/>
      <c r="C71" s="363"/>
      <c r="D71" s="366"/>
      <c r="E71" s="363"/>
      <c r="F71" s="366"/>
      <c r="G71" s="363"/>
      <c r="H71" s="405"/>
      <c r="I71" s="406"/>
    </row>
    <row r="72" spans="1:9" ht="30.75" customHeight="1" x14ac:dyDescent="0.25">
      <c r="A72" s="356" t="s">
        <v>171</v>
      </c>
      <c r="B72" s="91" t="s">
        <v>85</v>
      </c>
      <c r="C72" s="91" t="s">
        <v>87</v>
      </c>
      <c r="D72" s="91" t="s">
        <v>85</v>
      </c>
      <c r="E72" s="91" t="s">
        <v>87</v>
      </c>
      <c r="F72" s="91" t="s">
        <v>85</v>
      </c>
      <c r="G72" s="91" t="s">
        <v>87</v>
      </c>
      <c r="H72" s="91" t="s">
        <v>85</v>
      </c>
      <c r="I72" s="91" t="s">
        <v>87</v>
      </c>
    </row>
    <row r="73" spans="1:9" ht="30.75" customHeight="1" x14ac:dyDescent="0.25">
      <c r="A73" s="357"/>
      <c r="B73" s="46">
        <v>0</v>
      </c>
      <c r="C73" s="46">
        <v>0</v>
      </c>
      <c r="D73" s="46">
        <v>0.1</v>
      </c>
      <c r="E73" s="46">
        <v>0.1</v>
      </c>
      <c r="F73" s="46">
        <v>0</v>
      </c>
      <c r="G73" s="46">
        <v>0</v>
      </c>
      <c r="H73" s="52"/>
      <c r="I73" s="47"/>
    </row>
    <row r="74" spans="1:9" ht="357" customHeight="1" x14ac:dyDescent="0.25">
      <c r="A74" s="44" t="s">
        <v>229</v>
      </c>
      <c r="B74" s="366" t="s">
        <v>205</v>
      </c>
      <c r="C74" s="363"/>
      <c r="D74" s="401" t="s">
        <v>231</v>
      </c>
      <c r="E74" s="402"/>
      <c r="F74" s="424"/>
      <c r="G74" s="363"/>
      <c r="H74" s="419"/>
      <c r="I74" s="420"/>
    </row>
    <row r="75" spans="1:9" ht="50.25" customHeight="1" x14ac:dyDescent="0.25">
      <c r="A75" s="44" t="s">
        <v>230</v>
      </c>
      <c r="B75" s="366" t="s">
        <v>209</v>
      </c>
      <c r="C75" s="363"/>
      <c r="D75" s="559" t="s">
        <v>232</v>
      </c>
      <c r="E75" s="560"/>
      <c r="F75" s="366"/>
      <c r="G75" s="363"/>
      <c r="H75" s="405"/>
      <c r="I75" s="406"/>
    </row>
    <row r="76" spans="1:9" ht="30.75" customHeight="1" x14ac:dyDescent="0.25">
      <c r="A76" s="356" t="s">
        <v>172</v>
      </c>
      <c r="B76" s="91" t="s">
        <v>85</v>
      </c>
      <c r="C76" s="91" t="s">
        <v>87</v>
      </c>
      <c r="D76" s="91" t="s">
        <v>85</v>
      </c>
      <c r="E76" s="91" t="s">
        <v>87</v>
      </c>
      <c r="F76" s="91" t="s">
        <v>85</v>
      </c>
      <c r="G76" s="91" t="s">
        <v>87</v>
      </c>
      <c r="H76" s="91" t="s">
        <v>85</v>
      </c>
      <c r="I76" s="91" t="s">
        <v>87</v>
      </c>
    </row>
    <row r="77" spans="1:9" ht="30.75" customHeight="1" x14ac:dyDescent="0.25">
      <c r="A77" s="357"/>
      <c r="B77" s="46">
        <v>0.2</v>
      </c>
      <c r="C77" s="46">
        <v>0.2</v>
      </c>
      <c r="D77" s="46">
        <v>0</v>
      </c>
      <c r="E77" s="46">
        <v>0</v>
      </c>
      <c r="F77" s="46">
        <v>0</v>
      </c>
      <c r="G77" s="47"/>
      <c r="H77" s="52"/>
      <c r="I77" s="47"/>
    </row>
    <row r="78" spans="1:9" ht="309" customHeight="1" x14ac:dyDescent="0.25">
      <c r="A78" s="44" t="s">
        <v>229</v>
      </c>
      <c r="B78" s="557" t="s">
        <v>233</v>
      </c>
      <c r="C78" s="400"/>
      <c r="D78" s="412" t="s">
        <v>205</v>
      </c>
      <c r="E78" s="413"/>
      <c r="F78" s="412"/>
      <c r="G78" s="413"/>
      <c r="H78" s="405"/>
      <c r="I78" s="406"/>
    </row>
    <row r="79" spans="1:9" ht="87" customHeight="1" x14ac:dyDescent="0.25">
      <c r="A79" s="44" t="s">
        <v>230</v>
      </c>
      <c r="B79" s="558" t="s">
        <v>234</v>
      </c>
      <c r="C79" s="363"/>
      <c r="D79" s="366" t="s">
        <v>209</v>
      </c>
      <c r="E79" s="363"/>
      <c r="F79" s="412"/>
      <c r="G79" s="413"/>
      <c r="H79" s="405"/>
      <c r="I79" s="406"/>
    </row>
    <row r="80" spans="1:9" ht="30.75" customHeight="1" x14ac:dyDescent="0.25">
      <c r="A80" s="356" t="s">
        <v>174</v>
      </c>
      <c r="B80" s="91" t="s">
        <v>85</v>
      </c>
      <c r="C80" s="91" t="s">
        <v>87</v>
      </c>
      <c r="D80" s="91" t="s">
        <v>85</v>
      </c>
      <c r="E80" s="91" t="s">
        <v>87</v>
      </c>
      <c r="F80" s="91" t="s">
        <v>85</v>
      </c>
      <c r="G80" s="91" t="s">
        <v>87</v>
      </c>
      <c r="H80" s="91" t="s">
        <v>85</v>
      </c>
      <c r="I80" s="91" t="s">
        <v>87</v>
      </c>
    </row>
    <row r="81" spans="1:9" ht="30.75" customHeight="1" x14ac:dyDescent="0.25">
      <c r="A81" s="357"/>
      <c r="B81" s="46">
        <v>0</v>
      </c>
      <c r="C81" s="46"/>
      <c r="D81" s="46">
        <v>0.2</v>
      </c>
      <c r="E81" s="46"/>
      <c r="F81" s="46">
        <v>0</v>
      </c>
      <c r="G81" s="47"/>
      <c r="H81" s="52"/>
      <c r="I81" s="47"/>
    </row>
    <row r="82" spans="1:9" ht="33" x14ac:dyDescent="0.25">
      <c r="A82" s="44" t="s">
        <v>229</v>
      </c>
      <c r="B82" s="546"/>
      <c r="C82" s="547"/>
      <c r="D82" s="412"/>
      <c r="E82" s="413"/>
      <c r="F82" s="412"/>
      <c r="G82" s="413"/>
      <c r="H82" s="405"/>
      <c r="I82" s="406"/>
    </row>
    <row r="83" spans="1:9" ht="16.5" x14ac:dyDescent="0.25">
      <c r="A83" s="44" t="s">
        <v>230</v>
      </c>
      <c r="B83" s="390"/>
      <c r="C83" s="548"/>
      <c r="D83" s="366"/>
      <c r="E83" s="363"/>
      <c r="F83" s="412"/>
      <c r="G83" s="413"/>
      <c r="H83" s="405"/>
      <c r="I83" s="406"/>
    </row>
    <row r="84" spans="1:9" ht="16.5" x14ac:dyDescent="0.25">
      <c r="A84" s="356" t="s">
        <v>176</v>
      </c>
      <c r="B84" s="91" t="s">
        <v>85</v>
      </c>
      <c r="C84" s="91" t="s">
        <v>87</v>
      </c>
      <c r="D84" s="91" t="s">
        <v>85</v>
      </c>
      <c r="E84" s="91" t="s">
        <v>87</v>
      </c>
      <c r="F84" s="91" t="s">
        <v>85</v>
      </c>
      <c r="G84" s="91" t="s">
        <v>87</v>
      </c>
      <c r="H84" s="91" t="s">
        <v>85</v>
      </c>
      <c r="I84" s="91" t="s">
        <v>87</v>
      </c>
    </row>
    <row r="85" spans="1:9" ht="16.5" x14ac:dyDescent="0.25">
      <c r="A85" s="357"/>
      <c r="B85" s="46">
        <v>0.2</v>
      </c>
      <c r="C85" s="46"/>
      <c r="D85" s="46">
        <v>0</v>
      </c>
      <c r="E85" s="46"/>
      <c r="F85" s="46">
        <v>0</v>
      </c>
      <c r="G85" s="47"/>
      <c r="H85" s="52"/>
      <c r="I85" s="47"/>
    </row>
    <row r="86" spans="1:9" ht="33" x14ac:dyDescent="0.25">
      <c r="A86" s="44" t="s">
        <v>229</v>
      </c>
      <c r="B86" s="555"/>
      <c r="C86" s="555"/>
      <c r="D86" s="556"/>
      <c r="E86" s="556"/>
      <c r="F86" s="553"/>
      <c r="G86" s="554"/>
      <c r="H86" s="398"/>
      <c r="I86" s="398"/>
    </row>
    <row r="87" spans="1:9" ht="16.5" x14ac:dyDescent="0.25">
      <c r="A87" s="44" t="s">
        <v>230</v>
      </c>
      <c r="B87" s="553"/>
      <c r="C87" s="554"/>
      <c r="D87" s="390"/>
      <c r="E87" s="391"/>
      <c r="F87" s="553"/>
      <c r="G87" s="554"/>
      <c r="H87" s="364"/>
      <c r="I87" s="365"/>
    </row>
    <row r="88" spans="1:9" ht="16.5" x14ac:dyDescent="0.25">
      <c r="A88" s="356" t="s">
        <v>177</v>
      </c>
      <c r="B88" s="91" t="s">
        <v>85</v>
      </c>
      <c r="C88" s="91" t="s">
        <v>87</v>
      </c>
      <c r="D88" s="91" t="s">
        <v>85</v>
      </c>
      <c r="E88" s="91" t="s">
        <v>87</v>
      </c>
      <c r="F88" s="91" t="s">
        <v>85</v>
      </c>
      <c r="G88" s="91" t="s">
        <v>87</v>
      </c>
      <c r="H88" s="91" t="s">
        <v>85</v>
      </c>
      <c r="I88" s="91" t="s">
        <v>87</v>
      </c>
    </row>
    <row r="89" spans="1:9" ht="16.5" x14ac:dyDescent="0.25">
      <c r="A89" s="357"/>
      <c r="B89" s="46">
        <v>0</v>
      </c>
      <c r="C89" s="46"/>
      <c r="D89" s="46">
        <v>0.2</v>
      </c>
      <c r="E89" s="46"/>
      <c r="F89" s="46">
        <v>0</v>
      </c>
      <c r="G89" s="47"/>
      <c r="H89" s="52"/>
      <c r="I89" s="47"/>
    </row>
    <row r="90" spans="1:9" ht="33" x14ac:dyDescent="0.25">
      <c r="A90" s="44" t="s">
        <v>229</v>
      </c>
      <c r="B90" s="545"/>
      <c r="C90" s="545"/>
      <c r="D90" s="549"/>
      <c r="E90" s="550"/>
      <c r="F90" s="551"/>
      <c r="G90" s="552"/>
      <c r="H90" s="371"/>
      <c r="I90" s="371"/>
    </row>
    <row r="91" spans="1:9" ht="16.5" x14ac:dyDescent="0.25">
      <c r="A91" s="44" t="s">
        <v>230</v>
      </c>
      <c r="B91" s="553"/>
      <c r="C91" s="554"/>
      <c r="D91" s="390"/>
      <c r="E91" s="391"/>
      <c r="F91" s="553"/>
      <c r="G91" s="554"/>
      <c r="H91" s="364"/>
      <c r="I91" s="365"/>
    </row>
    <row r="92" spans="1:9" ht="16.5" x14ac:dyDescent="0.25">
      <c r="A92" s="356" t="s">
        <v>178</v>
      </c>
      <c r="B92" s="91" t="s">
        <v>85</v>
      </c>
      <c r="C92" s="91" t="s">
        <v>87</v>
      </c>
      <c r="D92" s="91" t="s">
        <v>85</v>
      </c>
      <c r="E92" s="91" t="s">
        <v>87</v>
      </c>
      <c r="F92" s="91" t="s">
        <v>85</v>
      </c>
      <c r="G92" s="91" t="s">
        <v>87</v>
      </c>
      <c r="H92" s="91" t="s">
        <v>85</v>
      </c>
      <c r="I92" s="91" t="s">
        <v>87</v>
      </c>
    </row>
    <row r="93" spans="1:9" ht="16.5" x14ac:dyDescent="0.25">
      <c r="A93" s="357"/>
      <c r="B93" s="46">
        <v>0</v>
      </c>
      <c r="C93" s="46"/>
      <c r="D93" s="46">
        <v>0</v>
      </c>
      <c r="E93" s="46"/>
      <c r="F93" s="46">
        <v>0.5</v>
      </c>
      <c r="G93" s="47"/>
      <c r="H93" s="52"/>
      <c r="I93" s="47"/>
    </row>
    <row r="94" spans="1:9" ht="33" x14ac:dyDescent="0.25">
      <c r="A94" s="44" t="s">
        <v>229</v>
      </c>
      <c r="B94" s="541"/>
      <c r="C94" s="541"/>
      <c r="D94" s="545"/>
      <c r="E94" s="545"/>
      <c r="F94" s="546"/>
      <c r="G94" s="547"/>
      <c r="H94" s="371"/>
      <c r="I94" s="371"/>
    </row>
    <row r="95" spans="1:9" ht="16.5" x14ac:dyDescent="0.25">
      <c r="A95" s="44" t="s">
        <v>230</v>
      </c>
      <c r="B95" s="390"/>
      <c r="C95" s="391"/>
      <c r="D95" s="364"/>
      <c r="E95" s="365"/>
      <c r="F95" s="390"/>
      <c r="G95" s="548"/>
      <c r="H95" s="364"/>
      <c r="I95" s="365"/>
    </row>
    <row r="96" spans="1:9" ht="16.5" x14ac:dyDescent="0.25">
      <c r="A96" s="356" t="s">
        <v>179</v>
      </c>
      <c r="B96" s="91" t="s">
        <v>85</v>
      </c>
      <c r="C96" s="91" t="s">
        <v>87</v>
      </c>
      <c r="D96" s="91" t="s">
        <v>85</v>
      </c>
      <c r="E96" s="91" t="s">
        <v>87</v>
      </c>
      <c r="F96" s="91" t="s">
        <v>85</v>
      </c>
      <c r="G96" s="91" t="s">
        <v>87</v>
      </c>
      <c r="H96" s="91" t="s">
        <v>85</v>
      </c>
      <c r="I96" s="91" t="s">
        <v>87</v>
      </c>
    </row>
    <row r="97" spans="1:9" ht="16.5" x14ac:dyDescent="0.25">
      <c r="A97" s="357"/>
      <c r="B97" s="46">
        <v>0</v>
      </c>
      <c r="C97" s="46"/>
      <c r="D97" s="46">
        <v>0.2</v>
      </c>
      <c r="E97" s="46"/>
      <c r="F97" s="46">
        <v>0</v>
      </c>
      <c r="G97" s="47"/>
      <c r="H97" s="52"/>
      <c r="I97" s="47"/>
    </row>
    <row r="98" spans="1:9" ht="33" x14ac:dyDescent="0.25">
      <c r="A98" s="44" t="s">
        <v>229</v>
      </c>
      <c r="B98" s="538"/>
      <c r="C98" s="538"/>
      <c r="D98" s="541"/>
      <c r="E98" s="542"/>
      <c r="F98" s="371"/>
      <c r="G98" s="371"/>
      <c r="H98" s="371"/>
      <c r="I98" s="371"/>
    </row>
    <row r="99" spans="1:9" ht="16.5" x14ac:dyDescent="0.25">
      <c r="A99" s="44" t="s">
        <v>230</v>
      </c>
      <c r="B99" s="364"/>
      <c r="C99" s="365"/>
      <c r="D99" s="543"/>
      <c r="E99" s="544"/>
      <c r="F99" s="364"/>
      <c r="G99" s="365"/>
      <c r="H99" s="364"/>
      <c r="I99" s="365"/>
    </row>
    <row r="100" spans="1:9" ht="16.5" x14ac:dyDescent="0.25">
      <c r="A100" s="356" t="s">
        <v>181</v>
      </c>
      <c r="B100" s="46" t="s">
        <v>85</v>
      </c>
      <c r="C100" s="46" t="s">
        <v>87</v>
      </c>
      <c r="D100" s="46" t="s">
        <v>85</v>
      </c>
      <c r="E100" s="46" t="s">
        <v>87</v>
      </c>
      <c r="F100" s="46" t="s">
        <v>85</v>
      </c>
      <c r="G100" s="91" t="s">
        <v>87</v>
      </c>
      <c r="H100" s="91" t="s">
        <v>85</v>
      </c>
      <c r="I100" s="91" t="s">
        <v>87</v>
      </c>
    </row>
    <row r="101" spans="1:9" ht="16.5" x14ac:dyDescent="0.25">
      <c r="A101" s="357"/>
      <c r="B101" s="46">
        <v>0.2</v>
      </c>
      <c r="C101" s="46"/>
      <c r="D101" s="46">
        <v>0</v>
      </c>
      <c r="E101" s="46"/>
      <c r="F101" s="46">
        <v>0</v>
      </c>
      <c r="G101" s="47"/>
      <c r="H101" s="52"/>
      <c r="I101" s="47"/>
    </row>
    <row r="102" spans="1:9" ht="33" x14ac:dyDescent="0.25">
      <c r="A102" s="44" t="s">
        <v>229</v>
      </c>
      <c r="B102" s="541"/>
      <c r="C102" s="542"/>
      <c r="D102" s="538"/>
      <c r="E102" s="538"/>
      <c r="F102" s="538"/>
      <c r="G102" s="538"/>
      <c r="H102" s="371"/>
      <c r="I102" s="371"/>
    </row>
    <row r="103" spans="1:9" ht="16.5" x14ac:dyDescent="0.25">
      <c r="A103" s="44" t="s">
        <v>230</v>
      </c>
      <c r="B103" s="366"/>
      <c r="C103" s="365"/>
      <c r="D103" s="364"/>
      <c r="E103" s="365"/>
      <c r="F103" s="364"/>
      <c r="G103" s="365"/>
      <c r="H103" s="364"/>
      <c r="I103" s="365"/>
    </row>
    <row r="104" spans="1:9" ht="16.5" x14ac:dyDescent="0.25">
      <c r="A104" s="356" t="s">
        <v>182</v>
      </c>
      <c r="B104" s="91" t="s">
        <v>85</v>
      </c>
      <c r="C104" s="91" t="s">
        <v>87</v>
      </c>
      <c r="D104" s="91" t="s">
        <v>85</v>
      </c>
      <c r="E104" s="91" t="s">
        <v>87</v>
      </c>
      <c r="F104" s="91" t="s">
        <v>85</v>
      </c>
      <c r="G104" s="91" t="s">
        <v>87</v>
      </c>
      <c r="H104" s="91" t="s">
        <v>85</v>
      </c>
      <c r="I104" s="91" t="s">
        <v>87</v>
      </c>
    </row>
    <row r="105" spans="1:9" ht="16.5" x14ac:dyDescent="0.25">
      <c r="A105" s="357"/>
      <c r="B105" s="46">
        <v>0</v>
      </c>
      <c r="C105" s="46"/>
      <c r="D105" s="46">
        <v>0.2</v>
      </c>
      <c r="E105" s="46"/>
      <c r="F105" s="46">
        <v>0</v>
      </c>
      <c r="G105" s="47"/>
      <c r="H105" s="52"/>
      <c r="I105" s="47"/>
    </row>
    <row r="106" spans="1:9" ht="33" x14ac:dyDescent="0.25">
      <c r="A106" s="44" t="s">
        <v>229</v>
      </c>
      <c r="B106" s="538"/>
      <c r="C106" s="538"/>
      <c r="D106" s="539"/>
      <c r="E106" s="540"/>
      <c r="F106" s="538"/>
      <c r="G106" s="538"/>
      <c r="H106" s="371"/>
      <c r="I106" s="371"/>
    </row>
    <row r="107" spans="1:9" ht="16.5" x14ac:dyDescent="0.25">
      <c r="A107" s="44" t="s">
        <v>230</v>
      </c>
      <c r="B107" s="364"/>
      <c r="C107" s="365"/>
      <c r="D107" s="393"/>
      <c r="E107" s="394"/>
      <c r="F107" s="364"/>
      <c r="G107" s="365"/>
      <c r="H107" s="364"/>
      <c r="I107" s="365"/>
    </row>
    <row r="108" spans="1:9" ht="16.5" x14ac:dyDescent="0.25">
      <c r="A108" s="356" t="s">
        <v>183</v>
      </c>
      <c r="B108" s="91" t="s">
        <v>85</v>
      </c>
      <c r="C108" s="91" t="s">
        <v>87</v>
      </c>
      <c r="D108" s="91" t="s">
        <v>85</v>
      </c>
      <c r="E108" s="91" t="s">
        <v>87</v>
      </c>
      <c r="F108" s="91" t="s">
        <v>85</v>
      </c>
      <c r="G108" s="91" t="s">
        <v>87</v>
      </c>
      <c r="H108" s="91" t="s">
        <v>85</v>
      </c>
      <c r="I108" s="91" t="s">
        <v>87</v>
      </c>
    </row>
    <row r="109" spans="1:9" ht="16.5" x14ac:dyDescent="0.25">
      <c r="A109" s="357"/>
      <c r="B109" s="46">
        <v>0</v>
      </c>
      <c r="C109" s="46"/>
      <c r="D109" s="46">
        <v>0.1</v>
      </c>
      <c r="E109" s="46"/>
      <c r="F109" s="46">
        <v>0</v>
      </c>
      <c r="G109" s="47"/>
      <c r="H109" s="52"/>
      <c r="I109" s="47"/>
    </row>
    <row r="110" spans="1:9" ht="33" x14ac:dyDescent="0.25">
      <c r="A110" s="44" t="s">
        <v>229</v>
      </c>
      <c r="B110" s="536"/>
      <c r="C110" s="537"/>
      <c r="D110" s="538"/>
      <c r="E110" s="538"/>
      <c r="F110" s="538"/>
      <c r="G110" s="538"/>
      <c r="H110" s="371"/>
      <c r="I110" s="371"/>
    </row>
    <row r="111" spans="1:9" ht="16.5" x14ac:dyDescent="0.25">
      <c r="A111" s="44" t="s">
        <v>230</v>
      </c>
      <c r="B111" s="366"/>
      <c r="C111" s="365"/>
      <c r="D111" s="364"/>
      <c r="E111" s="365"/>
      <c r="F111" s="364"/>
      <c r="G111" s="365"/>
      <c r="H111" s="364"/>
      <c r="I111" s="365"/>
    </row>
    <row r="112" spans="1:9" ht="16.5" x14ac:dyDescent="0.25">
      <c r="A112" s="356" t="s">
        <v>184</v>
      </c>
      <c r="B112" s="91" t="s">
        <v>85</v>
      </c>
      <c r="C112" s="91" t="s">
        <v>87</v>
      </c>
      <c r="D112" s="91" t="s">
        <v>85</v>
      </c>
      <c r="E112" s="91" t="s">
        <v>87</v>
      </c>
      <c r="F112" s="91" t="s">
        <v>85</v>
      </c>
      <c r="G112" s="91" t="s">
        <v>87</v>
      </c>
      <c r="H112" s="91" t="s">
        <v>85</v>
      </c>
      <c r="I112" s="91" t="s">
        <v>87</v>
      </c>
    </row>
    <row r="113" spans="1:9" ht="16.5" x14ac:dyDescent="0.25">
      <c r="A113" s="357"/>
      <c r="B113" s="46">
        <v>0.4</v>
      </c>
      <c r="C113" s="46">
        <v>0</v>
      </c>
      <c r="D113" s="46">
        <v>0</v>
      </c>
      <c r="E113" s="46"/>
      <c r="F113" s="46">
        <v>0.5</v>
      </c>
      <c r="G113" s="316"/>
      <c r="H113" s="170"/>
      <c r="I113" s="171"/>
    </row>
    <row r="114" spans="1:9" ht="33" x14ac:dyDescent="0.25">
      <c r="A114" s="44" t="s">
        <v>229</v>
      </c>
      <c r="B114" s="533"/>
      <c r="C114" s="533"/>
      <c r="D114" s="533"/>
      <c r="E114" s="533"/>
      <c r="F114" s="534"/>
      <c r="G114" s="535"/>
      <c r="H114" s="361"/>
      <c r="I114" s="361"/>
    </row>
    <row r="115" spans="1:9" ht="16.5" x14ac:dyDescent="0.25">
      <c r="A115" s="44" t="s">
        <v>230</v>
      </c>
      <c r="B115" s="364"/>
      <c r="C115" s="365"/>
      <c r="D115" s="364"/>
      <c r="E115" s="365"/>
      <c r="F115" s="362"/>
      <c r="G115" s="363"/>
      <c r="H115" s="364"/>
      <c r="I115" s="365"/>
    </row>
    <row r="116" spans="1:9" ht="16.5" x14ac:dyDescent="0.25">
      <c r="A116" s="45" t="s">
        <v>235</v>
      </c>
      <c r="B116" s="49">
        <f>(B69+B73+B77+B81+B85+B89+B93+B97+B101+B105+B109+B113)</f>
        <v>1</v>
      </c>
      <c r="C116" s="49">
        <f>(C69+C73+C77+C81+C85+C89+C93+C97+C101+C105+C109+C113)</f>
        <v>0.2</v>
      </c>
      <c r="D116" s="49">
        <f t="shared" ref="D116:I116" si="1">(D69+D73+D77+D81+D85+D89+D93+D97+D101+D105+D109+D113)</f>
        <v>0.99999999999999989</v>
      </c>
      <c r="E116" s="49">
        <f t="shared" si="1"/>
        <v>0.1</v>
      </c>
      <c r="F116" s="49">
        <f t="shared" si="1"/>
        <v>1</v>
      </c>
      <c r="G116" s="49">
        <f t="shared" si="1"/>
        <v>0</v>
      </c>
      <c r="H116" s="49">
        <f t="shared" si="1"/>
        <v>0</v>
      </c>
      <c r="I116" s="49">
        <f t="shared" si="1"/>
        <v>0</v>
      </c>
    </row>
    <row r="121" spans="1:9" ht="37.5" customHeight="1" x14ac:dyDescent="0.25"/>
    <row r="122" spans="1:9" ht="19.5" customHeight="1" x14ac:dyDescent="0.25">
      <c r="D122" s="332"/>
    </row>
    <row r="123" spans="1:9" ht="19.5" customHeight="1" x14ac:dyDescent="0.25"/>
    <row r="124" spans="1:9" ht="34.5" customHeight="1" x14ac:dyDescent="0.25"/>
    <row r="125" spans="1:9" ht="15" customHeight="1" x14ac:dyDescent="0.25"/>
    <row r="126" spans="1:9" ht="15.75" customHeight="1" x14ac:dyDescent="0.25"/>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hyperlinks>
    <hyperlink ref="D75:E75" r:id="rId1" display="https://secretariadistritald.sharepoint.com/:f:/s/ContratacinSPI-2022/IgCCqGFsuSg7To866FqRrCQ6AR2BNNIVpVeCx7cKp6_dEoM?e=G7KUBJ" xr:uid="{CED6364D-3B26-4A2D-9EB8-605FDDDF5A34}"/>
  </hyperlinks>
  <pageMargins left="0.25" right="0.25" top="0.75" bottom="0.75" header="0.3" footer="0.3"/>
  <pageSetup paperSize="5" scale="2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F9146-923C-40A7-B9B0-E654AF5F3E93}">
  <sheetPr>
    <tabColor theme="5" tint="0.59999389629810485"/>
    <pageSetUpPr fitToPage="1"/>
  </sheetPr>
  <dimension ref="A1:L26"/>
  <sheetViews>
    <sheetView view="pageBreakPreview" topLeftCell="A14" zoomScale="60" zoomScaleNormal="110" workbookViewId="0">
      <selection activeCell="O31" sqref="O31"/>
    </sheetView>
  </sheetViews>
  <sheetFormatPr baseColWidth="10" defaultColWidth="8.42578125" defaultRowHeight="12.75" x14ac:dyDescent="0.25"/>
  <cols>
    <col min="1" max="1" width="3.42578125" style="323" customWidth="1"/>
    <col min="2" max="2" width="9.42578125" style="323" customWidth="1"/>
    <col min="3" max="3" width="5.42578125" style="323" customWidth="1"/>
    <col min="4" max="4" width="6.42578125" style="323" customWidth="1"/>
    <col min="5" max="5" width="5.42578125" style="323" customWidth="1"/>
    <col min="6" max="6" width="10.42578125" style="323" customWidth="1"/>
    <col min="7" max="7" width="2.42578125" style="323" customWidth="1"/>
    <col min="8" max="8" width="18.42578125" style="323" customWidth="1"/>
    <col min="9" max="9" width="12.42578125" style="323" customWidth="1"/>
    <col min="10" max="10" width="6.42578125" style="323" customWidth="1"/>
    <col min="11" max="11" width="18.42578125" style="323" customWidth="1"/>
    <col min="12" max="12" width="25.42578125" style="323" customWidth="1"/>
    <col min="13" max="16384" width="8.42578125" style="323"/>
  </cols>
  <sheetData>
    <row r="1" spans="1:12" ht="18.75" customHeight="1" x14ac:dyDescent="0.25">
      <c r="A1" s="579"/>
      <c r="B1" s="580"/>
      <c r="C1" s="580"/>
      <c r="D1" s="580"/>
      <c r="E1" s="581"/>
      <c r="F1" s="588" t="s">
        <v>236</v>
      </c>
      <c r="G1" s="589"/>
      <c r="H1" s="589"/>
      <c r="I1" s="589"/>
      <c r="J1" s="589"/>
      <c r="K1" s="589"/>
      <c r="L1" s="322"/>
    </row>
    <row r="2" spans="1:12" ht="18.75" customHeight="1" x14ac:dyDescent="0.25">
      <c r="A2" s="582"/>
      <c r="B2" s="583"/>
      <c r="C2" s="583"/>
      <c r="D2" s="583"/>
      <c r="E2" s="584"/>
      <c r="F2" s="590"/>
      <c r="G2" s="591"/>
      <c r="H2" s="591"/>
      <c r="I2" s="591"/>
      <c r="J2" s="591"/>
      <c r="K2" s="591"/>
      <c r="L2" s="322"/>
    </row>
    <row r="3" spans="1:12" ht="18.75" customHeight="1" x14ac:dyDescent="0.25">
      <c r="A3" s="582"/>
      <c r="B3" s="583"/>
      <c r="C3" s="583"/>
      <c r="D3" s="583"/>
      <c r="E3" s="584"/>
      <c r="F3" s="588" t="s">
        <v>237</v>
      </c>
      <c r="G3" s="589"/>
      <c r="H3" s="589"/>
      <c r="I3" s="589"/>
      <c r="J3" s="589"/>
      <c r="K3" s="589"/>
      <c r="L3" s="322"/>
    </row>
    <row r="4" spans="1:12" ht="18.75" customHeight="1" x14ac:dyDescent="0.25">
      <c r="A4" s="585"/>
      <c r="B4" s="586"/>
      <c r="C4" s="586"/>
      <c r="D4" s="586"/>
      <c r="E4" s="587"/>
      <c r="F4" s="590"/>
      <c r="G4" s="591"/>
      <c r="H4" s="591"/>
      <c r="I4" s="591"/>
      <c r="J4" s="591"/>
      <c r="K4" s="591"/>
      <c r="L4" s="322"/>
    </row>
    <row r="5" spans="1:12" ht="15.75" customHeight="1" x14ac:dyDescent="0.25">
      <c r="A5" s="592" t="s">
        <v>238</v>
      </c>
      <c r="B5" s="593"/>
      <c r="C5" s="593"/>
      <c r="D5" s="593"/>
      <c r="E5" s="593"/>
      <c r="F5" s="593"/>
      <c r="G5" s="593"/>
      <c r="H5" s="593"/>
      <c r="I5" s="593"/>
      <c r="J5" s="593"/>
      <c r="K5" s="593"/>
      <c r="L5" s="594"/>
    </row>
    <row r="6" spans="1:12" ht="23.25" customHeight="1" x14ac:dyDescent="0.25">
      <c r="A6" s="592" t="s">
        <v>239</v>
      </c>
      <c r="B6" s="593"/>
      <c r="C6" s="595"/>
      <c r="D6" s="596" t="s">
        <v>240</v>
      </c>
      <c r="E6" s="597"/>
      <c r="F6" s="597"/>
      <c r="G6" s="597"/>
      <c r="H6" s="598"/>
      <c r="I6" s="592" t="s">
        <v>241</v>
      </c>
      <c r="J6" s="595"/>
      <c r="K6" s="596" t="s">
        <v>242</v>
      </c>
      <c r="L6" s="598"/>
    </row>
    <row r="7" spans="1:12" ht="17.649999999999999" customHeight="1" x14ac:dyDescent="0.25">
      <c r="A7" s="592" t="s">
        <v>243</v>
      </c>
      <c r="B7" s="593"/>
      <c r="C7" s="595"/>
      <c r="D7" s="596" t="s">
        <v>244</v>
      </c>
      <c r="E7" s="597"/>
      <c r="F7" s="597"/>
      <c r="G7" s="597"/>
      <c r="H7" s="598"/>
      <c r="I7" s="592" t="s">
        <v>245</v>
      </c>
      <c r="J7" s="595"/>
      <c r="K7" s="596" t="s">
        <v>246</v>
      </c>
      <c r="L7" s="598"/>
    </row>
    <row r="8" spans="1:12" ht="35.65" customHeight="1" x14ac:dyDescent="0.25">
      <c r="A8" s="592" t="s">
        <v>247</v>
      </c>
      <c r="B8" s="593"/>
      <c r="C8" s="595"/>
      <c r="D8" s="596" t="s">
        <v>248</v>
      </c>
      <c r="E8" s="597"/>
      <c r="F8" s="597"/>
      <c r="G8" s="597"/>
      <c r="H8" s="598"/>
      <c r="I8" s="592" t="s">
        <v>249</v>
      </c>
      <c r="J8" s="595"/>
      <c r="K8" s="596" t="s">
        <v>250</v>
      </c>
      <c r="L8" s="598"/>
    </row>
    <row r="9" spans="1:12" ht="15.75" customHeight="1" x14ac:dyDescent="0.25">
      <c r="A9" s="599" t="s">
        <v>251</v>
      </c>
      <c r="B9" s="600"/>
      <c r="C9" s="600"/>
      <c r="D9" s="600"/>
      <c r="E9" s="600"/>
      <c r="F9" s="600"/>
      <c r="G9" s="600"/>
      <c r="H9" s="600"/>
      <c r="I9" s="600"/>
      <c r="J9" s="600"/>
      <c r="K9" s="600"/>
      <c r="L9" s="601"/>
    </row>
    <row r="10" spans="1:12" ht="36" customHeight="1" x14ac:dyDescent="0.25">
      <c r="A10" s="602" t="s">
        <v>102</v>
      </c>
      <c r="B10" s="602"/>
      <c r="C10" s="602"/>
      <c r="D10" s="603"/>
      <c r="E10" s="604" t="str">
        <f>+[1]ACTIVIDAD_1!B12</f>
        <v>Desarrollar 1 estrategia para potenciar las habilidades y capacidades de las mujeres en sus diversidades que aporten a su empoderamiento y autonomía económica</v>
      </c>
      <c r="F10" s="604"/>
      <c r="G10" s="604"/>
      <c r="H10" s="604"/>
      <c r="I10" s="604"/>
      <c r="J10" s="604"/>
      <c r="K10" s="604"/>
      <c r="L10" s="604"/>
    </row>
    <row r="11" spans="1:12" ht="44.65" customHeight="1" x14ac:dyDescent="0.25">
      <c r="A11" s="605" t="s">
        <v>252</v>
      </c>
      <c r="B11" s="606"/>
      <c r="C11" s="606"/>
      <c r="D11" s="594"/>
      <c r="E11" s="607" t="str">
        <f>+[1]ACTIVIDAD_1!I16</f>
        <v xml:space="preserve">Documento actualizado de la estrategia para potenciar las habilidades y capacidades de las mujeres en sus diversidades
</v>
      </c>
      <c r="F11" s="608"/>
      <c r="G11" s="608"/>
      <c r="H11" s="608"/>
      <c r="I11" s="608"/>
      <c r="J11" s="608"/>
      <c r="K11" s="608"/>
      <c r="L11" s="609"/>
    </row>
    <row r="12" spans="1:12" ht="37.5" customHeight="1" x14ac:dyDescent="0.25">
      <c r="A12" s="592" t="s">
        <v>253</v>
      </c>
      <c r="B12" s="593"/>
      <c r="C12" s="593"/>
      <c r="D12" s="595"/>
      <c r="E12" s="610" t="s">
        <v>254</v>
      </c>
      <c r="F12" s="611"/>
      <c r="G12" s="611"/>
      <c r="H12" s="611"/>
      <c r="I12" s="611"/>
      <c r="J12" s="611"/>
      <c r="K12" s="611"/>
      <c r="L12" s="612"/>
    </row>
    <row r="13" spans="1:12" ht="28.5" customHeight="1" x14ac:dyDescent="0.25">
      <c r="A13" s="592" t="s">
        <v>255</v>
      </c>
      <c r="B13" s="593"/>
      <c r="C13" s="595"/>
      <c r="D13" s="596" t="s">
        <v>256</v>
      </c>
      <c r="E13" s="597"/>
      <c r="F13" s="597"/>
      <c r="G13" s="597"/>
      <c r="H13" s="598"/>
      <c r="I13" s="592" t="s">
        <v>257</v>
      </c>
      <c r="J13" s="595"/>
      <c r="K13" s="596" t="s">
        <v>258</v>
      </c>
      <c r="L13" s="598"/>
    </row>
    <row r="14" spans="1:12" ht="15.75" customHeight="1" x14ac:dyDescent="0.25">
      <c r="A14" s="592" t="s">
        <v>259</v>
      </c>
      <c r="B14" s="593"/>
      <c r="C14" s="593"/>
      <c r="D14" s="593"/>
      <c r="E14" s="593"/>
      <c r="F14" s="593"/>
      <c r="G14" s="593"/>
      <c r="H14" s="593"/>
      <c r="I14" s="593"/>
      <c r="J14" s="593"/>
      <c r="K14" s="593"/>
      <c r="L14" s="594"/>
    </row>
    <row r="15" spans="1:12" ht="25.5" customHeight="1" x14ac:dyDescent="0.25">
      <c r="A15" s="592" t="s">
        <v>260</v>
      </c>
      <c r="B15" s="593"/>
      <c r="C15" s="595"/>
      <c r="D15" s="596" t="s">
        <v>261</v>
      </c>
      <c r="E15" s="597"/>
      <c r="F15" s="597"/>
      <c r="G15" s="597"/>
      <c r="H15" s="598"/>
      <c r="I15" s="592" t="s">
        <v>262</v>
      </c>
      <c r="J15" s="595"/>
      <c r="K15" s="596" t="s">
        <v>263</v>
      </c>
      <c r="L15" s="598"/>
    </row>
    <row r="16" spans="1:12" ht="25.5" customHeight="1" x14ac:dyDescent="0.25">
      <c r="A16" s="592" t="s">
        <v>264</v>
      </c>
      <c r="B16" s="593"/>
      <c r="C16" s="595"/>
      <c r="D16" s="613">
        <f>+[1]ACTIVIDAD_1!C37</f>
        <v>1</v>
      </c>
      <c r="E16" s="614"/>
      <c r="F16" s="614"/>
      <c r="G16" s="614"/>
      <c r="H16" s="615"/>
      <c r="I16" s="592" t="s">
        <v>41</v>
      </c>
      <c r="J16" s="595"/>
      <c r="K16" s="596" t="s">
        <v>201</v>
      </c>
      <c r="L16" s="598"/>
    </row>
    <row r="17" spans="1:12" ht="27.4" customHeight="1" x14ac:dyDescent="0.25">
      <c r="A17" s="592" t="s">
        <v>265</v>
      </c>
      <c r="B17" s="593"/>
      <c r="C17" s="595"/>
      <c r="D17" s="596" t="s">
        <v>266</v>
      </c>
      <c r="E17" s="597"/>
      <c r="F17" s="597"/>
      <c r="G17" s="597"/>
      <c r="H17" s="598"/>
      <c r="I17" s="616"/>
      <c r="J17" s="617"/>
      <c r="K17" s="617"/>
      <c r="L17" s="618"/>
    </row>
    <row r="18" spans="1:12" ht="12" customHeight="1" x14ac:dyDescent="0.25">
      <c r="A18" s="324" t="s">
        <v>267</v>
      </c>
      <c r="B18" s="324" t="s">
        <v>268</v>
      </c>
      <c r="C18" s="592" t="s">
        <v>269</v>
      </c>
      <c r="D18" s="593"/>
      <c r="E18" s="593"/>
      <c r="F18" s="593"/>
      <c r="G18" s="595"/>
      <c r="H18" s="592" t="s">
        <v>110</v>
      </c>
      <c r="I18" s="595"/>
      <c r="J18" s="592" t="s">
        <v>270</v>
      </c>
      <c r="K18" s="595"/>
      <c r="L18" s="324" t="s">
        <v>271</v>
      </c>
    </row>
    <row r="19" spans="1:12" ht="120" customHeight="1" x14ac:dyDescent="0.25">
      <c r="A19" s="325">
        <v>1</v>
      </c>
      <c r="B19" s="326" t="s">
        <v>266</v>
      </c>
      <c r="C19" s="596" t="s">
        <v>272</v>
      </c>
      <c r="D19" s="597"/>
      <c r="E19" s="597"/>
      <c r="F19" s="597"/>
      <c r="G19" s="598"/>
      <c r="H19" s="619" t="s">
        <v>273</v>
      </c>
      <c r="I19" s="620"/>
      <c r="J19" s="616" t="s">
        <v>274</v>
      </c>
      <c r="K19" s="618"/>
      <c r="L19" s="326" t="s">
        <v>275</v>
      </c>
    </row>
    <row r="20" spans="1:12" ht="25.5" customHeight="1" x14ac:dyDescent="0.25">
      <c r="A20" s="324" t="s">
        <v>267</v>
      </c>
      <c r="B20" s="592" t="s">
        <v>276</v>
      </c>
      <c r="C20" s="593"/>
      <c r="D20" s="593"/>
      <c r="E20" s="593"/>
      <c r="F20" s="593"/>
      <c r="G20" s="593"/>
      <c r="H20" s="593"/>
      <c r="I20" s="593"/>
      <c r="J20" s="593"/>
      <c r="K20" s="595"/>
      <c r="L20" s="324" t="s">
        <v>277</v>
      </c>
    </row>
    <row r="21" spans="1:12" ht="28.15" customHeight="1" x14ac:dyDescent="0.25">
      <c r="A21" s="325">
        <v>1</v>
      </c>
      <c r="B21" s="596" t="s">
        <v>278</v>
      </c>
      <c r="C21" s="597"/>
      <c r="D21" s="597"/>
      <c r="E21" s="597"/>
      <c r="F21" s="597"/>
      <c r="G21" s="597"/>
      <c r="H21" s="597"/>
      <c r="I21" s="597"/>
      <c r="J21" s="597"/>
      <c r="K21" s="598"/>
      <c r="L21" s="326" t="s">
        <v>274</v>
      </c>
    </row>
    <row r="22" spans="1:12" ht="15.75" customHeight="1" x14ac:dyDescent="0.25">
      <c r="A22" s="592" t="s">
        <v>279</v>
      </c>
      <c r="B22" s="593"/>
      <c r="C22" s="593"/>
      <c r="D22" s="593"/>
      <c r="E22" s="593"/>
      <c r="F22" s="600"/>
      <c r="G22" s="600"/>
      <c r="H22" s="593"/>
      <c r="I22" s="600"/>
      <c r="J22" s="600"/>
      <c r="K22" s="593"/>
      <c r="L22" s="621"/>
    </row>
    <row r="23" spans="1:12" ht="26.25" customHeight="1" x14ac:dyDescent="0.25">
      <c r="A23" s="592" t="s">
        <v>280</v>
      </c>
      <c r="B23" s="593"/>
      <c r="C23" s="595"/>
      <c r="D23" s="596">
        <v>1</v>
      </c>
      <c r="E23" s="597"/>
      <c r="F23" s="602" t="s">
        <v>281</v>
      </c>
      <c r="G23" s="602"/>
      <c r="H23" s="327">
        <v>2024</v>
      </c>
      <c r="I23" s="602" t="s">
        <v>282</v>
      </c>
      <c r="J23" s="602"/>
      <c r="K23" s="328" t="s">
        <v>283</v>
      </c>
      <c r="L23" s="328"/>
    </row>
    <row r="24" spans="1:12" ht="26.25" customHeight="1" x14ac:dyDescent="0.25">
      <c r="A24" s="592" t="s">
        <v>284</v>
      </c>
      <c r="B24" s="593"/>
      <c r="C24" s="595"/>
      <c r="D24" s="596"/>
      <c r="E24" s="597"/>
      <c r="F24" s="622"/>
      <c r="G24" s="622"/>
      <c r="H24" s="597"/>
      <c r="I24" s="622"/>
      <c r="J24" s="622"/>
      <c r="K24" s="597"/>
      <c r="L24" s="623"/>
    </row>
    <row r="25" spans="1:12" ht="45.75" customHeight="1" x14ac:dyDescent="0.25">
      <c r="A25" s="592" t="s">
        <v>285</v>
      </c>
      <c r="B25" s="593"/>
      <c r="C25" s="595"/>
      <c r="D25" s="616"/>
      <c r="E25" s="617"/>
      <c r="F25" s="617"/>
      <c r="G25" s="617"/>
      <c r="H25" s="617"/>
      <c r="I25" s="617"/>
      <c r="J25" s="617"/>
      <c r="K25" s="617"/>
      <c r="L25" s="618"/>
    </row>
    <row r="26" spans="1:12" ht="17.649999999999999" customHeight="1" x14ac:dyDescent="0.25">
      <c r="A26" s="592" t="s">
        <v>286</v>
      </c>
      <c r="B26" s="593"/>
      <c r="C26" s="595"/>
      <c r="D26" s="596"/>
      <c r="E26" s="597"/>
      <c r="F26" s="597"/>
      <c r="G26" s="597"/>
      <c r="H26" s="597"/>
      <c r="I26" s="597"/>
      <c r="J26" s="597"/>
      <c r="K26" s="597"/>
      <c r="L26" s="598"/>
    </row>
  </sheetData>
  <mergeCells count="58">
    <mergeCell ref="A24:C24"/>
    <mergeCell ref="D24:L24"/>
    <mergeCell ref="A25:C25"/>
    <mergeCell ref="D25:L25"/>
    <mergeCell ref="A26:C26"/>
    <mergeCell ref="D26:L26"/>
    <mergeCell ref="B20:K20"/>
    <mergeCell ref="B21:K21"/>
    <mergeCell ref="A22:L22"/>
    <mergeCell ref="A23:C23"/>
    <mergeCell ref="D23:E23"/>
    <mergeCell ref="F23:G23"/>
    <mergeCell ref="I23:J23"/>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3"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755A3-88D2-4211-B36B-FAD5ADA5688D}">
  <sheetPr>
    <tabColor theme="5" tint="0.59999389629810485"/>
    <pageSetUpPr fitToPage="1"/>
  </sheetPr>
  <dimension ref="A1:Q126"/>
  <sheetViews>
    <sheetView showGridLines="0" topLeftCell="A77" zoomScale="85" zoomScaleNormal="85" workbookViewId="0">
      <selection activeCell="F43" sqref="F43:G43"/>
    </sheetView>
  </sheetViews>
  <sheetFormatPr baseColWidth="10" defaultColWidth="10.42578125" defaultRowHeight="14.25" x14ac:dyDescent="0.25"/>
  <cols>
    <col min="1" max="1" width="49.42578125" style="1" customWidth="1"/>
    <col min="2" max="3" width="43" style="1" customWidth="1"/>
    <col min="4" max="4" width="37.140625" style="1" customWidth="1"/>
    <col min="5" max="5" width="35.42578125" style="1" customWidth="1"/>
    <col min="6" max="6" width="43" style="1" customWidth="1"/>
    <col min="7" max="7" width="41.42578125" style="1" customWidth="1"/>
    <col min="8" max="8" width="51.42578125" style="1" customWidth="1"/>
    <col min="9" max="9" width="56.42578125" style="1" customWidth="1"/>
    <col min="10" max="13" width="35.42578125" style="1" customWidth="1"/>
    <col min="14" max="14" width="31" style="1" customWidth="1"/>
    <col min="15" max="15" width="18.42578125" style="1" customWidth="1"/>
    <col min="16" max="16" width="8.42578125" style="1" customWidth="1"/>
    <col min="17" max="17" width="18.42578125" style="1" bestFit="1" customWidth="1"/>
    <col min="18" max="18" width="5.42578125" style="1" customWidth="1"/>
    <col min="19" max="19" width="18.42578125" style="1" bestFit="1" customWidth="1"/>
    <col min="20" max="20" width="4.42578125" style="1" customWidth="1"/>
    <col min="21" max="21" width="23" style="1" bestFit="1" customWidth="1"/>
    <col min="22" max="22" width="10.42578125" style="1"/>
    <col min="23" max="23" width="18.42578125" style="1" bestFit="1" customWidth="1"/>
    <col min="24" max="24" width="16.42578125" style="1" customWidth="1"/>
    <col min="25" max="16384" width="10.42578125" style="1"/>
  </cols>
  <sheetData>
    <row r="1" spans="1:15" s="80" customFormat="1" ht="22.15" customHeight="1" thickBot="1" x14ac:dyDescent="0.3">
      <c r="A1" s="500"/>
      <c r="B1" s="503" t="s">
        <v>160</v>
      </c>
      <c r="C1" s="504"/>
      <c r="D1" s="504"/>
      <c r="E1" s="504"/>
      <c r="F1" s="504"/>
      <c r="G1" s="504"/>
      <c r="H1" s="504"/>
      <c r="I1" s="504"/>
      <c r="J1" s="504"/>
      <c r="K1" s="504"/>
      <c r="L1" s="505"/>
      <c r="M1" s="506" t="s">
        <v>161</v>
      </c>
      <c r="N1" s="507"/>
      <c r="O1" s="508"/>
    </row>
    <row r="2" spans="1:15" s="80" customFormat="1" ht="18" customHeight="1" thickBot="1" x14ac:dyDescent="0.3">
      <c r="A2" s="501"/>
      <c r="B2" s="509" t="s">
        <v>162</v>
      </c>
      <c r="C2" s="510"/>
      <c r="D2" s="510"/>
      <c r="E2" s="510"/>
      <c r="F2" s="510"/>
      <c r="G2" s="510"/>
      <c r="H2" s="510"/>
      <c r="I2" s="510"/>
      <c r="J2" s="510"/>
      <c r="K2" s="510"/>
      <c r="L2" s="511"/>
      <c r="M2" s="506" t="s">
        <v>163</v>
      </c>
      <c r="N2" s="507"/>
      <c r="O2" s="508"/>
    </row>
    <row r="3" spans="1:15" s="80" customFormat="1" ht="19.899999999999999" customHeight="1" thickBot="1" x14ac:dyDescent="0.3">
      <c r="A3" s="501"/>
      <c r="B3" s="509" t="s">
        <v>0</v>
      </c>
      <c r="C3" s="510"/>
      <c r="D3" s="510"/>
      <c r="E3" s="510"/>
      <c r="F3" s="510"/>
      <c r="G3" s="510"/>
      <c r="H3" s="510"/>
      <c r="I3" s="510"/>
      <c r="J3" s="510"/>
      <c r="K3" s="510"/>
      <c r="L3" s="511"/>
      <c r="M3" s="506" t="s">
        <v>164</v>
      </c>
      <c r="N3" s="507"/>
      <c r="O3" s="508"/>
    </row>
    <row r="4" spans="1:15" s="80" customFormat="1" ht="21.75" customHeight="1" thickBot="1" x14ac:dyDescent="0.3">
      <c r="A4" s="502"/>
      <c r="B4" s="512" t="s">
        <v>165</v>
      </c>
      <c r="C4" s="513"/>
      <c r="D4" s="513"/>
      <c r="E4" s="513"/>
      <c r="F4" s="513"/>
      <c r="G4" s="513"/>
      <c r="H4" s="513"/>
      <c r="I4" s="513"/>
      <c r="J4" s="513"/>
      <c r="K4" s="513"/>
      <c r="L4" s="514"/>
      <c r="M4" s="506" t="s">
        <v>166</v>
      </c>
      <c r="N4" s="507"/>
      <c r="O4" s="508"/>
    </row>
    <row r="5" spans="1:15" s="80" customFormat="1" ht="16.149999999999999" customHeight="1" thickBot="1" x14ac:dyDescent="0.3">
      <c r="A5" s="81"/>
      <c r="B5" s="82"/>
      <c r="C5" s="82"/>
      <c r="D5" s="82"/>
      <c r="E5" s="82"/>
      <c r="F5" s="82"/>
      <c r="G5" s="82"/>
      <c r="H5" s="82"/>
      <c r="I5" s="82"/>
      <c r="J5" s="82"/>
      <c r="K5" s="82"/>
      <c r="L5" s="82"/>
      <c r="M5" s="83"/>
      <c r="N5" s="83"/>
      <c r="O5" s="83"/>
    </row>
    <row r="6" spans="1:15" ht="40.15" customHeight="1" thickBot="1" x14ac:dyDescent="0.3">
      <c r="A6" s="53" t="s">
        <v>167</v>
      </c>
      <c r="B6" s="492" t="s">
        <v>168</v>
      </c>
      <c r="C6" s="493"/>
      <c r="D6" s="493"/>
      <c r="E6" s="493"/>
      <c r="F6" s="493"/>
      <c r="G6" s="493"/>
      <c r="H6" s="493"/>
      <c r="I6" s="493"/>
      <c r="J6" s="493"/>
      <c r="K6" s="494"/>
      <c r="L6" s="158" t="s">
        <v>169</v>
      </c>
      <c r="M6" s="495">
        <v>2024110010318</v>
      </c>
      <c r="N6" s="496"/>
      <c r="O6" s="497"/>
    </row>
    <row r="7" spans="1:15" s="80" customFormat="1" ht="18" customHeight="1" thickBot="1" x14ac:dyDescent="0.3">
      <c r="A7" s="81"/>
      <c r="B7" s="82"/>
      <c r="C7" s="82"/>
      <c r="D7" s="82"/>
      <c r="E7" s="82"/>
      <c r="F7" s="82"/>
      <c r="G7" s="82"/>
      <c r="H7" s="82"/>
      <c r="I7" s="82"/>
      <c r="J7" s="82"/>
      <c r="K7" s="82"/>
      <c r="L7" s="82"/>
      <c r="M7" s="83"/>
      <c r="N7" s="83"/>
      <c r="O7" s="83"/>
    </row>
    <row r="8" spans="1:15" s="80" customFormat="1" ht="21.75" customHeight="1" thickBot="1" x14ac:dyDescent="0.3">
      <c r="A8" s="489" t="s">
        <v>6</v>
      </c>
      <c r="B8" s="158" t="s">
        <v>170</v>
      </c>
      <c r="C8" s="125"/>
      <c r="D8" s="158" t="s">
        <v>171</v>
      </c>
      <c r="E8" s="125"/>
      <c r="F8" s="158" t="s">
        <v>172</v>
      </c>
      <c r="G8" s="125" t="s">
        <v>173</v>
      </c>
      <c r="H8" s="158" t="s">
        <v>174</v>
      </c>
      <c r="I8" s="127"/>
      <c r="J8" s="464" t="s">
        <v>8</v>
      </c>
      <c r="K8" s="498"/>
      <c r="L8" s="157" t="s">
        <v>175</v>
      </c>
      <c r="M8" s="499"/>
      <c r="N8" s="499"/>
      <c r="O8" s="499"/>
    </row>
    <row r="9" spans="1:15" s="80" customFormat="1" ht="21.75" customHeight="1" x14ac:dyDescent="0.25">
      <c r="A9" s="489"/>
      <c r="B9" s="159" t="s">
        <v>176</v>
      </c>
      <c r="C9" s="128"/>
      <c r="D9" s="158" t="s">
        <v>177</v>
      </c>
      <c r="E9" s="128"/>
      <c r="F9" s="158" t="s">
        <v>178</v>
      </c>
      <c r="G9" s="128"/>
      <c r="H9" s="158" t="s">
        <v>179</v>
      </c>
      <c r="I9" s="127"/>
      <c r="J9" s="464"/>
      <c r="K9" s="498"/>
      <c r="L9" s="157" t="s">
        <v>180</v>
      </c>
      <c r="M9" s="499"/>
      <c r="N9" s="499"/>
      <c r="O9" s="499"/>
    </row>
    <row r="10" spans="1:15" s="80" customFormat="1" ht="21.75" customHeight="1" x14ac:dyDescent="0.25">
      <c r="A10" s="489"/>
      <c r="B10" s="158" t="s">
        <v>181</v>
      </c>
      <c r="C10" s="125"/>
      <c r="D10" s="158" t="s">
        <v>182</v>
      </c>
      <c r="E10" s="128"/>
      <c r="F10" s="158" t="s">
        <v>183</v>
      </c>
      <c r="G10" s="128"/>
      <c r="H10" s="158" t="s">
        <v>184</v>
      </c>
      <c r="I10" s="127"/>
      <c r="J10" s="464"/>
      <c r="K10" s="498"/>
      <c r="L10" s="157" t="s">
        <v>185</v>
      </c>
      <c r="M10" s="499" t="s">
        <v>173</v>
      </c>
      <c r="N10" s="499"/>
      <c r="O10" s="499"/>
    </row>
    <row r="11" spans="1:15" ht="15" customHeight="1" thickBot="1" x14ac:dyDescent="0.3">
      <c r="A11" s="6"/>
      <c r="B11" s="7"/>
      <c r="C11" s="7"/>
      <c r="D11" s="9"/>
      <c r="E11" s="8"/>
      <c r="F11" s="8"/>
      <c r="G11" s="215"/>
      <c r="H11" s="215"/>
      <c r="I11" s="10"/>
      <c r="J11" s="10"/>
      <c r="K11" s="7"/>
      <c r="L11" s="7"/>
      <c r="M11" s="7"/>
      <c r="N11" s="7"/>
      <c r="O11" s="7"/>
    </row>
    <row r="12" spans="1:15" ht="15" customHeight="1" x14ac:dyDescent="0.25">
      <c r="A12" s="476" t="s">
        <v>186</v>
      </c>
      <c r="B12" s="479" t="s">
        <v>287</v>
      </c>
      <c r="C12" s="480"/>
      <c r="D12" s="480"/>
      <c r="E12" s="480"/>
      <c r="F12" s="480"/>
      <c r="G12" s="480"/>
      <c r="H12" s="480"/>
      <c r="I12" s="480"/>
      <c r="J12" s="480"/>
      <c r="K12" s="480"/>
      <c r="L12" s="480"/>
      <c r="M12" s="480"/>
      <c r="N12" s="480"/>
      <c r="O12" s="481"/>
    </row>
    <row r="13" spans="1:15" ht="15" customHeight="1" x14ac:dyDescent="0.25">
      <c r="A13" s="477"/>
      <c r="B13" s="482"/>
      <c r="C13" s="483"/>
      <c r="D13" s="483"/>
      <c r="E13" s="483"/>
      <c r="F13" s="483"/>
      <c r="G13" s="483"/>
      <c r="H13" s="483"/>
      <c r="I13" s="483"/>
      <c r="J13" s="483"/>
      <c r="K13" s="483"/>
      <c r="L13" s="483"/>
      <c r="M13" s="483"/>
      <c r="N13" s="483"/>
      <c r="O13" s="484"/>
    </row>
    <row r="14" spans="1:15" ht="15" customHeight="1" thickBot="1" x14ac:dyDescent="0.3">
      <c r="A14" s="478"/>
      <c r="B14" s="485"/>
      <c r="C14" s="486"/>
      <c r="D14" s="486"/>
      <c r="E14" s="486"/>
      <c r="F14" s="486"/>
      <c r="G14" s="486"/>
      <c r="H14" s="486"/>
      <c r="I14" s="486"/>
      <c r="J14" s="486"/>
      <c r="K14" s="486"/>
      <c r="L14" s="486"/>
      <c r="M14" s="486"/>
      <c r="N14" s="486"/>
      <c r="O14" s="487"/>
    </row>
    <row r="15" spans="1:15" ht="9" customHeight="1" thickBot="1" x14ac:dyDescent="0.3">
      <c r="A15" s="14"/>
      <c r="B15" s="79"/>
      <c r="C15" s="15"/>
      <c r="D15" s="15"/>
      <c r="E15" s="15"/>
      <c r="F15" s="15"/>
      <c r="G15" s="16"/>
      <c r="H15" s="16"/>
      <c r="I15" s="16"/>
      <c r="J15" s="16"/>
      <c r="K15" s="16"/>
      <c r="L15" s="17"/>
      <c r="M15" s="17"/>
      <c r="N15" s="17"/>
      <c r="O15" s="17"/>
    </row>
    <row r="16" spans="1:15" s="18" customFormat="1" ht="37.5" customHeight="1" thickBot="1" x14ac:dyDescent="0.3">
      <c r="A16" s="53" t="s">
        <v>13</v>
      </c>
      <c r="B16" s="488" t="s">
        <v>188</v>
      </c>
      <c r="C16" s="488"/>
      <c r="D16" s="488"/>
      <c r="E16" s="488"/>
      <c r="F16" s="488"/>
      <c r="G16" s="489" t="s">
        <v>15</v>
      </c>
      <c r="H16" s="489"/>
      <c r="I16" s="488" t="s">
        <v>288</v>
      </c>
      <c r="J16" s="488"/>
      <c r="K16" s="488"/>
      <c r="L16" s="488"/>
      <c r="M16" s="488"/>
      <c r="N16" s="488"/>
      <c r="O16" s="488"/>
    </row>
    <row r="17" spans="1:17" ht="9" customHeight="1" thickBot="1" x14ac:dyDescent="0.3">
      <c r="A17" s="14"/>
      <c r="B17" s="16"/>
      <c r="C17" s="15"/>
      <c r="D17" s="15"/>
      <c r="E17" s="15"/>
      <c r="F17" s="15"/>
      <c r="G17" s="16"/>
      <c r="H17" s="16"/>
      <c r="I17" s="16"/>
      <c r="J17" s="16"/>
      <c r="K17" s="16"/>
      <c r="L17" s="17"/>
      <c r="M17" s="17"/>
      <c r="N17" s="17"/>
      <c r="O17" s="17"/>
    </row>
    <row r="18" spans="1:17" ht="49.5" customHeight="1" thickBot="1" x14ac:dyDescent="0.3">
      <c r="A18" s="53" t="s">
        <v>17</v>
      </c>
      <c r="B18" s="490" t="s">
        <v>289</v>
      </c>
      <c r="C18" s="490"/>
      <c r="D18" s="490"/>
      <c r="E18" s="490"/>
      <c r="F18" s="53" t="s">
        <v>19</v>
      </c>
      <c r="G18" s="491" t="s">
        <v>191</v>
      </c>
      <c r="H18" s="491"/>
      <c r="I18" s="491"/>
      <c r="J18" s="53" t="s">
        <v>21</v>
      </c>
      <c r="K18" s="488" t="s">
        <v>290</v>
      </c>
      <c r="L18" s="488"/>
      <c r="M18" s="488"/>
      <c r="N18" s="488"/>
      <c r="O18" s="488"/>
    </row>
    <row r="19" spans="1:17" ht="9" customHeight="1" x14ac:dyDescent="0.25">
      <c r="A19" s="5"/>
      <c r="B19" s="2"/>
      <c r="C19" s="461"/>
      <c r="D19" s="461"/>
      <c r="E19" s="461"/>
      <c r="F19" s="461"/>
      <c r="G19" s="461"/>
      <c r="H19" s="461"/>
      <c r="I19" s="461"/>
      <c r="J19" s="461"/>
      <c r="K19" s="461"/>
      <c r="L19" s="461"/>
      <c r="M19" s="461"/>
      <c r="N19" s="461"/>
      <c r="O19" s="461"/>
    </row>
    <row r="20" spans="1:17" ht="16.5" customHeight="1" thickBot="1" x14ac:dyDescent="0.3">
      <c r="A20" s="77"/>
      <c r="B20" s="78"/>
      <c r="C20" s="78"/>
      <c r="D20" s="78"/>
      <c r="E20" s="78"/>
      <c r="F20" s="78"/>
      <c r="G20" s="78"/>
      <c r="H20" s="78"/>
      <c r="I20" s="78"/>
      <c r="J20" s="78"/>
      <c r="K20" s="78"/>
      <c r="L20" s="78"/>
      <c r="M20" s="78"/>
      <c r="N20" s="78"/>
      <c r="O20" s="78"/>
    </row>
    <row r="21" spans="1:17" ht="31.9" customHeight="1" thickBot="1" x14ac:dyDescent="0.3">
      <c r="A21" s="462" t="s">
        <v>23</v>
      </c>
      <c r="B21" s="463"/>
      <c r="C21" s="463"/>
      <c r="D21" s="463"/>
      <c r="E21" s="463"/>
      <c r="F21" s="463"/>
      <c r="G21" s="463"/>
      <c r="H21" s="463"/>
      <c r="I21" s="463"/>
      <c r="J21" s="463"/>
      <c r="K21" s="463"/>
      <c r="L21" s="463"/>
      <c r="M21" s="463"/>
      <c r="N21" s="463"/>
      <c r="O21" s="464"/>
    </row>
    <row r="22" spans="1:17" ht="31.9" customHeight="1" thickBot="1" x14ac:dyDescent="0.3">
      <c r="A22" s="462" t="s">
        <v>193</v>
      </c>
      <c r="B22" s="463"/>
      <c r="C22" s="463"/>
      <c r="D22" s="463"/>
      <c r="E22" s="463"/>
      <c r="F22" s="463"/>
      <c r="G22" s="463"/>
      <c r="H22" s="463"/>
      <c r="I22" s="463"/>
      <c r="J22" s="463"/>
      <c r="K22" s="463"/>
      <c r="L22" s="463"/>
      <c r="M22" s="463"/>
      <c r="N22" s="463"/>
      <c r="O22" s="464"/>
    </row>
    <row r="23" spans="1:17" ht="31.9" customHeight="1" thickBot="1" x14ac:dyDescent="0.3">
      <c r="A23" s="26"/>
      <c r="B23" s="19" t="s">
        <v>170</v>
      </c>
      <c r="C23" s="19" t="s">
        <v>171</v>
      </c>
      <c r="D23" s="19" t="s">
        <v>172</v>
      </c>
      <c r="E23" s="19" t="s">
        <v>174</v>
      </c>
      <c r="F23" s="19" t="s">
        <v>176</v>
      </c>
      <c r="G23" s="19" t="s">
        <v>177</v>
      </c>
      <c r="H23" s="19" t="s">
        <v>178</v>
      </c>
      <c r="I23" s="19" t="s">
        <v>179</v>
      </c>
      <c r="J23" s="19" t="s">
        <v>181</v>
      </c>
      <c r="K23" s="19" t="s">
        <v>182</v>
      </c>
      <c r="L23" s="19" t="s">
        <v>183</v>
      </c>
      <c r="M23" s="19" t="s">
        <v>184</v>
      </c>
      <c r="N23" s="20" t="s">
        <v>194</v>
      </c>
      <c r="O23" s="20" t="s">
        <v>195</v>
      </c>
    </row>
    <row r="24" spans="1:17" ht="31.9" customHeight="1" x14ac:dyDescent="0.25">
      <c r="A24" s="21" t="s">
        <v>24</v>
      </c>
      <c r="B24" s="346">
        <v>442578000</v>
      </c>
      <c r="C24" s="346">
        <v>0</v>
      </c>
      <c r="D24" s="346">
        <v>46493000</v>
      </c>
      <c r="E24" s="22"/>
      <c r="F24" s="22"/>
      <c r="G24" s="209">
        <v>13719000</v>
      </c>
      <c r="H24" s="288">
        <v>15329000</v>
      </c>
      <c r="I24" s="288"/>
      <c r="J24" s="288"/>
      <c r="K24" s="288"/>
      <c r="L24" s="288"/>
      <c r="M24" s="209"/>
      <c r="N24" s="219">
        <f>SUM(B24:M24)</f>
        <v>518119000</v>
      </c>
      <c r="O24" s="210">
        <v>1</v>
      </c>
    </row>
    <row r="25" spans="1:17" ht="31.9" customHeight="1" x14ac:dyDescent="0.25">
      <c r="A25" s="21" t="s">
        <v>26</v>
      </c>
      <c r="B25" s="346">
        <v>442578000</v>
      </c>
      <c r="C25" s="346">
        <v>0</v>
      </c>
      <c r="D25" s="346">
        <v>-3716056</v>
      </c>
      <c r="E25" s="22"/>
      <c r="F25" s="22"/>
      <c r="G25" s="209"/>
      <c r="H25" s="288"/>
      <c r="I25" s="288"/>
      <c r="J25" s="288"/>
      <c r="K25" s="288"/>
      <c r="L25" s="288"/>
      <c r="M25" s="209"/>
      <c r="N25" s="219">
        <f t="shared" ref="N25:N29" si="0">SUM(B25:M25)</f>
        <v>438861944</v>
      </c>
      <c r="O25" s="211">
        <f>N25/N24</f>
        <v>0.84702924231691945</v>
      </c>
      <c r="Q25" s="291"/>
    </row>
    <row r="26" spans="1:17" ht="31.9" customHeight="1" x14ac:dyDescent="0.25">
      <c r="A26" s="21" t="s">
        <v>28</v>
      </c>
      <c r="B26" s="346">
        <v>0</v>
      </c>
      <c r="C26" s="346">
        <v>14306354</v>
      </c>
      <c r="D26" s="346">
        <v>41731166</v>
      </c>
      <c r="E26" s="22"/>
      <c r="F26" s="22"/>
      <c r="G26" s="212"/>
      <c r="H26" s="212"/>
      <c r="I26" s="212"/>
      <c r="J26" s="212"/>
      <c r="K26" s="212"/>
      <c r="L26" s="212"/>
      <c r="M26" s="212"/>
      <c r="N26" s="219">
        <f>SUM(B26:M26)</f>
        <v>56037520</v>
      </c>
      <c r="O26" s="211">
        <f>N26/N24</f>
        <v>0.10815569396219787</v>
      </c>
    </row>
    <row r="27" spans="1:17" ht="31.9" customHeight="1" x14ac:dyDescent="0.25">
      <c r="A27" s="21" t="s">
        <v>196</v>
      </c>
      <c r="B27" s="346">
        <v>24781493</v>
      </c>
      <c r="C27" s="346">
        <v>4330500</v>
      </c>
      <c r="D27" s="346">
        <v>5000000</v>
      </c>
      <c r="E27" s="22">
        <v>10120853</v>
      </c>
      <c r="F27" s="22"/>
      <c r="G27" s="209">
        <v>6861256</v>
      </c>
      <c r="H27" s="209"/>
      <c r="I27" s="209"/>
      <c r="J27" s="209"/>
      <c r="K27" s="209"/>
      <c r="L27" s="209"/>
      <c r="M27" s="209"/>
      <c r="N27" s="219">
        <f t="shared" si="0"/>
        <v>51094102</v>
      </c>
      <c r="O27" s="211">
        <v>1</v>
      </c>
    </row>
    <row r="28" spans="1:17" ht="31.9" customHeight="1" x14ac:dyDescent="0.25">
      <c r="A28" s="21" t="s">
        <v>197</v>
      </c>
      <c r="B28" s="346">
        <v>0</v>
      </c>
      <c r="C28" s="346">
        <v>0</v>
      </c>
      <c r="D28" s="346">
        <v>0</v>
      </c>
      <c r="E28" s="22"/>
      <c r="F28" s="22"/>
      <c r="G28" s="212"/>
      <c r="H28" s="212"/>
      <c r="I28" s="212"/>
      <c r="J28" s="212"/>
      <c r="K28" s="212"/>
      <c r="L28" s="212"/>
      <c r="M28" s="212"/>
      <c r="N28" s="219">
        <f t="shared" si="0"/>
        <v>0</v>
      </c>
      <c r="O28" s="211">
        <f>N28/N27</f>
        <v>0</v>
      </c>
    </row>
    <row r="29" spans="1:17" ht="31.9" customHeight="1" thickBot="1" x14ac:dyDescent="0.3">
      <c r="A29" s="23" t="s">
        <v>34</v>
      </c>
      <c r="B29" s="347">
        <v>13627717</v>
      </c>
      <c r="C29" s="347">
        <v>2992147</v>
      </c>
      <c r="D29" s="347">
        <v>436155</v>
      </c>
      <c r="E29" s="24"/>
      <c r="F29" s="24"/>
      <c r="G29" s="213"/>
      <c r="H29" s="213"/>
      <c r="I29" s="213"/>
      <c r="J29" s="213"/>
      <c r="K29" s="213"/>
      <c r="L29" s="213"/>
      <c r="M29" s="213"/>
      <c r="N29" s="351">
        <f t="shared" si="0"/>
        <v>17056019</v>
      </c>
      <c r="O29" s="214">
        <f>N29/N27</f>
        <v>0.33381580911237074</v>
      </c>
    </row>
    <row r="30" spans="1:17" s="25" customFormat="1" ht="16.5" customHeight="1" x14ac:dyDescent="0.2"/>
    <row r="31" spans="1:17" s="25" customFormat="1" ht="17.25" customHeight="1" x14ac:dyDescent="0.2"/>
    <row r="32" spans="1:17" ht="5.25" customHeight="1" thickBot="1" x14ac:dyDescent="0.3"/>
    <row r="33" spans="1:13" ht="48" customHeight="1" thickBot="1" x14ac:dyDescent="0.3">
      <c r="A33" s="465" t="s">
        <v>198</v>
      </c>
      <c r="B33" s="466"/>
      <c r="C33" s="466"/>
      <c r="D33" s="466"/>
      <c r="E33" s="466"/>
      <c r="F33" s="466"/>
      <c r="G33" s="466"/>
      <c r="H33" s="466"/>
      <c r="I33" s="467"/>
      <c r="J33" s="30"/>
    </row>
    <row r="34" spans="1:13" ht="50.25" customHeight="1" thickBot="1" x14ac:dyDescent="0.3">
      <c r="A34" s="39" t="s">
        <v>199</v>
      </c>
      <c r="B34" s="468" t="str">
        <f>+B12</f>
        <v>Cualificar 9.000 mujeres en sus diferencias y diversidades en herramientas para la autonomía económica.</v>
      </c>
      <c r="C34" s="469"/>
      <c r="D34" s="469"/>
      <c r="E34" s="469"/>
      <c r="F34" s="469"/>
      <c r="G34" s="469"/>
      <c r="H34" s="469"/>
      <c r="I34" s="470"/>
      <c r="J34" s="28"/>
      <c r="M34" s="194"/>
    </row>
    <row r="35" spans="1:13" ht="18.75" customHeight="1" thickBot="1" x14ac:dyDescent="0.3">
      <c r="A35" s="433" t="s">
        <v>39</v>
      </c>
      <c r="B35" s="86">
        <v>2024</v>
      </c>
      <c r="C35" s="86">
        <v>2025</v>
      </c>
      <c r="D35" s="86">
        <v>2026</v>
      </c>
      <c r="E35" s="86">
        <v>2027</v>
      </c>
      <c r="F35" s="86" t="s">
        <v>200</v>
      </c>
      <c r="G35" s="471" t="s">
        <v>41</v>
      </c>
      <c r="H35" s="472" t="s">
        <v>291</v>
      </c>
      <c r="I35" s="473"/>
      <c r="J35" s="28"/>
      <c r="M35" s="194"/>
    </row>
    <row r="36" spans="1:13" ht="50.25" customHeight="1" thickBot="1" x14ac:dyDescent="0.3">
      <c r="A36" s="434"/>
      <c r="B36" s="181">
        <v>1070</v>
      </c>
      <c r="C36" s="181">
        <v>4013</v>
      </c>
      <c r="D36" s="181">
        <v>2027</v>
      </c>
      <c r="E36" s="181">
        <v>1890</v>
      </c>
      <c r="F36" s="182">
        <f>B36+C36+D36+E36</f>
        <v>9000</v>
      </c>
      <c r="G36" s="471"/>
      <c r="H36" s="474"/>
      <c r="I36" s="475"/>
      <c r="J36" s="28"/>
      <c r="M36" s="195"/>
    </row>
    <row r="37" spans="1:13" ht="39" customHeight="1" thickBot="1" x14ac:dyDescent="0.3">
      <c r="A37" s="40" t="s">
        <v>43</v>
      </c>
      <c r="B37" s="454">
        <v>0.39</v>
      </c>
      <c r="C37" s="455"/>
      <c r="D37" s="456" t="s">
        <v>202</v>
      </c>
      <c r="E37" s="457"/>
      <c r="F37" s="457"/>
      <c r="G37" s="457"/>
      <c r="H37" s="457"/>
      <c r="I37" s="458"/>
    </row>
    <row r="38" spans="1:13" s="29" customFormat="1" ht="48" customHeight="1" thickBot="1" x14ac:dyDescent="0.3">
      <c r="A38" s="433" t="s">
        <v>203</v>
      </c>
      <c r="B38" s="40" t="s">
        <v>204</v>
      </c>
      <c r="C38" s="39" t="s">
        <v>87</v>
      </c>
      <c r="D38" s="435" t="s">
        <v>89</v>
      </c>
      <c r="E38" s="436"/>
      <c r="F38" s="435" t="s">
        <v>91</v>
      </c>
      <c r="G38" s="436"/>
      <c r="H38" s="41" t="s">
        <v>93</v>
      </c>
      <c r="I38" s="43" t="s">
        <v>94</v>
      </c>
      <c r="M38" s="196"/>
    </row>
    <row r="39" spans="1:13" ht="46.5" customHeight="1" x14ac:dyDescent="0.25">
      <c r="A39" s="434"/>
      <c r="B39" s="341">
        <v>0</v>
      </c>
      <c r="C39" s="34">
        <v>0</v>
      </c>
      <c r="D39" s="459" t="s">
        <v>205</v>
      </c>
      <c r="E39" s="460"/>
      <c r="F39" s="459"/>
      <c r="G39" s="460"/>
      <c r="H39" s="208"/>
      <c r="I39" s="32"/>
      <c r="M39" s="194"/>
    </row>
    <row r="40" spans="1:13" s="29" customFormat="1" ht="46.15" customHeight="1" thickBot="1" x14ac:dyDescent="0.3">
      <c r="A40" s="433" t="s">
        <v>206</v>
      </c>
      <c r="B40" s="42" t="s">
        <v>204</v>
      </c>
      <c r="C40" s="41" t="s">
        <v>87</v>
      </c>
      <c r="D40" s="435" t="s">
        <v>89</v>
      </c>
      <c r="E40" s="436"/>
      <c r="F40" s="435" t="s">
        <v>91</v>
      </c>
      <c r="G40" s="436"/>
      <c r="H40" s="41" t="s">
        <v>93</v>
      </c>
      <c r="I40" s="43" t="s">
        <v>94</v>
      </c>
    </row>
    <row r="41" spans="1:13" ht="357.75" customHeight="1" thickBot="1" x14ac:dyDescent="0.3">
      <c r="A41" s="434"/>
      <c r="B41" s="340">
        <v>104</v>
      </c>
      <c r="C41" s="34">
        <v>80</v>
      </c>
      <c r="D41" s="441" t="s">
        <v>292</v>
      </c>
      <c r="E41" s="442"/>
      <c r="F41" s="451" t="s">
        <v>293</v>
      </c>
      <c r="G41" s="442"/>
      <c r="H41" s="289" t="s">
        <v>294</v>
      </c>
      <c r="I41" s="236" t="s">
        <v>295</v>
      </c>
    </row>
    <row r="42" spans="1:13" s="29" customFormat="1" ht="45" customHeight="1" thickBot="1" x14ac:dyDescent="0.3">
      <c r="A42" s="433" t="s">
        <v>211</v>
      </c>
      <c r="B42" s="42" t="s">
        <v>204</v>
      </c>
      <c r="C42" s="41" t="s">
        <v>87</v>
      </c>
      <c r="D42" s="435" t="s">
        <v>89</v>
      </c>
      <c r="E42" s="436"/>
      <c r="F42" s="435" t="s">
        <v>91</v>
      </c>
      <c r="G42" s="436"/>
      <c r="H42" s="41" t="s">
        <v>93</v>
      </c>
      <c r="I42" s="43" t="s">
        <v>94</v>
      </c>
    </row>
    <row r="43" spans="1:13" ht="264.75" customHeight="1" thickBot="1" x14ac:dyDescent="0.3">
      <c r="A43" s="434"/>
      <c r="B43" s="340">
        <v>220</v>
      </c>
      <c r="C43" s="232">
        <v>256</v>
      </c>
      <c r="D43" s="452" t="s">
        <v>431</v>
      </c>
      <c r="E43" s="453"/>
      <c r="F43" s="441" t="s">
        <v>296</v>
      </c>
      <c r="G43" s="442"/>
      <c r="H43" s="208" t="s">
        <v>209</v>
      </c>
      <c r="I43" s="300" t="s">
        <v>297</v>
      </c>
    </row>
    <row r="44" spans="1:13" s="29" customFormat="1" ht="44.25" customHeight="1" thickBot="1" x14ac:dyDescent="0.3">
      <c r="A44" s="433" t="s">
        <v>215</v>
      </c>
      <c r="B44" s="42" t="s">
        <v>204</v>
      </c>
      <c r="C44" s="42" t="s">
        <v>87</v>
      </c>
      <c r="D44" s="435" t="s">
        <v>89</v>
      </c>
      <c r="E44" s="436"/>
      <c r="F44" s="435" t="s">
        <v>91</v>
      </c>
      <c r="G44" s="436"/>
      <c r="H44" s="41" t="s">
        <v>93</v>
      </c>
      <c r="I44" s="41" t="s">
        <v>94</v>
      </c>
    </row>
    <row r="45" spans="1:13" ht="17.25" thickBot="1" x14ac:dyDescent="0.3">
      <c r="A45" s="434"/>
      <c r="B45" s="340">
        <v>150</v>
      </c>
      <c r="C45" s="34"/>
      <c r="D45" s="449"/>
      <c r="E45" s="450"/>
      <c r="F45" s="449"/>
      <c r="G45" s="450"/>
      <c r="H45" s="285"/>
      <c r="I45" s="235"/>
    </row>
    <row r="46" spans="1:13" s="29" customFormat="1" ht="47.25" customHeight="1" thickBot="1" x14ac:dyDescent="0.3">
      <c r="A46" s="433" t="s">
        <v>216</v>
      </c>
      <c r="B46" s="42" t="s">
        <v>204</v>
      </c>
      <c r="C46" s="41" t="s">
        <v>87</v>
      </c>
      <c r="D46" s="435" t="s">
        <v>89</v>
      </c>
      <c r="E46" s="436"/>
      <c r="F46" s="435" t="s">
        <v>91</v>
      </c>
      <c r="G46" s="436"/>
      <c r="H46" s="41" t="s">
        <v>93</v>
      </c>
      <c r="I46" s="43" t="s">
        <v>94</v>
      </c>
    </row>
    <row r="47" spans="1:13" ht="17.25" thickBot="1" x14ac:dyDescent="0.3">
      <c r="A47" s="434"/>
      <c r="B47" s="340">
        <v>250</v>
      </c>
      <c r="C47" s="34"/>
      <c r="D47" s="441"/>
      <c r="E47" s="448"/>
      <c r="F47" s="441"/>
      <c r="G47" s="448"/>
      <c r="H47" s="256"/>
      <c r="I47" s="254"/>
    </row>
    <row r="48" spans="1:13" s="29" customFormat="1" ht="52.5" customHeight="1" x14ac:dyDescent="0.25">
      <c r="A48" s="433" t="s">
        <v>217</v>
      </c>
      <c r="B48" s="42" t="s">
        <v>204</v>
      </c>
      <c r="C48" s="41" t="s">
        <v>87</v>
      </c>
      <c r="D48" s="435" t="s">
        <v>89</v>
      </c>
      <c r="E48" s="436"/>
      <c r="F48" s="435" t="s">
        <v>91</v>
      </c>
      <c r="G48" s="436"/>
      <c r="H48" s="41" t="s">
        <v>93</v>
      </c>
      <c r="I48" s="43" t="s">
        <v>94</v>
      </c>
    </row>
    <row r="49" spans="1:9" ht="16.5" x14ac:dyDescent="0.25">
      <c r="A49" s="434"/>
      <c r="B49" s="340">
        <v>180</v>
      </c>
      <c r="C49" s="35"/>
      <c r="D49" s="441"/>
      <c r="E49" s="442"/>
      <c r="F49" s="441"/>
      <c r="G49" s="442"/>
      <c r="H49" s="31"/>
      <c r="I49" s="254"/>
    </row>
    <row r="50" spans="1:9" ht="34.9" customHeight="1" x14ac:dyDescent="0.25">
      <c r="A50" s="433" t="s">
        <v>218</v>
      </c>
      <c r="B50" s="40" t="s">
        <v>204</v>
      </c>
      <c r="C50" s="39" t="s">
        <v>87</v>
      </c>
      <c r="D50" s="435" t="s">
        <v>89</v>
      </c>
      <c r="E50" s="436"/>
      <c r="F50" s="435" t="s">
        <v>91</v>
      </c>
      <c r="G50" s="436"/>
      <c r="H50" s="41" t="s">
        <v>93</v>
      </c>
      <c r="I50" s="43" t="s">
        <v>94</v>
      </c>
    </row>
    <row r="51" spans="1:9" ht="16.5" x14ac:dyDescent="0.25">
      <c r="A51" s="434"/>
      <c r="B51" s="340">
        <v>270</v>
      </c>
      <c r="C51" s="35"/>
      <c r="D51" s="441"/>
      <c r="E51" s="445"/>
      <c r="F51" s="441"/>
      <c r="G51" s="442"/>
      <c r="H51" s="31"/>
      <c r="I51" s="254"/>
    </row>
    <row r="52" spans="1:9" ht="34.9" customHeight="1" thickBot="1" x14ac:dyDescent="0.3">
      <c r="A52" s="433" t="s">
        <v>219</v>
      </c>
      <c r="B52" s="40" t="s">
        <v>204</v>
      </c>
      <c r="C52" s="39" t="s">
        <v>87</v>
      </c>
      <c r="D52" s="435" t="s">
        <v>89</v>
      </c>
      <c r="E52" s="436"/>
      <c r="F52" s="435" t="s">
        <v>91</v>
      </c>
      <c r="G52" s="436"/>
      <c r="H52" s="41" t="s">
        <v>93</v>
      </c>
      <c r="I52" s="43" t="s">
        <v>94</v>
      </c>
    </row>
    <row r="53" spans="1:9" ht="17.25" thickBot="1" x14ac:dyDescent="0.3">
      <c r="A53" s="434"/>
      <c r="B53" s="340">
        <v>200</v>
      </c>
      <c r="C53" s="35"/>
      <c r="D53" s="447"/>
      <c r="E53" s="445"/>
      <c r="F53" s="447"/>
      <c r="G53" s="448"/>
      <c r="H53" s="31"/>
      <c r="I53" s="254"/>
    </row>
    <row r="54" spans="1:9" ht="34.9" customHeight="1" thickBot="1" x14ac:dyDescent="0.3">
      <c r="A54" s="433" t="s">
        <v>220</v>
      </c>
      <c r="B54" s="40" t="s">
        <v>204</v>
      </c>
      <c r="C54" s="39" t="s">
        <v>87</v>
      </c>
      <c r="D54" s="435" t="s">
        <v>89</v>
      </c>
      <c r="E54" s="436"/>
      <c r="F54" s="435" t="s">
        <v>91</v>
      </c>
      <c r="G54" s="436"/>
      <c r="H54" s="41" t="s">
        <v>93</v>
      </c>
      <c r="I54" s="43" t="s">
        <v>94</v>
      </c>
    </row>
    <row r="55" spans="1:9" ht="17.25" thickBot="1" x14ac:dyDescent="0.3">
      <c r="A55" s="434"/>
      <c r="B55" s="340">
        <v>200</v>
      </c>
      <c r="C55" s="35"/>
      <c r="D55" s="447"/>
      <c r="E55" s="442"/>
      <c r="F55" s="447"/>
      <c r="G55" s="448"/>
      <c r="H55" s="31"/>
      <c r="I55" s="289"/>
    </row>
    <row r="56" spans="1:9" ht="34.9" customHeight="1" thickBot="1" x14ac:dyDescent="0.3">
      <c r="A56" s="433" t="s">
        <v>221</v>
      </c>
      <c r="B56" s="40" t="s">
        <v>204</v>
      </c>
      <c r="C56" s="39" t="s">
        <v>87</v>
      </c>
      <c r="D56" s="435" t="s">
        <v>89</v>
      </c>
      <c r="E56" s="436"/>
      <c r="F56" s="435" t="s">
        <v>91</v>
      </c>
      <c r="G56" s="436"/>
      <c r="H56" s="41" t="s">
        <v>93</v>
      </c>
      <c r="I56" s="43" t="s">
        <v>94</v>
      </c>
    </row>
    <row r="57" spans="1:9" ht="16.5" x14ac:dyDescent="0.25">
      <c r="A57" s="434"/>
      <c r="B57" s="340">
        <v>200</v>
      </c>
      <c r="C57" s="35"/>
      <c r="D57" s="441"/>
      <c r="E57" s="442"/>
      <c r="F57" s="443"/>
      <c r="G57" s="444"/>
      <c r="H57" s="31"/>
      <c r="I57" s="254"/>
    </row>
    <row r="58" spans="1:9" ht="34.9" customHeight="1" thickBot="1" x14ac:dyDescent="0.3">
      <c r="A58" s="433" t="s">
        <v>222</v>
      </c>
      <c r="B58" s="40" t="s">
        <v>204</v>
      </c>
      <c r="C58" s="39" t="s">
        <v>87</v>
      </c>
      <c r="D58" s="435" t="s">
        <v>89</v>
      </c>
      <c r="E58" s="436"/>
      <c r="F58" s="435" t="s">
        <v>91</v>
      </c>
      <c r="G58" s="436"/>
      <c r="H58" s="41" t="s">
        <v>93</v>
      </c>
      <c r="I58" s="43" t="s">
        <v>94</v>
      </c>
    </row>
    <row r="59" spans="1:9" ht="17.25" thickBot="1" x14ac:dyDescent="0.3">
      <c r="A59" s="434"/>
      <c r="B59" s="340">
        <v>200</v>
      </c>
      <c r="C59" s="35"/>
      <c r="D59" s="441"/>
      <c r="E59" s="442"/>
      <c r="F59" s="445"/>
      <c r="G59" s="446"/>
      <c r="H59" s="31"/>
      <c r="I59" s="289"/>
    </row>
    <row r="60" spans="1:9" ht="34.9" customHeight="1" thickBot="1" x14ac:dyDescent="0.3">
      <c r="A60" s="433" t="s">
        <v>223</v>
      </c>
      <c r="B60" s="40" t="s">
        <v>204</v>
      </c>
      <c r="C60" s="39" t="s">
        <v>87</v>
      </c>
      <c r="D60" s="435" t="s">
        <v>89</v>
      </c>
      <c r="E60" s="436"/>
      <c r="F60" s="435" t="s">
        <v>91</v>
      </c>
      <c r="G60" s="436"/>
      <c r="H60" s="41" t="s">
        <v>93</v>
      </c>
      <c r="I60" s="43" t="s">
        <v>94</v>
      </c>
    </row>
    <row r="61" spans="1:9" ht="17.25" thickBot="1" x14ac:dyDescent="0.3">
      <c r="A61" s="434"/>
      <c r="B61" s="340">
        <v>53</v>
      </c>
      <c r="C61" s="35"/>
      <c r="D61" s="437"/>
      <c r="E61" s="438"/>
      <c r="F61" s="437"/>
      <c r="G61" s="439"/>
      <c r="H61" s="31"/>
      <c r="I61" s="317"/>
    </row>
    <row r="62" spans="1:9" x14ac:dyDescent="0.25">
      <c r="B62" s="302">
        <f>+B47+B43+B41+B45+B49+B51+B53+B55+B57+B59+B61</f>
        <v>2027</v>
      </c>
      <c r="C62" s="302">
        <f>+C47+C43+C41+C45+C49+C51+C53+C55+C57+C59+C61</f>
        <v>336</v>
      </c>
    </row>
    <row r="64" spans="1:9" ht="34.5" customHeight="1" x14ac:dyDescent="0.25">
      <c r="A64" s="440" t="s">
        <v>57</v>
      </c>
      <c r="B64" s="440"/>
      <c r="C64" s="440"/>
      <c r="D64" s="440"/>
      <c r="E64" s="440"/>
      <c r="F64" s="440"/>
      <c r="G64" s="440"/>
      <c r="H64" s="440"/>
      <c r="I64" s="440"/>
    </row>
    <row r="65" spans="1:9" ht="67.5" customHeight="1" x14ac:dyDescent="0.25">
      <c r="A65" s="44" t="s">
        <v>58</v>
      </c>
      <c r="B65" s="426" t="s">
        <v>298</v>
      </c>
      <c r="C65" s="427"/>
      <c r="D65" s="426" t="s">
        <v>299</v>
      </c>
      <c r="E65" s="427"/>
      <c r="F65" s="426" t="s">
        <v>300</v>
      </c>
      <c r="G65" s="427"/>
      <c r="H65" s="428" t="s">
        <v>227</v>
      </c>
      <c r="I65" s="429"/>
    </row>
    <row r="66" spans="1:9" ht="35.65" customHeight="1" x14ac:dyDescent="0.25">
      <c r="A66" s="44" t="s">
        <v>60</v>
      </c>
      <c r="B66" s="430">
        <v>0.3</v>
      </c>
      <c r="C66" s="431"/>
      <c r="D66" s="430">
        <v>0.09</v>
      </c>
      <c r="E66" s="431"/>
      <c r="F66" s="432"/>
      <c r="G66" s="431"/>
      <c r="H66" s="432"/>
      <c r="I66" s="431"/>
    </row>
    <row r="67" spans="1:9" ht="30" customHeight="1" x14ac:dyDescent="0.25">
      <c r="A67" s="356" t="s">
        <v>170</v>
      </c>
      <c r="B67" s="91" t="s">
        <v>85</v>
      </c>
      <c r="C67" s="91" t="s">
        <v>87</v>
      </c>
      <c r="D67" s="91" t="s">
        <v>85</v>
      </c>
      <c r="E67" s="91" t="s">
        <v>87</v>
      </c>
      <c r="F67" s="91" t="s">
        <v>85</v>
      </c>
      <c r="G67" s="91" t="s">
        <v>87</v>
      </c>
      <c r="H67" s="91" t="s">
        <v>85</v>
      </c>
      <c r="I67" s="91" t="s">
        <v>87</v>
      </c>
    </row>
    <row r="68" spans="1:9" ht="16.5" x14ac:dyDescent="0.25">
      <c r="A68" s="357"/>
      <c r="B68" s="46">
        <v>0</v>
      </c>
      <c r="C68" s="46">
        <v>0</v>
      </c>
      <c r="D68" s="46">
        <v>0</v>
      </c>
      <c r="E68" s="46">
        <v>0</v>
      </c>
      <c r="F68" s="46"/>
      <c r="G68" s="46"/>
      <c r="H68" s="52"/>
      <c r="I68" s="46"/>
    </row>
    <row r="69" spans="1:9" ht="44.65" customHeight="1" x14ac:dyDescent="0.25">
      <c r="A69" s="44" t="s">
        <v>229</v>
      </c>
      <c r="B69" s="366" t="s">
        <v>205</v>
      </c>
      <c r="C69" s="363"/>
      <c r="D69" s="424" t="s">
        <v>205</v>
      </c>
      <c r="E69" s="363"/>
      <c r="F69" s="417"/>
      <c r="G69" s="418"/>
      <c r="H69" s="403"/>
      <c r="I69" s="425"/>
    </row>
    <row r="70" spans="1:9" ht="16.5" x14ac:dyDescent="0.25">
      <c r="A70" s="44" t="s">
        <v>230</v>
      </c>
      <c r="B70" s="366"/>
      <c r="C70" s="363"/>
      <c r="D70" s="366"/>
      <c r="E70" s="363"/>
      <c r="F70" s="366"/>
      <c r="G70" s="363"/>
      <c r="H70" s="405"/>
      <c r="I70" s="406"/>
    </row>
    <row r="71" spans="1:9" ht="30.75" customHeight="1" x14ac:dyDescent="0.25">
      <c r="A71" s="356" t="s">
        <v>171</v>
      </c>
      <c r="B71" s="91" t="s">
        <v>85</v>
      </c>
      <c r="C71" s="91" t="s">
        <v>87</v>
      </c>
      <c r="D71" s="91" t="s">
        <v>85</v>
      </c>
      <c r="E71" s="91" t="s">
        <v>87</v>
      </c>
      <c r="F71" s="91" t="s">
        <v>85</v>
      </c>
      <c r="G71" s="91" t="s">
        <v>87</v>
      </c>
      <c r="H71" s="91" t="s">
        <v>85</v>
      </c>
      <c r="I71" s="91" t="s">
        <v>87</v>
      </c>
    </row>
    <row r="72" spans="1:9" ht="16.5" x14ac:dyDescent="0.25">
      <c r="A72" s="357"/>
      <c r="B72" s="344">
        <v>0.05</v>
      </c>
      <c r="C72" s="344">
        <v>0.05</v>
      </c>
      <c r="D72" s="46">
        <v>0.03</v>
      </c>
      <c r="E72" s="46">
        <v>0.03</v>
      </c>
      <c r="F72" s="46"/>
      <c r="G72" s="47"/>
      <c r="H72" s="52"/>
      <c r="I72" s="47"/>
    </row>
    <row r="73" spans="1:9" ht="299.64999999999998" customHeight="1" x14ac:dyDescent="0.25">
      <c r="A73" s="343" t="s">
        <v>229</v>
      </c>
      <c r="B73" s="415" t="s">
        <v>301</v>
      </c>
      <c r="C73" s="415"/>
      <c r="D73" s="416" t="s">
        <v>302</v>
      </c>
      <c r="E73" s="402"/>
      <c r="F73" s="417"/>
      <c r="G73" s="418"/>
      <c r="H73" s="419"/>
      <c r="I73" s="420"/>
    </row>
    <row r="74" spans="1:9" ht="57" customHeight="1" x14ac:dyDescent="0.25">
      <c r="A74" s="44" t="s">
        <v>230</v>
      </c>
      <c r="B74" s="421" t="s">
        <v>232</v>
      </c>
      <c r="C74" s="422"/>
      <c r="D74" s="423" t="s">
        <v>232</v>
      </c>
      <c r="E74" s="407"/>
      <c r="F74" s="366"/>
      <c r="G74" s="363"/>
      <c r="H74" s="405"/>
      <c r="I74" s="406"/>
    </row>
    <row r="75" spans="1:9" ht="30.75" customHeight="1" x14ac:dyDescent="0.25">
      <c r="A75" s="356" t="s">
        <v>172</v>
      </c>
      <c r="B75" s="91" t="s">
        <v>85</v>
      </c>
      <c r="C75" s="91" t="s">
        <v>87</v>
      </c>
      <c r="D75" s="91" t="s">
        <v>85</v>
      </c>
      <c r="E75" s="91" t="s">
        <v>87</v>
      </c>
      <c r="F75" s="91" t="s">
        <v>85</v>
      </c>
      <c r="G75" s="91" t="s">
        <v>87</v>
      </c>
      <c r="H75" s="91" t="s">
        <v>85</v>
      </c>
      <c r="I75" s="91" t="s">
        <v>87</v>
      </c>
    </row>
    <row r="76" spans="1:9" ht="16.5" x14ac:dyDescent="0.25">
      <c r="A76" s="357"/>
      <c r="B76" s="46">
        <v>0.11</v>
      </c>
      <c r="C76" s="46">
        <v>0.11</v>
      </c>
      <c r="D76" s="46">
        <v>0.1</v>
      </c>
      <c r="E76" s="46">
        <v>0.1</v>
      </c>
      <c r="F76" s="46"/>
      <c r="G76" s="47"/>
      <c r="H76" s="52"/>
      <c r="I76" s="47"/>
    </row>
    <row r="77" spans="1:9" ht="336.75" customHeight="1" x14ac:dyDescent="0.25">
      <c r="A77" s="44" t="s">
        <v>229</v>
      </c>
      <c r="B77" s="408" t="s">
        <v>303</v>
      </c>
      <c r="C77" s="409"/>
      <c r="D77" s="410" t="s">
        <v>304</v>
      </c>
      <c r="E77" s="411"/>
      <c r="F77" s="412"/>
      <c r="G77" s="413"/>
      <c r="H77" s="405"/>
      <c r="I77" s="406"/>
    </row>
    <row r="78" spans="1:9" ht="82.5" customHeight="1" x14ac:dyDescent="0.25">
      <c r="A78" s="44" t="s">
        <v>230</v>
      </c>
      <c r="B78" s="393" t="s">
        <v>305</v>
      </c>
      <c r="C78" s="407"/>
      <c r="D78" s="414" t="s">
        <v>306</v>
      </c>
      <c r="E78" s="407"/>
      <c r="F78" s="412"/>
      <c r="G78" s="413"/>
      <c r="H78" s="405"/>
      <c r="I78" s="406"/>
    </row>
    <row r="79" spans="1:9" ht="30.75" customHeight="1" x14ac:dyDescent="0.25">
      <c r="A79" s="356" t="s">
        <v>174</v>
      </c>
      <c r="B79" s="91" t="s">
        <v>85</v>
      </c>
      <c r="C79" s="91" t="s">
        <v>87</v>
      </c>
      <c r="D79" s="91" t="s">
        <v>85</v>
      </c>
      <c r="E79" s="91" t="s">
        <v>87</v>
      </c>
      <c r="F79" s="91" t="s">
        <v>85</v>
      </c>
      <c r="G79" s="91" t="s">
        <v>87</v>
      </c>
      <c r="H79" s="91" t="s">
        <v>85</v>
      </c>
      <c r="I79" s="91" t="s">
        <v>87</v>
      </c>
    </row>
    <row r="80" spans="1:9" ht="16.5" x14ac:dyDescent="0.25">
      <c r="A80" s="357"/>
      <c r="B80" s="253">
        <v>7.0000000000000007E-2</v>
      </c>
      <c r="C80" s="253"/>
      <c r="D80" s="253">
        <v>0.1</v>
      </c>
      <c r="E80" s="46"/>
      <c r="F80" s="46"/>
      <c r="G80" s="47"/>
      <c r="H80" s="52"/>
      <c r="I80" s="47"/>
    </row>
    <row r="81" spans="1:9" ht="33" x14ac:dyDescent="0.25">
      <c r="A81" s="44" t="s">
        <v>229</v>
      </c>
      <c r="B81" s="399"/>
      <c r="C81" s="400"/>
      <c r="D81" s="401"/>
      <c r="E81" s="402"/>
      <c r="F81" s="403"/>
      <c r="G81" s="404"/>
      <c r="H81" s="405"/>
      <c r="I81" s="406"/>
    </row>
    <row r="82" spans="1:9" ht="16.5" x14ac:dyDescent="0.25">
      <c r="A82" s="44" t="s">
        <v>230</v>
      </c>
      <c r="B82" s="393"/>
      <c r="C82" s="407"/>
      <c r="D82" s="393"/>
      <c r="E82" s="407"/>
      <c r="F82" s="405"/>
      <c r="G82" s="406"/>
      <c r="H82" s="405"/>
      <c r="I82" s="406"/>
    </row>
    <row r="83" spans="1:9" ht="30" customHeight="1" x14ac:dyDescent="0.25">
      <c r="A83" s="356" t="s">
        <v>176</v>
      </c>
      <c r="B83" s="91" t="s">
        <v>85</v>
      </c>
      <c r="C83" s="91" t="s">
        <v>87</v>
      </c>
      <c r="D83" s="91" t="s">
        <v>85</v>
      </c>
      <c r="E83" s="91" t="s">
        <v>87</v>
      </c>
      <c r="F83" s="91" t="s">
        <v>85</v>
      </c>
      <c r="G83" s="91" t="s">
        <v>87</v>
      </c>
      <c r="H83" s="91" t="s">
        <v>85</v>
      </c>
      <c r="I83" s="91" t="s">
        <v>87</v>
      </c>
    </row>
    <row r="84" spans="1:9" ht="16.5" x14ac:dyDescent="0.25">
      <c r="A84" s="357"/>
      <c r="B84" s="46">
        <v>0.12</v>
      </c>
      <c r="C84" s="46"/>
      <c r="D84" s="46">
        <v>0.1</v>
      </c>
      <c r="E84" s="46"/>
      <c r="F84" s="46"/>
      <c r="G84" s="47"/>
      <c r="H84" s="52"/>
      <c r="I84" s="47"/>
    </row>
    <row r="85" spans="1:9" ht="33" x14ac:dyDescent="0.25">
      <c r="A85" s="44" t="s">
        <v>229</v>
      </c>
      <c r="B85" s="395"/>
      <c r="C85" s="396"/>
      <c r="D85" s="395"/>
      <c r="E85" s="397"/>
      <c r="F85" s="364"/>
      <c r="G85" s="365"/>
      <c r="H85" s="398"/>
      <c r="I85" s="398"/>
    </row>
    <row r="86" spans="1:9" ht="16.5" x14ac:dyDescent="0.25">
      <c r="A86" s="44" t="s">
        <v>230</v>
      </c>
      <c r="B86" s="393"/>
      <c r="C86" s="394"/>
      <c r="D86" s="393"/>
      <c r="E86" s="394"/>
      <c r="F86" s="364"/>
      <c r="G86" s="365"/>
      <c r="H86" s="364"/>
      <c r="I86" s="365"/>
    </row>
    <row r="87" spans="1:9" ht="16.5" x14ac:dyDescent="0.25">
      <c r="A87" s="356" t="s">
        <v>177</v>
      </c>
      <c r="B87" s="91" t="s">
        <v>85</v>
      </c>
      <c r="C87" s="91" t="s">
        <v>87</v>
      </c>
      <c r="D87" s="91" t="s">
        <v>85</v>
      </c>
      <c r="E87" s="91" t="s">
        <v>87</v>
      </c>
      <c r="F87" s="91" t="s">
        <v>85</v>
      </c>
      <c r="G87" s="91" t="s">
        <v>87</v>
      </c>
      <c r="H87" s="91" t="s">
        <v>85</v>
      </c>
      <c r="I87" s="91" t="s">
        <v>87</v>
      </c>
    </row>
    <row r="88" spans="1:9" ht="16.5" x14ac:dyDescent="0.25">
      <c r="A88" s="357"/>
      <c r="B88" s="273">
        <v>0.09</v>
      </c>
      <c r="C88" s="273"/>
      <c r="D88" s="273">
        <v>0.1</v>
      </c>
      <c r="E88" s="46"/>
      <c r="F88" s="46"/>
      <c r="G88" s="47"/>
      <c r="H88" s="52"/>
      <c r="I88" s="47"/>
    </row>
    <row r="89" spans="1:9" ht="33" x14ac:dyDescent="0.25">
      <c r="A89" s="44" t="s">
        <v>229</v>
      </c>
      <c r="B89" s="386"/>
      <c r="C89" s="392"/>
      <c r="D89" s="370"/>
      <c r="E89" s="387"/>
      <c r="F89" s="388"/>
      <c r="G89" s="389"/>
      <c r="H89" s="371"/>
      <c r="I89" s="371"/>
    </row>
    <row r="90" spans="1:9" ht="16.5" x14ac:dyDescent="0.25">
      <c r="A90" s="44" t="s">
        <v>230</v>
      </c>
      <c r="B90" s="393"/>
      <c r="C90" s="394"/>
      <c r="D90" s="393"/>
      <c r="E90" s="394"/>
      <c r="F90" s="364"/>
      <c r="G90" s="365"/>
      <c r="H90" s="364"/>
      <c r="I90" s="365"/>
    </row>
    <row r="91" spans="1:9" ht="16.5" x14ac:dyDescent="0.25">
      <c r="A91" s="356" t="s">
        <v>178</v>
      </c>
      <c r="B91" s="91" t="s">
        <v>85</v>
      </c>
      <c r="C91" s="91" t="s">
        <v>87</v>
      </c>
      <c r="D91" s="91" t="s">
        <v>85</v>
      </c>
      <c r="E91" s="91" t="s">
        <v>87</v>
      </c>
      <c r="F91" s="91" t="s">
        <v>85</v>
      </c>
      <c r="G91" s="91" t="s">
        <v>87</v>
      </c>
      <c r="H91" s="91" t="s">
        <v>85</v>
      </c>
      <c r="I91" s="91" t="s">
        <v>87</v>
      </c>
    </row>
    <row r="92" spans="1:9" ht="16.5" x14ac:dyDescent="0.25">
      <c r="A92" s="357"/>
      <c r="B92" s="48">
        <v>0.13</v>
      </c>
      <c r="C92" s="48"/>
      <c r="D92" s="48">
        <v>0.1</v>
      </c>
      <c r="E92" s="46"/>
      <c r="F92" s="46"/>
      <c r="G92" s="47"/>
      <c r="H92" s="52"/>
      <c r="I92" s="47"/>
    </row>
    <row r="93" spans="1:9" ht="33" x14ac:dyDescent="0.25">
      <c r="A93" s="44" t="s">
        <v>229</v>
      </c>
      <c r="B93" s="384"/>
      <c r="C93" s="385"/>
      <c r="D93" s="386"/>
      <c r="E93" s="387"/>
      <c r="F93" s="388"/>
      <c r="G93" s="389"/>
      <c r="H93" s="371"/>
      <c r="I93" s="371"/>
    </row>
    <row r="94" spans="1:9" ht="16.5" x14ac:dyDescent="0.25">
      <c r="A94" s="44" t="s">
        <v>230</v>
      </c>
      <c r="B94" s="390"/>
      <c r="C94" s="391"/>
      <c r="D94" s="390"/>
      <c r="E94" s="391"/>
      <c r="F94" s="364"/>
      <c r="G94" s="365"/>
      <c r="H94" s="364"/>
      <c r="I94" s="365"/>
    </row>
    <row r="95" spans="1:9" ht="16.5" x14ac:dyDescent="0.25">
      <c r="A95" s="356" t="s">
        <v>179</v>
      </c>
      <c r="B95" s="91" t="s">
        <v>85</v>
      </c>
      <c r="C95" s="91" t="s">
        <v>87</v>
      </c>
      <c r="D95" s="91" t="s">
        <v>85</v>
      </c>
      <c r="E95" s="91" t="s">
        <v>87</v>
      </c>
      <c r="F95" s="91" t="s">
        <v>85</v>
      </c>
      <c r="G95" s="91" t="s">
        <v>87</v>
      </c>
      <c r="H95" s="91" t="s">
        <v>85</v>
      </c>
      <c r="I95" s="91" t="s">
        <v>87</v>
      </c>
    </row>
    <row r="96" spans="1:9" ht="16.5" x14ac:dyDescent="0.25">
      <c r="A96" s="357"/>
      <c r="B96" s="48">
        <v>0.1</v>
      </c>
      <c r="C96" s="48"/>
      <c r="D96" s="48">
        <v>0.1</v>
      </c>
      <c r="E96" s="46"/>
      <c r="F96" s="46"/>
      <c r="G96" s="47"/>
      <c r="H96" s="52"/>
      <c r="I96" s="47"/>
    </row>
    <row r="97" spans="1:9" ht="33" x14ac:dyDescent="0.25">
      <c r="A97" s="44" t="s">
        <v>229</v>
      </c>
      <c r="B97" s="382"/>
      <c r="C97" s="383"/>
      <c r="D97" s="369"/>
      <c r="E97" s="380"/>
      <c r="F97" s="371"/>
      <c r="G97" s="371"/>
      <c r="H97" s="371"/>
      <c r="I97" s="371"/>
    </row>
    <row r="98" spans="1:9" ht="16.5" x14ac:dyDescent="0.25">
      <c r="A98" s="44" t="s">
        <v>230</v>
      </c>
      <c r="B98" s="375"/>
      <c r="C98" s="377"/>
      <c r="D98" s="375"/>
      <c r="E98" s="377"/>
      <c r="F98" s="364"/>
      <c r="G98" s="365"/>
      <c r="H98" s="364"/>
      <c r="I98" s="365"/>
    </row>
    <row r="99" spans="1:9" ht="16.5" x14ac:dyDescent="0.25">
      <c r="A99" s="356" t="s">
        <v>181</v>
      </c>
      <c r="B99" s="91" t="s">
        <v>85</v>
      </c>
      <c r="C99" s="91" t="s">
        <v>87</v>
      </c>
      <c r="D99" s="91" t="s">
        <v>85</v>
      </c>
      <c r="E99" s="91" t="s">
        <v>87</v>
      </c>
      <c r="F99" s="91" t="s">
        <v>85</v>
      </c>
      <c r="G99" s="91" t="s">
        <v>87</v>
      </c>
      <c r="H99" s="91" t="s">
        <v>85</v>
      </c>
      <c r="I99" s="91" t="s">
        <v>87</v>
      </c>
    </row>
    <row r="100" spans="1:9" ht="16.5" x14ac:dyDescent="0.25">
      <c r="A100" s="357"/>
      <c r="B100" s="48">
        <v>0.1</v>
      </c>
      <c r="C100" s="48"/>
      <c r="D100" s="48">
        <v>0.1</v>
      </c>
      <c r="E100" s="46"/>
      <c r="F100" s="46"/>
      <c r="G100" s="47"/>
      <c r="H100" s="52"/>
      <c r="I100" s="47"/>
    </row>
    <row r="101" spans="1:9" ht="33" x14ac:dyDescent="0.25">
      <c r="A101" s="44" t="s">
        <v>229</v>
      </c>
      <c r="B101" s="378"/>
      <c r="C101" s="379"/>
      <c r="D101" s="369"/>
      <c r="E101" s="380"/>
      <c r="F101" s="371"/>
      <c r="G101" s="371"/>
      <c r="H101" s="371"/>
      <c r="I101" s="371"/>
    </row>
    <row r="102" spans="1:9" ht="16.5" x14ac:dyDescent="0.25">
      <c r="A102" s="44" t="s">
        <v>230</v>
      </c>
      <c r="B102" s="381"/>
      <c r="C102" s="377"/>
      <c r="D102" s="366"/>
      <c r="E102" s="365"/>
      <c r="F102" s="364"/>
      <c r="G102" s="365"/>
      <c r="H102" s="364"/>
      <c r="I102" s="365"/>
    </row>
    <row r="103" spans="1:9" ht="16.5" x14ac:dyDescent="0.25">
      <c r="A103" s="356" t="s">
        <v>182</v>
      </c>
      <c r="B103" s="91" t="s">
        <v>85</v>
      </c>
      <c r="C103" s="91" t="s">
        <v>87</v>
      </c>
      <c r="D103" s="91" t="s">
        <v>85</v>
      </c>
      <c r="E103" s="91" t="s">
        <v>87</v>
      </c>
      <c r="F103" s="91" t="s">
        <v>85</v>
      </c>
      <c r="G103" s="91" t="s">
        <v>87</v>
      </c>
      <c r="H103" s="91" t="s">
        <v>85</v>
      </c>
      <c r="I103" s="91" t="s">
        <v>87</v>
      </c>
    </row>
    <row r="104" spans="1:9" ht="16.5" x14ac:dyDescent="0.25">
      <c r="A104" s="357"/>
      <c r="B104" s="48">
        <v>0.1</v>
      </c>
      <c r="C104" s="48"/>
      <c r="D104" s="48">
        <v>0.12</v>
      </c>
      <c r="E104" s="46"/>
      <c r="F104" s="46"/>
      <c r="G104" s="47"/>
      <c r="H104" s="52"/>
      <c r="I104" s="47"/>
    </row>
    <row r="105" spans="1:9" ht="33" x14ac:dyDescent="0.25">
      <c r="A105" s="44" t="s">
        <v>229</v>
      </c>
      <c r="B105" s="372"/>
      <c r="C105" s="373"/>
      <c r="D105" s="372"/>
      <c r="E105" s="374"/>
      <c r="F105" s="371"/>
      <c r="G105" s="371"/>
      <c r="H105" s="371"/>
      <c r="I105" s="371"/>
    </row>
    <row r="106" spans="1:9" ht="16.5" x14ac:dyDescent="0.25">
      <c r="A106" s="44" t="s">
        <v>230</v>
      </c>
      <c r="B106" s="375"/>
      <c r="C106" s="376"/>
      <c r="D106" s="375"/>
      <c r="E106" s="377"/>
      <c r="F106" s="364"/>
      <c r="G106" s="365"/>
      <c r="H106" s="364"/>
      <c r="I106" s="365"/>
    </row>
    <row r="107" spans="1:9" ht="16.5" x14ac:dyDescent="0.25">
      <c r="A107" s="356" t="s">
        <v>183</v>
      </c>
      <c r="B107" s="91" t="s">
        <v>85</v>
      </c>
      <c r="C107" s="91" t="s">
        <v>87</v>
      </c>
      <c r="D107" s="91" t="s">
        <v>85</v>
      </c>
      <c r="E107" s="91" t="s">
        <v>87</v>
      </c>
      <c r="F107" s="91" t="s">
        <v>85</v>
      </c>
      <c r="G107" s="91" t="s">
        <v>87</v>
      </c>
      <c r="H107" s="91" t="s">
        <v>85</v>
      </c>
      <c r="I107" s="91" t="s">
        <v>87</v>
      </c>
    </row>
    <row r="108" spans="1:9" ht="16.5" x14ac:dyDescent="0.25">
      <c r="A108" s="357"/>
      <c r="B108" s="48">
        <v>0.1</v>
      </c>
      <c r="C108" s="48"/>
      <c r="D108" s="48">
        <v>0.1</v>
      </c>
      <c r="E108" s="46"/>
      <c r="F108" s="46"/>
      <c r="G108" s="47"/>
      <c r="H108" s="52"/>
      <c r="I108" s="47"/>
    </row>
    <row r="109" spans="1:9" x14ac:dyDescent="0.25">
      <c r="A109" s="367" t="s">
        <v>229</v>
      </c>
      <c r="B109" s="369"/>
      <c r="C109" s="369"/>
      <c r="D109" s="370"/>
      <c r="E109" s="370"/>
      <c r="F109" s="371"/>
      <c r="G109" s="371"/>
      <c r="H109" s="371"/>
      <c r="I109" s="371"/>
    </row>
    <row r="110" spans="1:9" x14ac:dyDescent="0.25">
      <c r="A110" s="368"/>
      <c r="B110" s="369"/>
      <c r="C110" s="369"/>
      <c r="D110" s="370"/>
      <c r="E110" s="370"/>
      <c r="F110" s="371"/>
      <c r="G110" s="371"/>
      <c r="H110" s="371"/>
      <c r="I110" s="371"/>
    </row>
    <row r="111" spans="1:9" ht="16.5" x14ac:dyDescent="0.25">
      <c r="A111" s="44" t="s">
        <v>230</v>
      </c>
      <c r="B111" s="366"/>
      <c r="C111" s="365"/>
      <c r="D111" s="366"/>
      <c r="E111" s="365"/>
      <c r="F111" s="364"/>
      <c r="G111" s="365"/>
      <c r="H111" s="364"/>
      <c r="I111" s="365"/>
    </row>
    <row r="112" spans="1:9" ht="16.5" x14ac:dyDescent="0.25">
      <c r="A112" s="356" t="s">
        <v>184</v>
      </c>
      <c r="B112" s="91" t="s">
        <v>85</v>
      </c>
      <c r="C112" s="91" t="s">
        <v>87</v>
      </c>
      <c r="D112" s="91" t="s">
        <v>85</v>
      </c>
      <c r="E112" s="91" t="s">
        <v>87</v>
      </c>
      <c r="F112" s="91" t="s">
        <v>85</v>
      </c>
      <c r="G112" s="91" t="s">
        <v>87</v>
      </c>
      <c r="H112" s="91" t="s">
        <v>85</v>
      </c>
      <c r="I112" s="91" t="s">
        <v>87</v>
      </c>
    </row>
    <row r="113" spans="1:9" ht="16.5" x14ac:dyDescent="0.25">
      <c r="A113" s="357"/>
      <c r="B113" s="315">
        <v>0.03</v>
      </c>
      <c r="C113" s="315"/>
      <c r="D113" s="315">
        <v>0.05</v>
      </c>
      <c r="E113" s="315"/>
      <c r="F113" s="46"/>
      <c r="G113" s="171"/>
      <c r="H113" s="170"/>
      <c r="I113" s="171"/>
    </row>
    <row r="114" spans="1:9" ht="33" x14ac:dyDescent="0.25">
      <c r="A114" s="44" t="s">
        <v>229</v>
      </c>
      <c r="B114" s="358"/>
      <c r="C114" s="359"/>
      <c r="D114" s="360"/>
      <c r="E114" s="360"/>
      <c r="F114" s="361"/>
      <c r="G114" s="361"/>
      <c r="H114" s="361"/>
      <c r="I114" s="361"/>
    </row>
    <row r="115" spans="1:9" ht="16.5" x14ac:dyDescent="0.25">
      <c r="A115" s="44" t="s">
        <v>230</v>
      </c>
      <c r="B115" s="362"/>
      <c r="C115" s="363"/>
      <c r="D115" s="362"/>
      <c r="E115" s="363"/>
      <c r="F115" s="364"/>
      <c r="G115" s="365"/>
      <c r="H115" s="364"/>
      <c r="I115" s="365"/>
    </row>
    <row r="116" spans="1:9" ht="16.5" x14ac:dyDescent="0.25">
      <c r="A116" s="45" t="s">
        <v>235</v>
      </c>
      <c r="B116" s="49">
        <f>(B68+B72+B76+B80+B84+B88+B92+B96+B100+B104+B108+B113)</f>
        <v>0.99999999999999989</v>
      </c>
      <c r="C116" s="49">
        <f>(C68+C72+C76+C80+C84+C88+C92+C96+C100+C104+C108+C113)</f>
        <v>0.16</v>
      </c>
      <c r="D116" s="49">
        <f t="shared" ref="D116:I116" si="1">(D68+D72+D76+D80+D84+D88+D92+D96+D100+D104+D108+D113)</f>
        <v>1</v>
      </c>
      <c r="E116" s="49">
        <f t="shared" si="1"/>
        <v>0.13</v>
      </c>
      <c r="F116" s="49">
        <f t="shared" si="1"/>
        <v>0</v>
      </c>
      <c r="G116" s="49">
        <f t="shared" si="1"/>
        <v>0</v>
      </c>
      <c r="H116" s="49">
        <f t="shared" si="1"/>
        <v>0</v>
      </c>
      <c r="I116" s="49">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2">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5:C65"/>
    <mergeCell ref="D65:E65"/>
    <mergeCell ref="F65:G65"/>
    <mergeCell ref="H65:I65"/>
    <mergeCell ref="B66:C66"/>
    <mergeCell ref="D66:E66"/>
    <mergeCell ref="F66:G66"/>
    <mergeCell ref="H66:I66"/>
    <mergeCell ref="A60:A61"/>
    <mergeCell ref="D60:E60"/>
    <mergeCell ref="F60:G60"/>
    <mergeCell ref="D61:E61"/>
    <mergeCell ref="F61:G61"/>
    <mergeCell ref="A64:I64"/>
    <mergeCell ref="A67:A68"/>
    <mergeCell ref="B69:C69"/>
    <mergeCell ref="D69:E69"/>
    <mergeCell ref="F69:G69"/>
    <mergeCell ref="H69:I69"/>
    <mergeCell ref="B70:C70"/>
    <mergeCell ref="D70:E70"/>
    <mergeCell ref="F70:G70"/>
    <mergeCell ref="H70:I70"/>
    <mergeCell ref="A71:A72"/>
    <mergeCell ref="B73:C73"/>
    <mergeCell ref="D73:E73"/>
    <mergeCell ref="F73:G73"/>
    <mergeCell ref="H73:I73"/>
    <mergeCell ref="B74:C74"/>
    <mergeCell ref="D74:E74"/>
    <mergeCell ref="F74:G74"/>
    <mergeCell ref="H74:I74"/>
    <mergeCell ref="A75:A76"/>
    <mergeCell ref="B77:C77"/>
    <mergeCell ref="D77:E77"/>
    <mergeCell ref="F77:G77"/>
    <mergeCell ref="H77:I77"/>
    <mergeCell ref="B78:C78"/>
    <mergeCell ref="D78:E78"/>
    <mergeCell ref="F78:G78"/>
    <mergeCell ref="H78:I78"/>
    <mergeCell ref="A79:A80"/>
    <mergeCell ref="B81:C81"/>
    <mergeCell ref="D81:E81"/>
    <mergeCell ref="F81:G81"/>
    <mergeCell ref="H81:I81"/>
    <mergeCell ref="B82:C82"/>
    <mergeCell ref="D82:E82"/>
    <mergeCell ref="F82:G82"/>
    <mergeCell ref="H82:I82"/>
    <mergeCell ref="A83:A84"/>
    <mergeCell ref="B85:C85"/>
    <mergeCell ref="D85:E85"/>
    <mergeCell ref="F85:G85"/>
    <mergeCell ref="H85:I85"/>
    <mergeCell ref="B86:C86"/>
    <mergeCell ref="D86:E86"/>
    <mergeCell ref="F86:G86"/>
    <mergeCell ref="H86:I86"/>
    <mergeCell ref="A87:A88"/>
    <mergeCell ref="B89:C89"/>
    <mergeCell ref="D89:E89"/>
    <mergeCell ref="F89:G89"/>
    <mergeCell ref="H89:I89"/>
    <mergeCell ref="B90:C90"/>
    <mergeCell ref="D90:E90"/>
    <mergeCell ref="F90:G90"/>
    <mergeCell ref="H90:I90"/>
    <mergeCell ref="A91:A92"/>
    <mergeCell ref="B93:C93"/>
    <mergeCell ref="D93:E93"/>
    <mergeCell ref="F93:G93"/>
    <mergeCell ref="H93:I93"/>
    <mergeCell ref="B94:C94"/>
    <mergeCell ref="D94:E94"/>
    <mergeCell ref="F94:G94"/>
    <mergeCell ref="H94:I94"/>
    <mergeCell ref="A95:A96"/>
    <mergeCell ref="B97:C97"/>
    <mergeCell ref="D97:E97"/>
    <mergeCell ref="F97:G97"/>
    <mergeCell ref="H97:I97"/>
    <mergeCell ref="B98:C98"/>
    <mergeCell ref="D98:E98"/>
    <mergeCell ref="F98:G98"/>
    <mergeCell ref="H98:I98"/>
    <mergeCell ref="A99:A100"/>
    <mergeCell ref="B101:C101"/>
    <mergeCell ref="D101:E101"/>
    <mergeCell ref="F101:G101"/>
    <mergeCell ref="H101:I101"/>
    <mergeCell ref="B102:C102"/>
    <mergeCell ref="D102:E102"/>
    <mergeCell ref="F102:G102"/>
    <mergeCell ref="H102:I102"/>
    <mergeCell ref="A103:A104"/>
    <mergeCell ref="B105:C105"/>
    <mergeCell ref="D105:E105"/>
    <mergeCell ref="F105:G105"/>
    <mergeCell ref="H105:I105"/>
    <mergeCell ref="B106:C106"/>
    <mergeCell ref="D106:E106"/>
    <mergeCell ref="F106:G106"/>
    <mergeCell ref="H106:I106"/>
    <mergeCell ref="A107:A108"/>
    <mergeCell ref="B111:C111"/>
    <mergeCell ref="D111:E111"/>
    <mergeCell ref="F111:G111"/>
    <mergeCell ref="H111:I111"/>
    <mergeCell ref="A109:A110"/>
    <mergeCell ref="B109:C110"/>
    <mergeCell ref="D109:E110"/>
    <mergeCell ref="F109:G110"/>
    <mergeCell ref="H109:I110"/>
    <mergeCell ref="A112:A113"/>
    <mergeCell ref="B114:C114"/>
    <mergeCell ref="D114:E114"/>
    <mergeCell ref="F114:G114"/>
    <mergeCell ref="H114:I114"/>
    <mergeCell ref="B115:C115"/>
    <mergeCell ref="D115:E115"/>
    <mergeCell ref="F115:G115"/>
    <mergeCell ref="H115:I115"/>
  </mergeCells>
  <hyperlinks>
    <hyperlink ref="B74:C74" r:id="rId1" display="https://secretariadistritald.sharepoint.com/:f:/s/ContratacinSPI-2022/IgCCqGFsuSg7To866FqRrCQ6AR2BNNIVpVeCx7cKp6_dEoM?e=G7KUBJ" xr:uid="{148D748F-9A39-44E7-9451-2E7CD9C023DF}"/>
    <hyperlink ref="B74" r:id="rId2" xr:uid="{E7608146-327B-4D6B-A4DA-3C6B7990A74B}"/>
    <hyperlink ref="D74" r:id="rId3" xr:uid="{F286034A-A505-430F-8A10-920055F5F31B}"/>
  </hyperlinks>
  <pageMargins left="0.23622047244094491" right="0.23622047244094491" top="0.55118110236220474" bottom="0.39370078740157483" header="0.11811023622047245" footer="0.11811023622047245"/>
  <pageSetup paperSize="5" scale="29" fitToHeight="0" orientation="landscape"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8C227-AB65-4E67-BB32-220BFDBE9CA1}">
  <sheetPr>
    <tabColor theme="5" tint="0.59999389629810485"/>
    <pageSetUpPr fitToPage="1"/>
  </sheetPr>
  <dimension ref="A1:L26"/>
  <sheetViews>
    <sheetView view="pageBreakPreview" zoomScale="60" zoomScaleNormal="120" workbookViewId="0">
      <selection activeCell="A23" sqref="A23:C23"/>
    </sheetView>
  </sheetViews>
  <sheetFormatPr baseColWidth="10" defaultColWidth="8.42578125" defaultRowHeight="12.75" x14ac:dyDescent="0.25"/>
  <cols>
    <col min="1" max="1" width="3.42578125" style="323" customWidth="1"/>
    <col min="2" max="2" width="9.42578125" style="323" customWidth="1"/>
    <col min="3" max="3" width="5.42578125" style="323" customWidth="1"/>
    <col min="4" max="4" width="6.42578125" style="323" customWidth="1"/>
    <col min="5" max="5" width="5.42578125" style="323" customWidth="1"/>
    <col min="6" max="6" width="10.42578125" style="323" customWidth="1"/>
    <col min="7" max="7" width="2.42578125" style="323" customWidth="1"/>
    <col min="8" max="8" width="18.42578125" style="323" customWidth="1"/>
    <col min="9" max="9" width="12.42578125" style="323" customWidth="1"/>
    <col min="10" max="10" width="6.42578125" style="323" customWidth="1"/>
    <col min="11" max="11" width="18.42578125" style="323" customWidth="1"/>
    <col min="12" max="12" width="25.42578125" style="323" customWidth="1"/>
    <col min="13" max="16384" width="8.42578125" style="323"/>
  </cols>
  <sheetData>
    <row r="1" spans="1:12" ht="18.75" customHeight="1" x14ac:dyDescent="0.25">
      <c r="A1" s="579"/>
      <c r="B1" s="580"/>
      <c r="C1" s="580"/>
      <c r="D1" s="580"/>
      <c r="E1" s="581"/>
      <c r="F1" s="588" t="s">
        <v>236</v>
      </c>
      <c r="G1" s="589"/>
      <c r="H1" s="589"/>
      <c r="I1" s="589"/>
      <c r="J1" s="589"/>
      <c r="K1" s="589"/>
      <c r="L1" s="322"/>
    </row>
    <row r="2" spans="1:12" ht="18.75" customHeight="1" x14ac:dyDescent="0.25">
      <c r="A2" s="582"/>
      <c r="B2" s="583"/>
      <c r="C2" s="583"/>
      <c r="D2" s="583"/>
      <c r="E2" s="584"/>
      <c r="F2" s="590"/>
      <c r="G2" s="591"/>
      <c r="H2" s="591"/>
      <c r="I2" s="591"/>
      <c r="J2" s="591"/>
      <c r="K2" s="591"/>
      <c r="L2" s="322"/>
    </row>
    <row r="3" spans="1:12" ht="18.75" customHeight="1" x14ac:dyDescent="0.25">
      <c r="A3" s="582"/>
      <c r="B3" s="583"/>
      <c r="C3" s="583"/>
      <c r="D3" s="583"/>
      <c r="E3" s="584"/>
      <c r="F3" s="588" t="s">
        <v>237</v>
      </c>
      <c r="G3" s="589"/>
      <c r="H3" s="589"/>
      <c r="I3" s="589"/>
      <c r="J3" s="589"/>
      <c r="K3" s="589"/>
      <c r="L3" s="322"/>
    </row>
    <row r="4" spans="1:12" ht="18.75" customHeight="1" x14ac:dyDescent="0.25">
      <c r="A4" s="585"/>
      <c r="B4" s="586"/>
      <c r="C4" s="586"/>
      <c r="D4" s="586"/>
      <c r="E4" s="587"/>
      <c r="F4" s="590"/>
      <c r="G4" s="591"/>
      <c r="H4" s="591"/>
      <c r="I4" s="591"/>
      <c r="J4" s="591"/>
      <c r="K4" s="591"/>
      <c r="L4" s="322"/>
    </row>
    <row r="5" spans="1:12" ht="15.75" customHeight="1" x14ac:dyDescent="0.25">
      <c r="A5" s="592" t="s">
        <v>238</v>
      </c>
      <c r="B5" s="593"/>
      <c r="C5" s="593"/>
      <c r="D5" s="593"/>
      <c r="E5" s="593"/>
      <c r="F5" s="593"/>
      <c r="G5" s="593"/>
      <c r="H5" s="593"/>
      <c r="I5" s="593"/>
      <c r="J5" s="593"/>
      <c r="K5" s="593"/>
      <c r="L5" s="594"/>
    </row>
    <row r="6" spans="1:12" ht="23.25" customHeight="1" x14ac:dyDescent="0.25">
      <c r="A6" s="592" t="s">
        <v>239</v>
      </c>
      <c r="B6" s="593"/>
      <c r="C6" s="595"/>
      <c r="D6" s="596" t="s">
        <v>240</v>
      </c>
      <c r="E6" s="597"/>
      <c r="F6" s="597"/>
      <c r="G6" s="597"/>
      <c r="H6" s="598"/>
      <c r="I6" s="592" t="s">
        <v>241</v>
      </c>
      <c r="J6" s="595"/>
      <c r="K6" s="596" t="s">
        <v>242</v>
      </c>
      <c r="L6" s="598"/>
    </row>
    <row r="7" spans="1:12" ht="17.649999999999999" customHeight="1" x14ac:dyDescent="0.25">
      <c r="A7" s="592" t="s">
        <v>243</v>
      </c>
      <c r="B7" s="593"/>
      <c r="C7" s="595"/>
      <c r="D7" s="596" t="s">
        <v>244</v>
      </c>
      <c r="E7" s="597"/>
      <c r="F7" s="597"/>
      <c r="G7" s="597"/>
      <c r="H7" s="598"/>
      <c r="I7" s="592" t="s">
        <v>245</v>
      </c>
      <c r="J7" s="595"/>
      <c r="K7" s="596" t="s">
        <v>246</v>
      </c>
      <c r="L7" s="598"/>
    </row>
    <row r="8" spans="1:12" ht="35.65" customHeight="1" x14ac:dyDescent="0.25">
      <c r="A8" s="592" t="s">
        <v>247</v>
      </c>
      <c r="B8" s="593"/>
      <c r="C8" s="595"/>
      <c r="D8" s="596" t="s">
        <v>248</v>
      </c>
      <c r="E8" s="597"/>
      <c r="F8" s="597"/>
      <c r="G8" s="597"/>
      <c r="H8" s="598"/>
      <c r="I8" s="592" t="s">
        <v>249</v>
      </c>
      <c r="J8" s="595"/>
      <c r="K8" s="596" t="s">
        <v>250</v>
      </c>
      <c r="L8" s="598"/>
    </row>
    <row r="9" spans="1:12" ht="15.75" customHeight="1" x14ac:dyDescent="0.25">
      <c r="A9" s="599" t="s">
        <v>251</v>
      </c>
      <c r="B9" s="600"/>
      <c r="C9" s="600"/>
      <c r="D9" s="600"/>
      <c r="E9" s="600"/>
      <c r="F9" s="600"/>
      <c r="G9" s="600"/>
      <c r="H9" s="600"/>
      <c r="I9" s="600"/>
      <c r="J9" s="600"/>
      <c r="K9" s="600"/>
      <c r="L9" s="601"/>
    </row>
    <row r="10" spans="1:12" ht="29.25" customHeight="1" x14ac:dyDescent="0.25">
      <c r="A10" s="602" t="s">
        <v>102</v>
      </c>
      <c r="B10" s="602"/>
      <c r="C10" s="602"/>
      <c r="D10" s="602"/>
      <c r="E10" s="627" t="s">
        <v>307</v>
      </c>
      <c r="F10" s="628"/>
      <c r="G10" s="628"/>
      <c r="H10" s="628"/>
      <c r="I10" s="628"/>
      <c r="J10" s="628"/>
      <c r="K10" s="628"/>
      <c r="L10" s="629"/>
    </row>
    <row r="11" spans="1:12" ht="34.5" customHeight="1" x14ac:dyDescent="0.25">
      <c r="A11" s="605" t="s">
        <v>252</v>
      </c>
      <c r="B11" s="606"/>
      <c r="C11" s="606"/>
      <c r="D11" s="594"/>
      <c r="E11" s="607" t="s">
        <v>288</v>
      </c>
      <c r="F11" s="630"/>
      <c r="G11" s="630"/>
      <c r="H11" s="630"/>
      <c r="I11" s="630"/>
      <c r="J11" s="630"/>
      <c r="K11" s="630"/>
      <c r="L11" s="631"/>
    </row>
    <row r="12" spans="1:12" ht="47.25" customHeight="1" x14ac:dyDescent="0.25">
      <c r="A12" s="592" t="s">
        <v>253</v>
      </c>
      <c r="B12" s="593"/>
      <c r="C12" s="593"/>
      <c r="D12" s="595"/>
      <c r="E12" s="610" t="s">
        <v>308</v>
      </c>
      <c r="F12" s="632"/>
      <c r="G12" s="632"/>
      <c r="H12" s="632"/>
      <c r="I12" s="632"/>
      <c r="J12" s="632"/>
      <c r="K12" s="632"/>
      <c r="L12" s="633"/>
    </row>
    <row r="13" spans="1:12" ht="28.5" customHeight="1" x14ac:dyDescent="0.25">
      <c r="A13" s="592" t="s">
        <v>255</v>
      </c>
      <c r="B13" s="593"/>
      <c r="C13" s="595"/>
      <c r="D13" s="596" t="s">
        <v>309</v>
      </c>
      <c r="E13" s="597"/>
      <c r="F13" s="597"/>
      <c r="G13" s="597"/>
      <c r="H13" s="598"/>
      <c r="I13" s="592" t="s">
        <v>257</v>
      </c>
      <c r="J13" s="595"/>
      <c r="K13" s="596" t="s">
        <v>258</v>
      </c>
      <c r="L13" s="598"/>
    </row>
    <row r="14" spans="1:12" ht="15.75" customHeight="1" x14ac:dyDescent="0.25">
      <c r="A14" s="592" t="s">
        <v>259</v>
      </c>
      <c r="B14" s="593"/>
      <c r="C14" s="593"/>
      <c r="D14" s="593"/>
      <c r="E14" s="593"/>
      <c r="F14" s="593"/>
      <c r="G14" s="593"/>
      <c r="H14" s="593"/>
      <c r="I14" s="593"/>
      <c r="J14" s="593"/>
      <c r="K14" s="593"/>
      <c r="L14" s="594"/>
    </row>
    <row r="15" spans="1:12" ht="25.5" customHeight="1" x14ac:dyDescent="0.25">
      <c r="A15" s="592" t="s">
        <v>260</v>
      </c>
      <c r="B15" s="593"/>
      <c r="C15" s="595"/>
      <c r="D15" s="596" t="s">
        <v>261</v>
      </c>
      <c r="E15" s="597"/>
      <c r="F15" s="597"/>
      <c r="G15" s="597"/>
      <c r="H15" s="598"/>
      <c r="I15" s="592" t="s">
        <v>262</v>
      </c>
      <c r="J15" s="595"/>
      <c r="K15" s="596" t="s">
        <v>263</v>
      </c>
      <c r="L15" s="598"/>
    </row>
    <row r="16" spans="1:12" ht="25.5" customHeight="1" x14ac:dyDescent="0.25">
      <c r="A16" s="592" t="s">
        <v>264</v>
      </c>
      <c r="B16" s="593"/>
      <c r="C16" s="595"/>
      <c r="D16" s="624">
        <f>[1]ACTIVIDAD_2!C37</f>
        <v>2930</v>
      </c>
      <c r="E16" s="625"/>
      <c r="F16" s="625"/>
      <c r="G16" s="625"/>
      <c r="H16" s="626"/>
      <c r="I16" s="592" t="s">
        <v>41</v>
      </c>
      <c r="J16" s="595"/>
      <c r="K16" s="596" t="s">
        <v>291</v>
      </c>
      <c r="L16" s="598"/>
    </row>
    <row r="17" spans="1:12" ht="27.4" customHeight="1" x14ac:dyDescent="0.25">
      <c r="A17" s="592" t="s">
        <v>265</v>
      </c>
      <c r="B17" s="593"/>
      <c r="C17" s="595"/>
      <c r="D17" s="596"/>
      <c r="E17" s="597"/>
      <c r="F17" s="597"/>
      <c r="G17" s="597"/>
      <c r="H17" s="598"/>
      <c r="I17" s="616"/>
      <c r="J17" s="617"/>
      <c r="K17" s="617"/>
      <c r="L17" s="618"/>
    </row>
    <row r="18" spans="1:12" ht="12" customHeight="1" x14ac:dyDescent="0.25">
      <c r="A18" s="324" t="s">
        <v>267</v>
      </c>
      <c r="B18" s="324" t="s">
        <v>268</v>
      </c>
      <c r="C18" s="592" t="s">
        <v>269</v>
      </c>
      <c r="D18" s="593"/>
      <c r="E18" s="593"/>
      <c r="F18" s="593"/>
      <c r="G18" s="595"/>
      <c r="H18" s="592" t="s">
        <v>110</v>
      </c>
      <c r="I18" s="595"/>
      <c r="J18" s="592" t="s">
        <v>270</v>
      </c>
      <c r="K18" s="595"/>
      <c r="L18" s="324" t="s">
        <v>271</v>
      </c>
    </row>
    <row r="19" spans="1:12" ht="86.25" customHeight="1" x14ac:dyDescent="0.25">
      <c r="A19" s="325">
        <v>2</v>
      </c>
      <c r="B19" s="326" t="s">
        <v>266</v>
      </c>
      <c r="C19" s="596" t="s">
        <v>310</v>
      </c>
      <c r="D19" s="597"/>
      <c r="E19" s="597"/>
      <c r="F19" s="597"/>
      <c r="G19" s="598"/>
      <c r="H19" s="596" t="s">
        <v>311</v>
      </c>
      <c r="I19" s="598"/>
      <c r="J19" s="596" t="s">
        <v>274</v>
      </c>
      <c r="K19" s="598"/>
      <c r="L19" s="326" t="s">
        <v>312</v>
      </c>
    </row>
    <row r="20" spans="1:12" ht="25.5" customHeight="1" x14ac:dyDescent="0.25">
      <c r="A20" s="324" t="s">
        <v>267</v>
      </c>
      <c r="B20" s="592" t="s">
        <v>276</v>
      </c>
      <c r="C20" s="593"/>
      <c r="D20" s="593"/>
      <c r="E20" s="593"/>
      <c r="F20" s="593"/>
      <c r="G20" s="593"/>
      <c r="H20" s="593"/>
      <c r="I20" s="593"/>
      <c r="J20" s="593"/>
      <c r="K20" s="595"/>
      <c r="L20" s="324" t="s">
        <v>277</v>
      </c>
    </row>
    <row r="21" spans="1:12" ht="28.15" customHeight="1" x14ac:dyDescent="0.25">
      <c r="A21" s="325">
        <v>1</v>
      </c>
      <c r="B21" s="596" t="s">
        <v>313</v>
      </c>
      <c r="C21" s="597"/>
      <c r="D21" s="597"/>
      <c r="E21" s="597"/>
      <c r="F21" s="597"/>
      <c r="G21" s="597"/>
      <c r="H21" s="597"/>
      <c r="I21" s="597"/>
      <c r="J21" s="597"/>
      <c r="K21" s="598"/>
      <c r="L21" s="326" t="s">
        <v>274</v>
      </c>
    </row>
    <row r="22" spans="1:12" ht="15.75" customHeight="1" x14ac:dyDescent="0.25">
      <c r="A22" s="592" t="s">
        <v>279</v>
      </c>
      <c r="B22" s="593"/>
      <c r="C22" s="593"/>
      <c r="D22" s="593"/>
      <c r="E22" s="593"/>
      <c r="F22" s="600"/>
      <c r="G22" s="600"/>
      <c r="H22" s="593"/>
      <c r="I22" s="600"/>
      <c r="J22" s="600"/>
      <c r="K22" s="593"/>
      <c r="L22" s="621"/>
    </row>
    <row r="23" spans="1:12" ht="26.25" customHeight="1" x14ac:dyDescent="0.25">
      <c r="A23" s="592" t="s">
        <v>280</v>
      </c>
      <c r="B23" s="593"/>
      <c r="C23" s="595"/>
      <c r="D23" s="596">
        <v>1070</v>
      </c>
      <c r="E23" s="597"/>
      <c r="F23" s="602" t="s">
        <v>314</v>
      </c>
      <c r="G23" s="602"/>
      <c r="H23" s="329">
        <v>2024</v>
      </c>
      <c r="I23" s="602" t="s">
        <v>282</v>
      </c>
      <c r="J23" s="602"/>
      <c r="L23" s="328" t="s">
        <v>312</v>
      </c>
    </row>
    <row r="24" spans="1:12" ht="26.25" customHeight="1" x14ac:dyDescent="0.25">
      <c r="A24" s="592" t="s">
        <v>284</v>
      </c>
      <c r="B24" s="593"/>
      <c r="C24" s="595"/>
      <c r="D24" s="596"/>
      <c r="E24" s="597"/>
      <c r="F24" s="622"/>
      <c r="G24" s="622"/>
      <c r="H24" s="597"/>
      <c r="I24" s="622"/>
      <c r="J24" s="622"/>
      <c r="K24" s="597"/>
      <c r="L24" s="623"/>
    </row>
    <row r="25" spans="1:12" ht="45.75" customHeight="1" x14ac:dyDescent="0.25">
      <c r="A25" s="592" t="s">
        <v>285</v>
      </c>
      <c r="B25" s="593"/>
      <c r="C25" s="595"/>
      <c r="D25" s="616"/>
      <c r="E25" s="617"/>
      <c r="F25" s="617"/>
      <c r="G25" s="617"/>
      <c r="H25" s="617"/>
      <c r="I25" s="617"/>
      <c r="J25" s="617"/>
      <c r="K25" s="617"/>
      <c r="L25" s="618"/>
    </row>
    <row r="26" spans="1:12" ht="17.649999999999999" customHeight="1" x14ac:dyDescent="0.25">
      <c r="A26" s="592" t="s">
        <v>286</v>
      </c>
      <c r="B26" s="593"/>
      <c r="C26" s="595"/>
      <c r="D26" s="596"/>
      <c r="E26" s="597"/>
      <c r="F26" s="597"/>
      <c r="G26" s="597"/>
      <c r="H26" s="597"/>
      <c r="I26" s="597"/>
      <c r="J26" s="597"/>
      <c r="K26" s="597"/>
      <c r="L26" s="598"/>
    </row>
  </sheetData>
  <mergeCells count="58">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E12:L12"/>
    <mergeCell ref="A13:C13"/>
    <mergeCell ref="D13:H13"/>
    <mergeCell ref="I13:J13"/>
    <mergeCell ref="K13:L13"/>
    <mergeCell ref="A12:D12"/>
    <mergeCell ref="A14:L14"/>
    <mergeCell ref="A15:C15"/>
    <mergeCell ref="D15:H15"/>
    <mergeCell ref="I15:J15"/>
    <mergeCell ref="K15:L15"/>
    <mergeCell ref="A9:L9"/>
    <mergeCell ref="A10:D10"/>
    <mergeCell ref="E10:L10"/>
    <mergeCell ref="A11:D11"/>
    <mergeCell ref="E11:L11"/>
    <mergeCell ref="A16:C16"/>
    <mergeCell ref="D16:H16"/>
    <mergeCell ref="I16:J16"/>
    <mergeCell ref="K16:L16"/>
    <mergeCell ref="A17:C17"/>
    <mergeCell ref="D17:H17"/>
    <mergeCell ref="I17:L17"/>
    <mergeCell ref="C18:G18"/>
    <mergeCell ref="H18:I18"/>
    <mergeCell ref="J18:K18"/>
    <mergeCell ref="C19:G19"/>
    <mergeCell ref="H19:I19"/>
    <mergeCell ref="J19:K19"/>
    <mergeCell ref="B20:K20"/>
    <mergeCell ref="B21:K21"/>
    <mergeCell ref="A22:L22"/>
    <mergeCell ref="A23:C23"/>
    <mergeCell ref="D23:E23"/>
    <mergeCell ref="F23:G23"/>
    <mergeCell ref="I23:J23"/>
    <mergeCell ref="A24:C24"/>
    <mergeCell ref="D24:L24"/>
    <mergeCell ref="A25:C25"/>
    <mergeCell ref="D25:L25"/>
    <mergeCell ref="A26:C26"/>
    <mergeCell ref="D26:L26"/>
  </mergeCells>
  <pageMargins left="0.7" right="0.7" top="0.75" bottom="0.75" header="0.3" footer="0.3"/>
  <pageSetup scale="73"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Q126"/>
  <sheetViews>
    <sheetView showGridLines="0" topLeftCell="A38" zoomScale="55" zoomScaleNormal="55" workbookViewId="0">
      <selection activeCell="F43" sqref="F43:G43"/>
    </sheetView>
  </sheetViews>
  <sheetFormatPr baseColWidth="10" defaultColWidth="10.42578125" defaultRowHeight="14.25" x14ac:dyDescent="0.25"/>
  <cols>
    <col min="1" max="1" width="49.42578125" style="1" customWidth="1"/>
    <col min="2" max="4" width="35.42578125" style="1" customWidth="1"/>
    <col min="5" max="5" width="39.42578125" style="1" customWidth="1"/>
    <col min="6" max="6" width="43" style="1" customWidth="1"/>
    <col min="7" max="7" width="41.42578125" style="1" customWidth="1"/>
    <col min="8" max="8" width="35.42578125" style="1" customWidth="1"/>
    <col min="9" max="9" width="51.42578125" style="1" customWidth="1"/>
    <col min="10" max="13" width="35.42578125" style="1" customWidth="1"/>
    <col min="14" max="14" width="31" style="1" customWidth="1"/>
    <col min="15" max="15" width="18.42578125" style="1" customWidth="1"/>
    <col min="16" max="16" width="8.42578125" style="1" customWidth="1"/>
    <col min="17" max="17" width="18.42578125" style="1" bestFit="1" customWidth="1"/>
    <col min="18" max="18" width="5.42578125" style="1" customWidth="1"/>
    <col min="19" max="19" width="18.42578125" style="1" bestFit="1" customWidth="1"/>
    <col min="20" max="20" width="4.42578125" style="1" customWidth="1"/>
    <col min="21" max="21" width="23" style="1" bestFit="1" customWidth="1"/>
    <col min="22" max="22" width="10.42578125" style="1"/>
    <col min="23" max="23" width="18.42578125" style="1" bestFit="1" customWidth="1"/>
    <col min="24" max="24" width="16.42578125" style="1" customWidth="1"/>
    <col min="25" max="16384" width="10.42578125" style="1"/>
  </cols>
  <sheetData>
    <row r="1" spans="1:15" s="80" customFormat="1" ht="22.15" customHeight="1" thickBot="1" x14ac:dyDescent="0.3">
      <c r="A1" s="500"/>
      <c r="B1" s="503" t="s">
        <v>160</v>
      </c>
      <c r="C1" s="504"/>
      <c r="D1" s="504"/>
      <c r="E1" s="504"/>
      <c r="F1" s="504"/>
      <c r="G1" s="504"/>
      <c r="H1" s="504"/>
      <c r="I1" s="504"/>
      <c r="J1" s="504"/>
      <c r="K1" s="504"/>
      <c r="L1" s="505"/>
      <c r="M1" s="506" t="s">
        <v>161</v>
      </c>
      <c r="N1" s="507"/>
      <c r="O1" s="508"/>
    </row>
    <row r="2" spans="1:15" s="80" customFormat="1" ht="18" customHeight="1" thickBot="1" x14ac:dyDescent="0.3">
      <c r="A2" s="501"/>
      <c r="B2" s="509" t="s">
        <v>162</v>
      </c>
      <c r="C2" s="510"/>
      <c r="D2" s="510"/>
      <c r="E2" s="510"/>
      <c r="F2" s="510"/>
      <c r="G2" s="510"/>
      <c r="H2" s="510"/>
      <c r="I2" s="510"/>
      <c r="J2" s="510"/>
      <c r="K2" s="510"/>
      <c r="L2" s="511"/>
      <c r="M2" s="506" t="s">
        <v>163</v>
      </c>
      <c r="N2" s="507"/>
      <c r="O2" s="508"/>
    </row>
    <row r="3" spans="1:15" s="80" customFormat="1" ht="19.899999999999999" customHeight="1" thickBot="1" x14ac:dyDescent="0.3">
      <c r="A3" s="501"/>
      <c r="B3" s="509" t="s">
        <v>0</v>
      </c>
      <c r="C3" s="510"/>
      <c r="D3" s="510"/>
      <c r="E3" s="510"/>
      <c r="F3" s="510"/>
      <c r="G3" s="510"/>
      <c r="H3" s="510"/>
      <c r="I3" s="510"/>
      <c r="J3" s="510"/>
      <c r="K3" s="510"/>
      <c r="L3" s="511"/>
      <c r="M3" s="506" t="s">
        <v>164</v>
      </c>
      <c r="N3" s="507"/>
      <c r="O3" s="508"/>
    </row>
    <row r="4" spans="1:15" s="80" customFormat="1" ht="21.75" customHeight="1" thickBot="1" x14ac:dyDescent="0.3">
      <c r="A4" s="502"/>
      <c r="B4" s="512" t="s">
        <v>165</v>
      </c>
      <c r="C4" s="513"/>
      <c r="D4" s="513"/>
      <c r="E4" s="513"/>
      <c r="F4" s="513"/>
      <c r="G4" s="513"/>
      <c r="H4" s="513"/>
      <c r="I4" s="513"/>
      <c r="J4" s="513"/>
      <c r="K4" s="513"/>
      <c r="L4" s="514"/>
      <c r="M4" s="506" t="s">
        <v>166</v>
      </c>
      <c r="N4" s="507"/>
      <c r="O4" s="508"/>
    </row>
    <row r="5" spans="1:15" s="80" customFormat="1" ht="16.149999999999999" customHeight="1" thickBot="1" x14ac:dyDescent="0.3">
      <c r="A5" s="81"/>
      <c r="B5" s="82"/>
      <c r="C5" s="82"/>
      <c r="D5" s="82"/>
      <c r="E5" s="82"/>
      <c r="F5" s="82"/>
      <c r="G5" s="82"/>
      <c r="H5" s="82"/>
      <c r="I5" s="82"/>
      <c r="J5" s="82"/>
      <c r="K5" s="82"/>
      <c r="L5" s="82"/>
      <c r="M5" s="83"/>
      <c r="N5" s="83"/>
      <c r="O5" s="83"/>
    </row>
    <row r="6" spans="1:15" ht="40.15" customHeight="1" thickBot="1" x14ac:dyDescent="0.3">
      <c r="A6" s="53" t="s">
        <v>167</v>
      </c>
      <c r="B6" s="643" t="s">
        <v>168</v>
      </c>
      <c r="C6" s="644"/>
      <c r="D6" s="644"/>
      <c r="E6" s="644"/>
      <c r="F6" s="644"/>
      <c r="G6" s="644"/>
      <c r="H6" s="644"/>
      <c r="I6" s="644"/>
      <c r="J6" s="644"/>
      <c r="K6" s="645"/>
      <c r="L6" s="158" t="s">
        <v>169</v>
      </c>
      <c r="M6" s="495">
        <v>2024110010318</v>
      </c>
      <c r="N6" s="496"/>
      <c r="O6" s="497"/>
    </row>
    <row r="7" spans="1:15" s="80" customFormat="1" ht="18" customHeight="1" thickBot="1" x14ac:dyDescent="0.3">
      <c r="A7" s="81"/>
      <c r="B7" s="82"/>
      <c r="C7" s="82"/>
      <c r="D7" s="82"/>
      <c r="E7" s="82"/>
      <c r="F7" s="82"/>
      <c r="G7" s="82"/>
      <c r="H7" s="82"/>
      <c r="I7" s="82"/>
      <c r="J7" s="82"/>
      <c r="K7" s="82"/>
      <c r="L7" s="82"/>
      <c r="M7" s="83"/>
      <c r="N7" s="83"/>
      <c r="O7" s="83"/>
    </row>
    <row r="8" spans="1:15" s="80" customFormat="1" ht="21.75" customHeight="1" thickBot="1" x14ac:dyDescent="0.3">
      <c r="A8" s="489" t="s">
        <v>6</v>
      </c>
      <c r="B8" s="158" t="s">
        <v>170</v>
      </c>
      <c r="C8" s="125"/>
      <c r="D8" s="158" t="s">
        <v>171</v>
      </c>
      <c r="E8" s="125"/>
      <c r="F8" s="158" t="s">
        <v>172</v>
      </c>
      <c r="G8" s="125" t="s">
        <v>173</v>
      </c>
      <c r="H8" s="158" t="s">
        <v>174</v>
      </c>
      <c r="I8" s="127"/>
      <c r="J8" s="464" t="s">
        <v>8</v>
      </c>
      <c r="K8" s="498"/>
      <c r="L8" s="157" t="s">
        <v>175</v>
      </c>
      <c r="M8" s="499"/>
      <c r="N8" s="499"/>
      <c r="O8" s="499"/>
    </row>
    <row r="9" spans="1:15" s="80" customFormat="1" ht="21.75" customHeight="1" x14ac:dyDescent="0.25">
      <c r="A9" s="489"/>
      <c r="B9" s="159" t="s">
        <v>176</v>
      </c>
      <c r="C9" s="128"/>
      <c r="D9" s="158" t="s">
        <v>177</v>
      </c>
      <c r="E9" s="128"/>
      <c r="F9" s="158" t="s">
        <v>178</v>
      </c>
      <c r="G9" s="128"/>
      <c r="H9" s="158" t="s">
        <v>179</v>
      </c>
      <c r="I9" s="127"/>
      <c r="J9" s="464"/>
      <c r="K9" s="498"/>
      <c r="L9" s="157" t="s">
        <v>180</v>
      </c>
      <c r="M9" s="499"/>
      <c r="N9" s="499"/>
      <c r="O9" s="499"/>
    </row>
    <row r="10" spans="1:15" s="80" customFormat="1" ht="21.75" customHeight="1" x14ac:dyDescent="0.25">
      <c r="A10" s="489"/>
      <c r="B10" s="158" t="s">
        <v>181</v>
      </c>
      <c r="C10" s="125"/>
      <c r="D10" s="158" t="s">
        <v>182</v>
      </c>
      <c r="E10" s="128"/>
      <c r="F10" s="158" t="s">
        <v>183</v>
      </c>
      <c r="G10" s="128"/>
      <c r="H10" s="158" t="s">
        <v>184</v>
      </c>
      <c r="I10" s="127"/>
      <c r="J10" s="464"/>
      <c r="K10" s="498"/>
      <c r="L10" s="157" t="s">
        <v>185</v>
      </c>
      <c r="M10" s="499" t="s">
        <v>173</v>
      </c>
      <c r="N10" s="499"/>
      <c r="O10" s="499"/>
    </row>
    <row r="11" spans="1:15" ht="15" customHeight="1" thickBot="1" x14ac:dyDescent="0.3">
      <c r="A11" s="6"/>
      <c r="B11" s="7"/>
      <c r="C11" s="7"/>
      <c r="D11" s="9"/>
      <c r="E11" s="8"/>
      <c r="F11" s="8"/>
      <c r="G11" s="215"/>
      <c r="H11" s="215"/>
      <c r="I11" s="10"/>
      <c r="J11" s="10"/>
      <c r="K11" s="7"/>
      <c r="L11" s="7"/>
      <c r="M11" s="7"/>
      <c r="N11" s="7"/>
      <c r="O11" s="7"/>
    </row>
    <row r="12" spans="1:15" ht="15" customHeight="1" x14ac:dyDescent="0.25">
      <c r="A12" s="476" t="s">
        <v>186</v>
      </c>
      <c r="B12" s="479" t="s">
        <v>315</v>
      </c>
      <c r="C12" s="480"/>
      <c r="D12" s="480"/>
      <c r="E12" s="480"/>
      <c r="F12" s="480"/>
      <c r="G12" s="480"/>
      <c r="H12" s="480"/>
      <c r="I12" s="480"/>
      <c r="J12" s="480"/>
      <c r="K12" s="480"/>
      <c r="L12" s="480"/>
      <c r="M12" s="480"/>
      <c r="N12" s="480"/>
      <c r="O12" s="481"/>
    </row>
    <row r="13" spans="1:15" ht="15" customHeight="1" x14ac:dyDescent="0.25">
      <c r="A13" s="477"/>
      <c r="B13" s="482"/>
      <c r="C13" s="483"/>
      <c r="D13" s="483"/>
      <c r="E13" s="483"/>
      <c r="F13" s="483"/>
      <c r="G13" s="483"/>
      <c r="H13" s="483"/>
      <c r="I13" s="483"/>
      <c r="J13" s="483"/>
      <c r="K13" s="483"/>
      <c r="L13" s="483"/>
      <c r="M13" s="483"/>
      <c r="N13" s="483"/>
      <c r="O13" s="484"/>
    </row>
    <row r="14" spans="1:15" ht="15" customHeight="1" thickBot="1" x14ac:dyDescent="0.3">
      <c r="A14" s="478"/>
      <c r="B14" s="485"/>
      <c r="C14" s="486"/>
      <c r="D14" s="486"/>
      <c r="E14" s="486"/>
      <c r="F14" s="486"/>
      <c r="G14" s="486"/>
      <c r="H14" s="486"/>
      <c r="I14" s="486"/>
      <c r="J14" s="486"/>
      <c r="K14" s="486"/>
      <c r="L14" s="486"/>
      <c r="M14" s="486"/>
      <c r="N14" s="486"/>
      <c r="O14" s="487"/>
    </row>
    <row r="15" spans="1:15" ht="9" customHeight="1" thickBot="1" x14ac:dyDescent="0.3">
      <c r="A15" s="14"/>
      <c r="B15" s="79"/>
      <c r="C15" s="15"/>
      <c r="D15" s="15"/>
      <c r="E15" s="15"/>
      <c r="F15" s="15"/>
      <c r="G15" s="16"/>
      <c r="H15" s="16"/>
      <c r="I15" s="16"/>
      <c r="J15" s="16"/>
      <c r="K15" s="16"/>
      <c r="L15" s="17"/>
      <c r="M15" s="17"/>
      <c r="N15" s="17"/>
      <c r="O15" s="17"/>
    </row>
    <row r="16" spans="1:15" s="18" customFormat="1" ht="37.5" customHeight="1" thickBot="1" x14ac:dyDescent="0.3">
      <c r="A16" s="53" t="s">
        <v>13</v>
      </c>
      <c r="B16" s="488" t="s">
        <v>316</v>
      </c>
      <c r="C16" s="488"/>
      <c r="D16" s="488"/>
      <c r="E16" s="488"/>
      <c r="F16" s="488"/>
      <c r="G16" s="489" t="s">
        <v>15</v>
      </c>
      <c r="H16" s="489"/>
      <c r="I16" s="488" t="s">
        <v>317</v>
      </c>
      <c r="J16" s="488"/>
      <c r="K16" s="488"/>
      <c r="L16" s="488"/>
      <c r="M16" s="488"/>
      <c r="N16" s="488"/>
      <c r="O16" s="488"/>
    </row>
    <row r="17" spans="1:17" ht="9" customHeight="1" x14ac:dyDescent="0.25">
      <c r="A17" s="14"/>
      <c r="B17" s="16"/>
      <c r="C17" s="15"/>
      <c r="D17" s="15"/>
      <c r="E17" s="15"/>
      <c r="F17" s="15"/>
      <c r="G17" s="16"/>
      <c r="H17" s="16"/>
      <c r="I17" s="16"/>
      <c r="J17" s="16"/>
      <c r="K17" s="16"/>
      <c r="L17" s="17"/>
      <c r="M17" s="17"/>
      <c r="N17" s="17"/>
      <c r="O17" s="17"/>
    </row>
    <row r="18" spans="1:17" ht="56.25" customHeight="1" x14ac:dyDescent="0.25">
      <c r="A18" s="330" t="s">
        <v>17</v>
      </c>
      <c r="B18" s="640" t="s">
        <v>318</v>
      </c>
      <c r="C18" s="641"/>
      <c r="D18" s="641"/>
      <c r="E18" s="642"/>
      <c r="F18" s="331" t="s">
        <v>19</v>
      </c>
      <c r="G18" s="491" t="s">
        <v>191</v>
      </c>
      <c r="H18" s="491"/>
      <c r="I18" s="491"/>
      <c r="J18" s="53" t="s">
        <v>21</v>
      </c>
      <c r="K18" s="488" t="s">
        <v>192</v>
      </c>
      <c r="L18" s="488"/>
      <c r="M18" s="488"/>
      <c r="N18" s="488"/>
      <c r="O18" s="488"/>
    </row>
    <row r="19" spans="1:17" ht="9" customHeight="1" x14ac:dyDescent="0.25">
      <c r="A19" s="5"/>
      <c r="B19" s="2"/>
      <c r="C19" s="461"/>
      <c r="D19" s="461"/>
      <c r="E19" s="461"/>
      <c r="F19" s="461"/>
      <c r="G19" s="461"/>
      <c r="H19" s="461"/>
      <c r="I19" s="461"/>
      <c r="J19" s="461"/>
      <c r="K19" s="461"/>
      <c r="L19" s="461"/>
      <c r="M19" s="461"/>
      <c r="N19" s="461"/>
      <c r="O19" s="461"/>
    </row>
    <row r="20" spans="1:17" ht="16.5" customHeight="1" thickBot="1" x14ac:dyDescent="0.3">
      <c r="A20" s="77"/>
      <c r="B20" s="78"/>
      <c r="C20" s="78"/>
      <c r="D20" s="78"/>
      <c r="E20" s="78"/>
      <c r="F20" s="78"/>
      <c r="G20" s="78"/>
      <c r="H20" s="78"/>
      <c r="I20" s="78"/>
      <c r="J20" s="78"/>
      <c r="K20" s="78"/>
      <c r="L20" s="78"/>
      <c r="M20" s="78"/>
      <c r="N20" s="78"/>
      <c r="O20" s="78"/>
    </row>
    <row r="21" spans="1:17" ht="31.9" customHeight="1" thickBot="1" x14ac:dyDescent="0.3">
      <c r="A21" s="462" t="s">
        <v>23</v>
      </c>
      <c r="B21" s="463"/>
      <c r="C21" s="463"/>
      <c r="D21" s="463"/>
      <c r="E21" s="463"/>
      <c r="F21" s="463"/>
      <c r="G21" s="463"/>
      <c r="H21" s="463"/>
      <c r="I21" s="463"/>
      <c r="J21" s="463"/>
      <c r="K21" s="463"/>
      <c r="L21" s="463"/>
      <c r="M21" s="463"/>
      <c r="N21" s="463"/>
      <c r="O21" s="464"/>
    </row>
    <row r="22" spans="1:17" ht="31.9" customHeight="1" thickBot="1" x14ac:dyDescent="0.3">
      <c r="A22" s="462" t="s">
        <v>193</v>
      </c>
      <c r="B22" s="463"/>
      <c r="C22" s="463"/>
      <c r="D22" s="463"/>
      <c r="E22" s="463"/>
      <c r="F22" s="463"/>
      <c r="G22" s="463"/>
      <c r="H22" s="463"/>
      <c r="I22" s="463"/>
      <c r="J22" s="463"/>
      <c r="K22" s="463"/>
      <c r="L22" s="463"/>
      <c r="M22" s="463"/>
      <c r="N22" s="463"/>
      <c r="O22" s="464"/>
    </row>
    <row r="23" spans="1:17" ht="31.9" customHeight="1" thickBot="1" x14ac:dyDescent="0.3">
      <c r="A23" s="26"/>
      <c r="B23" s="19" t="s">
        <v>170</v>
      </c>
      <c r="C23" s="19" t="s">
        <v>171</v>
      </c>
      <c r="D23" s="19" t="s">
        <v>172</v>
      </c>
      <c r="E23" s="19" t="s">
        <v>174</v>
      </c>
      <c r="F23" s="19" t="s">
        <v>176</v>
      </c>
      <c r="G23" s="19" t="s">
        <v>177</v>
      </c>
      <c r="H23" s="19" t="s">
        <v>178</v>
      </c>
      <c r="I23" s="19" t="s">
        <v>179</v>
      </c>
      <c r="J23" s="19" t="s">
        <v>181</v>
      </c>
      <c r="K23" s="19" t="s">
        <v>182</v>
      </c>
      <c r="L23" s="19" t="s">
        <v>183</v>
      </c>
      <c r="M23" s="19" t="s">
        <v>184</v>
      </c>
      <c r="N23" s="20" t="s">
        <v>194</v>
      </c>
      <c r="O23" s="20" t="s">
        <v>195</v>
      </c>
    </row>
    <row r="24" spans="1:17" ht="31.9" customHeight="1" x14ac:dyDescent="0.25">
      <c r="A24" s="21" t="s">
        <v>24</v>
      </c>
      <c r="B24" s="346">
        <v>293491000</v>
      </c>
      <c r="C24" s="346">
        <v>0</v>
      </c>
      <c r="D24" s="346">
        <v>0</v>
      </c>
      <c r="E24" s="22"/>
      <c r="F24" s="209"/>
      <c r="G24" s="209">
        <v>12911000</v>
      </c>
      <c r="H24" s="209"/>
      <c r="I24" s="209"/>
      <c r="J24" s="209"/>
      <c r="K24" s="209"/>
      <c r="L24" s="209"/>
      <c r="M24" s="314"/>
      <c r="N24" s="219">
        <f>SUM(B24:M24)</f>
        <v>306402000</v>
      </c>
      <c r="O24" s="210">
        <v>1</v>
      </c>
    </row>
    <row r="25" spans="1:17" ht="31.9" customHeight="1" x14ac:dyDescent="0.25">
      <c r="A25" s="21" t="s">
        <v>26</v>
      </c>
      <c r="B25" s="346">
        <v>293491000</v>
      </c>
      <c r="C25" s="346">
        <v>0</v>
      </c>
      <c r="D25" s="346">
        <v>-316667</v>
      </c>
      <c r="E25" s="22"/>
      <c r="F25" s="209"/>
      <c r="G25" s="209"/>
      <c r="H25" s="209"/>
      <c r="I25" s="288"/>
      <c r="J25" s="288"/>
      <c r="K25" s="288"/>
      <c r="L25" s="288"/>
      <c r="M25" s="288"/>
      <c r="N25" s="219">
        <f t="shared" ref="N25:N29" si="0">SUM(B25:M25)</f>
        <v>293174333</v>
      </c>
      <c r="O25" s="211">
        <f>N25/N24</f>
        <v>0.95682904484957665</v>
      </c>
      <c r="Q25" s="291"/>
    </row>
    <row r="26" spans="1:17" ht="31.9" customHeight="1" x14ac:dyDescent="0.25">
      <c r="A26" s="21" t="s">
        <v>28</v>
      </c>
      <c r="B26" s="346"/>
      <c r="C26" s="346">
        <v>8604046</v>
      </c>
      <c r="D26" s="346">
        <v>29894754</v>
      </c>
      <c r="E26" s="22"/>
      <c r="F26" s="212"/>
      <c r="G26" s="212"/>
      <c r="H26" s="212"/>
      <c r="I26" s="212"/>
      <c r="J26" s="212"/>
      <c r="K26" s="212"/>
      <c r="L26" s="212"/>
      <c r="M26" s="212"/>
      <c r="N26" s="219">
        <f t="shared" si="0"/>
        <v>38498800</v>
      </c>
      <c r="O26" s="211">
        <f>N26/N24</f>
        <v>0.12564800490858416</v>
      </c>
    </row>
    <row r="27" spans="1:17" ht="31.9" customHeight="1" x14ac:dyDescent="0.25">
      <c r="A27" s="21" t="s">
        <v>196</v>
      </c>
      <c r="B27" s="346">
        <v>6000000</v>
      </c>
      <c r="C27" s="346">
        <v>8058000</v>
      </c>
      <c r="D27" s="346">
        <v>0</v>
      </c>
      <c r="E27" s="22"/>
      <c r="F27" s="209"/>
      <c r="G27" s="209"/>
      <c r="H27" s="209"/>
      <c r="I27" s="209"/>
      <c r="J27" s="209"/>
      <c r="K27" s="209"/>
      <c r="L27" s="209"/>
      <c r="M27" s="209"/>
      <c r="N27" s="219">
        <f t="shared" si="0"/>
        <v>14058000</v>
      </c>
      <c r="O27" s="211">
        <v>1</v>
      </c>
    </row>
    <row r="28" spans="1:17" ht="31.9" customHeight="1" x14ac:dyDescent="0.25">
      <c r="A28" s="21" t="s">
        <v>197</v>
      </c>
      <c r="B28" s="346"/>
      <c r="C28" s="346"/>
      <c r="D28" s="346">
        <v>0</v>
      </c>
      <c r="E28" s="22"/>
      <c r="F28" s="212"/>
      <c r="G28" s="212"/>
      <c r="H28" s="212"/>
      <c r="I28" s="212"/>
      <c r="J28" s="212"/>
      <c r="K28" s="212"/>
      <c r="L28" s="212"/>
      <c r="M28" s="212"/>
      <c r="N28" s="219">
        <f t="shared" si="0"/>
        <v>0</v>
      </c>
      <c r="O28" s="211">
        <f>N28/N27</f>
        <v>0</v>
      </c>
    </row>
    <row r="29" spans="1:17" ht="31.9" customHeight="1" thickBot="1" x14ac:dyDescent="0.3">
      <c r="A29" s="23" t="s">
        <v>34</v>
      </c>
      <c r="B29" s="347">
        <v>7836000</v>
      </c>
      <c r="C29" s="347">
        <v>5610000</v>
      </c>
      <c r="D29" s="347">
        <v>0</v>
      </c>
      <c r="E29" s="24"/>
      <c r="F29" s="213"/>
      <c r="G29" s="213"/>
      <c r="H29" s="213"/>
      <c r="I29" s="213"/>
      <c r="J29" s="213"/>
      <c r="K29" s="213"/>
      <c r="L29" s="213"/>
      <c r="M29" s="213"/>
      <c r="N29" s="351">
        <f t="shared" si="0"/>
        <v>13446000</v>
      </c>
      <c r="O29" s="214">
        <f>N29/N27</f>
        <v>0.95646606914212551</v>
      </c>
    </row>
    <row r="30" spans="1:17" s="25" customFormat="1" ht="16.5" customHeight="1" x14ac:dyDescent="0.2"/>
    <row r="31" spans="1:17" s="25" customFormat="1" ht="17.25" customHeight="1" x14ac:dyDescent="0.2"/>
    <row r="32" spans="1:17" ht="5.25" customHeight="1" thickBot="1" x14ac:dyDescent="0.3"/>
    <row r="33" spans="1:13" ht="48" customHeight="1" thickBot="1" x14ac:dyDescent="0.3">
      <c r="A33" s="465" t="s">
        <v>198</v>
      </c>
      <c r="B33" s="466"/>
      <c r="C33" s="466"/>
      <c r="D33" s="466"/>
      <c r="E33" s="466"/>
      <c r="F33" s="466"/>
      <c r="G33" s="466"/>
      <c r="H33" s="466"/>
      <c r="I33" s="467"/>
      <c r="J33" s="30"/>
    </row>
    <row r="34" spans="1:13" ht="50.25" customHeight="1" thickBot="1" x14ac:dyDescent="0.3">
      <c r="A34" s="39" t="s">
        <v>199</v>
      </c>
      <c r="B34" s="575" t="str">
        <f>+B12</f>
        <v>Gestionar 1 portafolio de oportunidades a través de aliados públicos y privados para el empoderamiento y autonomía económica de las mujeres de Bogotá.</v>
      </c>
      <c r="C34" s="576"/>
      <c r="D34" s="576"/>
      <c r="E34" s="576"/>
      <c r="F34" s="576"/>
      <c r="G34" s="576"/>
      <c r="H34" s="576"/>
      <c r="I34" s="577"/>
      <c r="J34" s="28"/>
      <c r="M34" s="194"/>
    </row>
    <row r="35" spans="1:13" ht="18.75" customHeight="1" thickBot="1" x14ac:dyDescent="0.3">
      <c r="A35" s="433" t="s">
        <v>39</v>
      </c>
      <c r="B35" s="86">
        <v>2024</v>
      </c>
      <c r="C35" s="86">
        <v>2025</v>
      </c>
      <c r="D35" s="86">
        <v>2026</v>
      </c>
      <c r="E35" s="86">
        <v>2027</v>
      </c>
      <c r="F35" s="86" t="s">
        <v>200</v>
      </c>
      <c r="G35" s="471" t="s">
        <v>41</v>
      </c>
      <c r="H35" s="472" t="s">
        <v>201</v>
      </c>
      <c r="I35" s="473"/>
      <c r="J35" s="28"/>
      <c r="M35" s="194"/>
    </row>
    <row r="36" spans="1:13" ht="50.25" customHeight="1" thickBot="1" x14ac:dyDescent="0.3">
      <c r="A36" s="434"/>
      <c r="B36" s="181">
        <v>1</v>
      </c>
      <c r="C36" s="181">
        <v>1</v>
      </c>
      <c r="D36" s="181">
        <v>1</v>
      </c>
      <c r="E36" s="181">
        <v>1</v>
      </c>
      <c r="F36" s="182">
        <v>1</v>
      </c>
      <c r="G36" s="471"/>
      <c r="H36" s="474"/>
      <c r="I36" s="475"/>
      <c r="J36" s="28"/>
      <c r="M36" s="195"/>
    </row>
    <row r="37" spans="1:13" ht="52.5" customHeight="1" thickBot="1" x14ac:dyDescent="0.3">
      <c r="A37" s="40" t="s">
        <v>43</v>
      </c>
      <c r="B37" s="454">
        <v>0.22</v>
      </c>
      <c r="C37" s="455"/>
      <c r="D37" s="456" t="s">
        <v>202</v>
      </c>
      <c r="E37" s="457"/>
      <c r="F37" s="457"/>
      <c r="G37" s="457"/>
      <c r="H37" s="457"/>
      <c r="I37" s="458"/>
    </row>
    <row r="38" spans="1:13" s="29" customFormat="1" ht="66" x14ac:dyDescent="0.25">
      <c r="A38" s="433" t="s">
        <v>203</v>
      </c>
      <c r="B38" s="40" t="s">
        <v>204</v>
      </c>
      <c r="C38" s="39" t="s">
        <v>87</v>
      </c>
      <c r="D38" s="435" t="s">
        <v>89</v>
      </c>
      <c r="E38" s="436"/>
      <c r="F38" s="435" t="s">
        <v>91</v>
      </c>
      <c r="G38" s="436"/>
      <c r="H38" s="41" t="s">
        <v>93</v>
      </c>
      <c r="I38" s="43" t="s">
        <v>94</v>
      </c>
      <c r="M38" s="196"/>
    </row>
    <row r="39" spans="1:13" ht="16.5" x14ac:dyDescent="0.25">
      <c r="A39" s="434"/>
      <c r="B39" s="336">
        <v>0</v>
      </c>
      <c r="C39" s="336">
        <v>0</v>
      </c>
      <c r="D39" s="452" t="s">
        <v>205</v>
      </c>
      <c r="E39" s="453"/>
      <c r="F39" s="459" t="s">
        <v>205</v>
      </c>
      <c r="G39" s="460"/>
      <c r="H39" s="208" t="s">
        <v>209</v>
      </c>
      <c r="I39" s="32" t="s">
        <v>209</v>
      </c>
      <c r="M39" s="194"/>
    </row>
    <row r="40" spans="1:13" s="29" customFormat="1" ht="66" x14ac:dyDescent="0.25">
      <c r="A40" s="433" t="s">
        <v>206</v>
      </c>
      <c r="B40" s="42" t="s">
        <v>204</v>
      </c>
      <c r="C40" s="41" t="s">
        <v>87</v>
      </c>
      <c r="D40" s="435" t="s">
        <v>89</v>
      </c>
      <c r="E40" s="436"/>
      <c r="F40" s="435" t="s">
        <v>91</v>
      </c>
      <c r="G40" s="436"/>
      <c r="H40" s="41" t="s">
        <v>93</v>
      </c>
      <c r="I40" s="43" t="s">
        <v>94</v>
      </c>
    </row>
    <row r="41" spans="1:13" ht="309" customHeight="1" x14ac:dyDescent="0.25">
      <c r="A41" s="434"/>
      <c r="B41" s="337">
        <v>0.05</v>
      </c>
      <c r="C41" s="337">
        <v>0.05</v>
      </c>
      <c r="D41" s="441" t="s">
        <v>319</v>
      </c>
      <c r="E41" s="442"/>
      <c r="F41" s="441" t="s">
        <v>320</v>
      </c>
      <c r="G41" s="442"/>
      <c r="H41" s="208" t="s">
        <v>209</v>
      </c>
      <c r="I41" s="236" t="s">
        <v>321</v>
      </c>
    </row>
    <row r="42" spans="1:13" s="29" customFormat="1" ht="66" x14ac:dyDescent="0.25">
      <c r="A42" s="433" t="s">
        <v>211</v>
      </c>
      <c r="B42" s="42" t="s">
        <v>204</v>
      </c>
      <c r="C42" s="41" t="s">
        <v>87</v>
      </c>
      <c r="D42" s="435" t="s">
        <v>89</v>
      </c>
      <c r="E42" s="436"/>
      <c r="F42" s="435" t="s">
        <v>91</v>
      </c>
      <c r="G42" s="436"/>
      <c r="H42" s="41" t="s">
        <v>93</v>
      </c>
      <c r="I42" s="43" t="s">
        <v>94</v>
      </c>
    </row>
    <row r="43" spans="1:13" ht="329.25" customHeight="1" thickBot="1" x14ac:dyDescent="0.3">
      <c r="A43" s="434"/>
      <c r="B43" s="337">
        <v>0.15</v>
      </c>
      <c r="C43" s="337">
        <v>0.15</v>
      </c>
      <c r="D43" s="452" t="s">
        <v>432</v>
      </c>
      <c r="E43" s="453"/>
      <c r="F43" s="441" t="s">
        <v>322</v>
      </c>
      <c r="G43" s="442"/>
      <c r="H43" s="208" t="s">
        <v>209</v>
      </c>
      <c r="I43" s="236" t="s">
        <v>323</v>
      </c>
    </row>
    <row r="44" spans="1:13" s="29" customFormat="1" ht="66.75" thickBot="1" x14ac:dyDescent="0.3">
      <c r="A44" s="433" t="s">
        <v>215</v>
      </c>
      <c r="B44" s="237" t="s">
        <v>324</v>
      </c>
      <c r="C44" s="42" t="s">
        <v>87</v>
      </c>
      <c r="D44" s="435" t="s">
        <v>89</v>
      </c>
      <c r="E44" s="436"/>
      <c r="F44" s="435" t="s">
        <v>91</v>
      </c>
      <c r="G44" s="436"/>
      <c r="H44" s="41" t="s">
        <v>93</v>
      </c>
      <c r="I44" s="41" t="s">
        <v>94</v>
      </c>
    </row>
    <row r="45" spans="1:13" ht="17.25" thickBot="1" x14ac:dyDescent="0.3">
      <c r="A45" s="434"/>
      <c r="B45" s="337">
        <v>0.05</v>
      </c>
      <c r="C45" s="238"/>
      <c r="D45" s="449"/>
      <c r="E45" s="450"/>
      <c r="F45" s="449"/>
      <c r="G45" s="450"/>
      <c r="H45" s="31"/>
      <c r="I45" s="235"/>
    </row>
    <row r="46" spans="1:13" s="29" customFormat="1" ht="66.75" thickBot="1" x14ac:dyDescent="0.3">
      <c r="A46" s="433" t="s">
        <v>216</v>
      </c>
      <c r="B46" s="42" t="s">
        <v>204</v>
      </c>
      <c r="C46" s="41" t="s">
        <v>87</v>
      </c>
      <c r="D46" s="435" t="s">
        <v>89</v>
      </c>
      <c r="E46" s="436"/>
      <c r="F46" s="435" t="s">
        <v>91</v>
      </c>
      <c r="G46" s="436"/>
      <c r="H46" s="41" t="s">
        <v>93</v>
      </c>
      <c r="I46" s="43" t="s">
        <v>94</v>
      </c>
    </row>
    <row r="47" spans="1:13" ht="17.25" thickBot="1" x14ac:dyDescent="0.3">
      <c r="A47" s="434"/>
      <c r="B47" s="337">
        <v>0.05</v>
      </c>
      <c r="C47" s="238"/>
      <c r="D47" s="441"/>
      <c r="E47" s="448"/>
      <c r="F47" s="441"/>
      <c r="G47" s="448"/>
      <c r="H47" s="31"/>
      <c r="I47" s="254"/>
    </row>
    <row r="48" spans="1:13" s="29" customFormat="1" ht="66.75" thickBot="1" x14ac:dyDescent="0.3">
      <c r="A48" s="433" t="s">
        <v>217</v>
      </c>
      <c r="B48" s="42" t="s">
        <v>204</v>
      </c>
      <c r="C48" s="41" t="s">
        <v>87</v>
      </c>
      <c r="D48" s="435" t="s">
        <v>89</v>
      </c>
      <c r="E48" s="436"/>
      <c r="F48" s="435" t="s">
        <v>91</v>
      </c>
      <c r="G48" s="436"/>
      <c r="H48" s="41" t="s">
        <v>93</v>
      </c>
      <c r="I48" s="43" t="s">
        <v>94</v>
      </c>
    </row>
    <row r="49" spans="1:9" ht="16.5" x14ac:dyDescent="0.25">
      <c r="A49" s="434"/>
      <c r="B49" s="337">
        <v>0.15</v>
      </c>
      <c r="C49" s="233"/>
      <c r="D49" s="441"/>
      <c r="E49" s="442"/>
      <c r="F49" s="441"/>
      <c r="G49" s="442"/>
      <c r="H49" s="31"/>
      <c r="I49" s="279"/>
    </row>
    <row r="50" spans="1:9" ht="66" x14ac:dyDescent="0.25">
      <c r="A50" s="433" t="s">
        <v>218</v>
      </c>
      <c r="B50" s="40" t="s">
        <v>204</v>
      </c>
      <c r="C50" s="39" t="s">
        <v>87</v>
      </c>
      <c r="D50" s="435" t="s">
        <v>89</v>
      </c>
      <c r="E50" s="436"/>
      <c r="F50" s="435" t="s">
        <v>91</v>
      </c>
      <c r="G50" s="436"/>
      <c r="H50" s="41" t="s">
        <v>93</v>
      </c>
      <c r="I50" s="43" t="s">
        <v>94</v>
      </c>
    </row>
    <row r="51" spans="1:9" ht="16.5" x14ac:dyDescent="0.25">
      <c r="A51" s="434"/>
      <c r="B51" s="337">
        <v>0.05</v>
      </c>
      <c r="C51" s="233"/>
      <c r="D51" s="441"/>
      <c r="E51" s="442"/>
      <c r="F51" s="441"/>
      <c r="G51" s="442"/>
      <c r="H51" s="31"/>
      <c r="I51" s="254"/>
    </row>
    <row r="52" spans="1:9" ht="66.75" thickBot="1" x14ac:dyDescent="0.3">
      <c r="A52" s="433" t="s">
        <v>219</v>
      </c>
      <c r="B52" s="40" t="s">
        <v>204</v>
      </c>
      <c r="C52" s="39" t="s">
        <v>87</v>
      </c>
      <c r="D52" s="435" t="s">
        <v>89</v>
      </c>
      <c r="E52" s="436"/>
      <c r="F52" s="649" t="s">
        <v>91</v>
      </c>
      <c r="G52" s="650"/>
      <c r="H52" s="277" t="s">
        <v>93</v>
      </c>
      <c r="I52" s="278" t="s">
        <v>94</v>
      </c>
    </row>
    <row r="53" spans="1:9" ht="16.5" x14ac:dyDescent="0.25">
      <c r="A53" s="434"/>
      <c r="B53" s="337">
        <v>0.05</v>
      </c>
      <c r="C53" s="272"/>
      <c r="D53" s="651"/>
      <c r="E53" s="652"/>
      <c r="F53" s="639"/>
      <c r="G53" s="639"/>
      <c r="H53" s="280"/>
      <c r="I53" s="284"/>
    </row>
    <row r="54" spans="1:9" ht="66.75" thickBot="1" x14ac:dyDescent="0.3">
      <c r="A54" s="433" t="s">
        <v>220</v>
      </c>
      <c r="B54" s="40" t="s">
        <v>204</v>
      </c>
      <c r="C54" s="39" t="s">
        <v>87</v>
      </c>
      <c r="D54" s="435" t="s">
        <v>89</v>
      </c>
      <c r="E54" s="436"/>
      <c r="F54" s="653" t="s">
        <v>91</v>
      </c>
      <c r="G54" s="654"/>
      <c r="H54" s="39" t="s">
        <v>93</v>
      </c>
      <c r="I54" s="281" t="s">
        <v>94</v>
      </c>
    </row>
    <row r="55" spans="1:9" ht="16.5" x14ac:dyDescent="0.25">
      <c r="A55" s="434"/>
      <c r="B55" s="337">
        <v>0.15</v>
      </c>
      <c r="C55" s="272"/>
      <c r="D55" s="441"/>
      <c r="E55" s="442"/>
      <c r="F55" s="441"/>
      <c r="G55" s="448"/>
      <c r="H55" s="31"/>
      <c r="I55" s="289"/>
    </row>
    <row r="56" spans="1:9" ht="66" x14ac:dyDescent="0.25">
      <c r="A56" s="433" t="s">
        <v>221</v>
      </c>
      <c r="B56" s="40" t="s">
        <v>204</v>
      </c>
      <c r="C56" s="39" t="s">
        <v>87</v>
      </c>
      <c r="D56" s="435" t="s">
        <v>89</v>
      </c>
      <c r="E56" s="436"/>
      <c r="F56" s="435" t="s">
        <v>91</v>
      </c>
      <c r="G56" s="436"/>
      <c r="H56" s="41" t="s">
        <v>93</v>
      </c>
      <c r="I56" s="43" t="s">
        <v>94</v>
      </c>
    </row>
    <row r="57" spans="1:9" ht="17.25" thickBot="1" x14ac:dyDescent="0.3">
      <c r="A57" s="434"/>
      <c r="B57" s="337">
        <v>0.05</v>
      </c>
      <c r="C57" s="272"/>
      <c r="D57" s="441"/>
      <c r="E57" s="442"/>
      <c r="F57" s="637"/>
      <c r="G57" s="638"/>
      <c r="H57" s="31"/>
      <c r="I57" s="254"/>
    </row>
    <row r="58" spans="1:9" ht="66.75" thickBot="1" x14ac:dyDescent="0.3">
      <c r="A58" s="433" t="s">
        <v>222</v>
      </c>
      <c r="B58" s="40" t="s">
        <v>204</v>
      </c>
      <c r="C58" s="39" t="s">
        <v>87</v>
      </c>
      <c r="D58" s="435" t="s">
        <v>89</v>
      </c>
      <c r="E58" s="436"/>
      <c r="F58" s="435" t="s">
        <v>91</v>
      </c>
      <c r="G58" s="436"/>
      <c r="H58" s="41" t="s">
        <v>93</v>
      </c>
      <c r="I58" s="43" t="s">
        <v>94</v>
      </c>
    </row>
    <row r="59" spans="1:9" ht="17.25" thickBot="1" x14ac:dyDescent="0.3">
      <c r="A59" s="434"/>
      <c r="B59" s="338">
        <v>0.1</v>
      </c>
      <c r="C59" s="272"/>
      <c r="D59" s="441"/>
      <c r="E59" s="448"/>
      <c r="F59" s="573"/>
      <c r="G59" s="655"/>
      <c r="H59" s="31"/>
      <c r="I59" s="289"/>
    </row>
    <row r="60" spans="1:9" ht="66.75" thickBot="1" x14ac:dyDescent="0.3">
      <c r="A60" s="433" t="s">
        <v>223</v>
      </c>
      <c r="B60" s="40" t="s">
        <v>204</v>
      </c>
      <c r="C60" s="39" t="s">
        <v>87</v>
      </c>
      <c r="D60" s="435" t="s">
        <v>89</v>
      </c>
      <c r="E60" s="436"/>
      <c r="F60" s="435" t="s">
        <v>91</v>
      </c>
      <c r="G60" s="436"/>
      <c r="H60" s="41" t="s">
        <v>93</v>
      </c>
      <c r="I60" s="43" t="s">
        <v>94</v>
      </c>
    </row>
    <row r="61" spans="1:9" ht="16.5" x14ac:dyDescent="0.25">
      <c r="A61" s="434"/>
      <c r="B61" s="337">
        <v>0.15</v>
      </c>
      <c r="C61" s="272"/>
      <c r="D61" s="441"/>
      <c r="E61" s="442"/>
      <c r="F61" s="441"/>
      <c r="G61" s="448"/>
      <c r="H61" s="31"/>
      <c r="I61" s="289"/>
    </row>
    <row r="62" spans="1:9" x14ac:dyDescent="0.25">
      <c r="B62" s="321">
        <f>B39+B41+B43+B45+B47+B49+B51+B53+B55+B57+B59+B61</f>
        <v>1</v>
      </c>
      <c r="C62" s="321">
        <f>C39+C41+C43+C45+C47+C49+C51+C53+C55+C57+C59+C61</f>
        <v>0.2</v>
      </c>
    </row>
    <row r="64" spans="1:9" s="28" customFormat="1" ht="30" customHeight="1" x14ac:dyDescent="0.25">
      <c r="A64" s="1"/>
      <c r="B64" s="1"/>
      <c r="C64" s="1"/>
      <c r="D64" s="1"/>
      <c r="E64" s="1"/>
      <c r="F64" s="1"/>
      <c r="G64" s="1"/>
      <c r="H64" s="1"/>
      <c r="I64" s="1"/>
    </row>
    <row r="65" spans="1:9" ht="34.5" customHeight="1" x14ac:dyDescent="0.25">
      <c r="A65" s="440" t="s">
        <v>57</v>
      </c>
      <c r="B65" s="440"/>
      <c r="C65" s="440"/>
      <c r="D65" s="440"/>
      <c r="E65" s="440"/>
      <c r="F65" s="440"/>
      <c r="G65" s="440"/>
      <c r="H65" s="440"/>
      <c r="I65" s="440"/>
    </row>
    <row r="66" spans="1:9" ht="81" customHeight="1" x14ac:dyDescent="0.25">
      <c r="A66" s="44" t="s">
        <v>58</v>
      </c>
      <c r="B66" s="658" t="s">
        <v>325</v>
      </c>
      <c r="C66" s="659"/>
      <c r="D66" s="658" t="s">
        <v>326</v>
      </c>
      <c r="E66" s="659"/>
      <c r="F66" s="426" t="s">
        <v>300</v>
      </c>
      <c r="G66" s="427"/>
      <c r="H66" s="428" t="s">
        <v>227</v>
      </c>
      <c r="I66" s="429"/>
    </row>
    <row r="67" spans="1:9" ht="45.75" customHeight="1" x14ac:dyDescent="0.25">
      <c r="A67" s="44" t="s">
        <v>228</v>
      </c>
      <c r="B67" s="430">
        <v>0.15</v>
      </c>
      <c r="C67" s="431"/>
      <c r="D67" s="430">
        <v>7.0000000000000007E-2</v>
      </c>
      <c r="E67" s="431"/>
      <c r="F67" s="432"/>
      <c r="G67" s="431"/>
      <c r="H67" s="432"/>
      <c r="I67" s="431"/>
    </row>
    <row r="68" spans="1:9" ht="30" customHeight="1" x14ac:dyDescent="0.25">
      <c r="A68" s="356" t="s">
        <v>170</v>
      </c>
      <c r="B68" s="91" t="s">
        <v>85</v>
      </c>
      <c r="C68" s="91" t="s">
        <v>87</v>
      </c>
      <c r="D68" s="91" t="s">
        <v>85</v>
      </c>
      <c r="E68" s="91" t="s">
        <v>87</v>
      </c>
      <c r="F68" s="91" t="s">
        <v>85</v>
      </c>
      <c r="G68" s="91" t="s">
        <v>87</v>
      </c>
      <c r="H68" s="91" t="s">
        <v>85</v>
      </c>
      <c r="I68" s="91" t="s">
        <v>87</v>
      </c>
    </row>
    <row r="69" spans="1:9" ht="16.5" x14ac:dyDescent="0.25">
      <c r="A69" s="357"/>
      <c r="B69" s="339">
        <v>0</v>
      </c>
      <c r="C69" s="46">
        <v>0</v>
      </c>
      <c r="D69" s="46">
        <v>0</v>
      </c>
      <c r="E69" s="46">
        <v>0</v>
      </c>
      <c r="F69" s="46"/>
      <c r="G69" s="46"/>
      <c r="H69" s="52"/>
      <c r="I69" s="46"/>
    </row>
    <row r="70" spans="1:9" ht="33" x14ac:dyDescent="0.25">
      <c r="A70" s="44" t="s">
        <v>229</v>
      </c>
      <c r="B70" s="366" t="s">
        <v>205</v>
      </c>
      <c r="C70" s="363"/>
      <c r="D70" s="424" t="s">
        <v>205</v>
      </c>
      <c r="E70" s="363"/>
      <c r="F70" s="417"/>
      <c r="G70" s="418"/>
      <c r="H70" s="403"/>
      <c r="I70" s="425"/>
    </row>
    <row r="71" spans="1:9" ht="16.5" x14ac:dyDescent="0.25">
      <c r="A71" s="44" t="s">
        <v>230</v>
      </c>
      <c r="B71" s="366"/>
      <c r="C71" s="363"/>
      <c r="D71" s="366"/>
      <c r="E71" s="363"/>
      <c r="F71" s="366"/>
      <c r="G71" s="363"/>
      <c r="H71" s="405"/>
      <c r="I71" s="406"/>
    </row>
    <row r="72" spans="1:9" ht="16.5" x14ac:dyDescent="0.25">
      <c r="A72" s="356" t="s">
        <v>171</v>
      </c>
      <c r="B72" s="91" t="s">
        <v>85</v>
      </c>
      <c r="C72" s="91" t="s">
        <v>87</v>
      </c>
      <c r="D72" s="91" t="s">
        <v>85</v>
      </c>
      <c r="E72" s="91" t="s">
        <v>87</v>
      </c>
      <c r="F72" s="91" t="s">
        <v>85</v>
      </c>
      <c r="G72" s="91" t="s">
        <v>87</v>
      </c>
      <c r="H72" s="91" t="s">
        <v>85</v>
      </c>
      <c r="I72" s="91" t="s">
        <v>87</v>
      </c>
    </row>
    <row r="73" spans="1:9" ht="16.5" x14ac:dyDescent="0.25">
      <c r="A73" s="357"/>
      <c r="B73" s="339">
        <v>0.05</v>
      </c>
      <c r="C73" s="46">
        <v>0.05</v>
      </c>
      <c r="D73" s="339">
        <v>0</v>
      </c>
      <c r="E73" s="46">
        <v>0</v>
      </c>
      <c r="F73" s="46"/>
      <c r="G73" s="47"/>
      <c r="H73" s="52"/>
      <c r="I73" s="47"/>
    </row>
    <row r="74" spans="1:9" ht="409.5" customHeight="1" x14ac:dyDescent="0.25">
      <c r="A74" s="44" t="s">
        <v>229</v>
      </c>
      <c r="B74" s="543" t="s">
        <v>327</v>
      </c>
      <c r="C74" s="646"/>
      <c r="D74" s="647" t="s">
        <v>205</v>
      </c>
      <c r="E74" s="648"/>
      <c r="F74" s="417"/>
      <c r="G74" s="418"/>
      <c r="H74" s="419"/>
      <c r="I74" s="420"/>
    </row>
    <row r="75" spans="1:9" ht="66.75" customHeight="1" x14ac:dyDescent="0.25">
      <c r="A75" s="44" t="s">
        <v>230</v>
      </c>
      <c r="B75" s="559" t="s">
        <v>328</v>
      </c>
      <c r="C75" s="560"/>
      <c r="D75" s="424" t="s">
        <v>209</v>
      </c>
      <c r="E75" s="363"/>
      <c r="F75" s="366"/>
      <c r="G75" s="363"/>
      <c r="H75" s="405"/>
      <c r="I75" s="406"/>
    </row>
    <row r="76" spans="1:9" ht="16.5" x14ac:dyDescent="0.25">
      <c r="A76" s="356" t="s">
        <v>172</v>
      </c>
      <c r="B76" s="91" t="s">
        <v>85</v>
      </c>
      <c r="C76" s="91" t="s">
        <v>87</v>
      </c>
      <c r="D76" s="91" t="s">
        <v>85</v>
      </c>
      <c r="E76" s="91" t="s">
        <v>87</v>
      </c>
      <c r="F76" s="91" t="s">
        <v>85</v>
      </c>
      <c r="G76" s="91" t="s">
        <v>87</v>
      </c>
      <c r="H76" s="91" t="s">
        <v>85</v>
      </c>
      <c r="I76" s="91" t="s">
        <v>87</v>
      </c>
    </row>
    <row r="77" spans="1:9" ht="16.5" x14ac:dyDescent="0.25">
      <c r="A77" s="357"/>
      <c r="B77" s="339">
        <v>0.05</v>
      </c>
      <c r="C77" s="339">
        <v>0.05</v>
      </c>
      <c r="D77" s="339">
        <v>0.25</v>
      </c>
      <c r="E77" s="339">
        <v>0.25</v>
      </c>
      <c r="F77" s="46"/>
      <c r="G77" s="47"/>
      <c r="H77" s="52"/>
      <c r="I77" s="47"/>
    </row>
    <row r="78" spans="1:9" ht="374.65" customHeight="1" x14ac:dyDescent="0.25">
      <c r="A78" s="44" t="s">
        <v>229</v>
      </c>
      <c r="B78" s="557" t="s">
        <v>434</v>
      </c>
      <c r="C78" s="400"/>
      <c r="D78" s="557" t="s">
        <v>329</v>
      </c>
      <c r="E78" s="400"/>
      <c r="F78" s="412"/>
      <c r="G78" s="413"/>
      <c r="H78" s="405"/>
      <c r="I78" s="406"/>
    </row>
    <row r="79" spans="1:9" ht="156.75" customHeight="1" x14ac:dyDescent="0.25">
      <c r="A79" s="44" t="s">
        <v>230</v>
      </c>
      <c r="B79" s="393" t="s">
        <v>330</v>
      </c>
      <c r="C79" s="407"/>
      <c r="D79" s="393" t="s">
        <v>331</v>
      </c>
      <c r="E79" s="407"/>
      <c r="F79" s="412"/>
      <c r="G79" s="413"/>
      <c r="H79" s="405"/>
      <c r="I79" s="406"/>
    </row>
    <row r="80" spans="1:9" ht="16.5" x14ac:dyDescent="0.25">
      <c r="A80" s="356" t="s">
        <v>174</v>
      </c>
      <c r="B80" s="91" t="s">
        <v>85</v>
      </c>
      <c r="C80" s="91" t="s">
        <v>87</v>
      </c>
      <c r="D80" s="91" t="s">
        <v>85</v>
      </c>
      <c r="E80" s="91" t="s">
        <v>87</v>
      </c>
      <c r="F80" s="91" t="s">
        <v>85</v>
      </c>
      <c r="G80" s="91" t="s">
        <v>87</v>
      </c>
      <c r="H80" s="91" t="s">
        <v>85</v>
      </c>
      <c r="I80" s="91" t="s">
        <v>87</v>
      </c>
    </row>
    <row r="81" spans="1:9" ht="16.5" x14ac:dyDescent="0.25">
      <c r="A81" s="357"/>
      <c r="B81" s="339">
        <v>0.1</v>
      </c>
      <c r="C81" s="46"/>
      <c r="D81" s="339">
        <v>0</v>
      </c>
      <c r="E81" s="46"/>
      <c r="F81" s="46"/>
      <c r="G81" s="47"/>
      <c r="H81" s="52"/>
      <c r="I81" s="47"/>
    </row>
    <row r="82" spans="1:9" ht="33" x14ac:dyDescent="0.25">
      <c r="A82" s="44" t="s">
        <v>229</v>
      </c>
      <c r="B82" s="661"/>
      <c r="C82" s="400"/>
      <c r="D82" s="662"/>
      <c r="E82" s="663"/>
      <c r="F82" s="403"/>
      <c r="G82" s="404"/>
      <c r="H82" s="405"/>
      <c r="I82" s="406"/>
    </row>
    <row r="83" spans="1:9" ht="16.5" x14ac:dyDescent="0.25">
      <c r="A83" s="44" t="s">
        <v>230</v>
      </c>
      <c r="B83" s="635"/>
      <c r="C83" s="636"/>
      <c r="D83" s="635"/>
      <c r="E83" s="636"/>
      <c r="F83" s="405"/>
      <c r="G83" s="406"/>
      <c r="H83" s="405"/>
      <c r="I83" s="406"/>
    </row>
    <row r="84" spans="1:9" ht="16.5" x14ac:dyDescent="0.25">
      <c r="A84" s="356" t="s">
        <v>176</v>
      </c>
      <c r="B84" s="91" t="s">
        <v>85</v>
      </c>
      <c r="C84" s="91" t="s">
        <v>87</v>
      </c>
      <c r="D84" s="91" t="s">
        <v>85</v>
      </c>
      <c r="E84" s="91" t="s">
        <v>87</v>
      </c>
      <c r="F84" s="91" t="s">
        <v>85</v>
      </c>
      <c r="G84" s="91" t="s">
        <v>87</v>
      </c>
      <c r="H84" s="91" t="s">
        <v>85</v>
      </c>
      <c r="I84" s="91" t="s">
        <v>87</v>
      </c>
    </row>
    <row r="85" spans="1:9" ht="16.5" x14ac:dyDescent="0.25">
      <c r="A85" s="357"/>
      <c r="B85" s="339">
        <v>0.1</v>
      </c>
      <c r="C85" s="46"/>
      <c r="D85" s="339">
        <v>0</v>
      </c>
      <c r="E85" s="46"/>
      <c r="F85" s="46"/>
      <c r="G85" s="47"/>
      <c r="H85" s="52"/>
      <c r="I85" s="47"/>
    </row>
    <row r="86" spans="1:9" ht="33" x14ac:dyDescent="0.25">
      <c r="A86" s="44" t="s">
        <v>229</v>
      </c>
      <c r="B86" s="397"/>
      <c r="C86" s="396"/>
      <c r="D86" s="398"/>
      <c r="E86" s="398"/>
      <c r="F86" s="364"/>
      <c r="G86" s="365"/>
      <c r="H86" s="398"/>
      <c r="I86" s="398"/>
    </row>
    <row r="87" spans="1:9" ht="16.5" x14ac:dyDescent="0.25">
      <c r="A87" s="44" t="s">
        <v>230</v>
      </c>
      <c r="B87" s="393"/>
      <c r="C87" s="394"/>
      <c r="D87" s="364"/>
      <c r="E87" s="365"/>
      <c r="F87" s="364"/>
      <c r="G87" s="365"/>
      <c r="H87" s="364"/>
      <c r="I87" s="365"/>
    </row>
    <row r="88" spans="1:9" ht="16.5" x14ac:dyDescent="0.25">
      <c r="A88" s="356" t="s">
        <v>177</v>
      </c>
      <c r="B88" s="91" t="s">
        <v>85</v>
      </c>
      <c r="C88" s="91" t="s">
        <v>87</v>
      </c>
      <c r="D88" s="91" t="s">
        <v>85</v>
      </c>
      <c r="E88" s="91" t="s">
        <v>87</v>
      </c>
      <c r="F88" s="91" t="s">
        <v>85</v>
      </c>
      <c r="G88" s="91" t="s">
        <v>87</v>
      </c>
      <c r="H88" s="91" t="s">
        <v>85</v>
      </c>
      <c r="I88" s="91" t="s">
        <v>87</v>
      </c>
    </row>
    <row r="89" spans="1:9" ht="16.5" x14ac:dyDescent="0.25">
      <c r="A89" s="357"/>
      <c r="B89" s="339">
        <v>0.1</v>
      </c>
      <c r="C89" s="48"/>
      <c r="D89" s="339">
        <v>0.25</v>
      </c>
      <c r="E89" s="46"/>
      <c r="F89" s="46"/>
      <c r="G89" s="47"/>
      <c r="H89" s="52"/>
      <c r="I89" s="47"/>
    </row>
    <row r="90" spans="1:9" ht="33" x14ac:dyDescent="0.25">
      <c r="A90" s="44" t="s">
        <v>229</v>
      </c>
      <c r="B90" s="634"/>
      <c r="C90" s="542"/>
      <c r="D90" s="538"/>
      <c r="E90" s="538"/>
      <c r="F90" s="388"/>
      <c r="G90" s="389"/>
      <c r="H90" s="371"/>
      <c r="I90" s="371"/>
    </row>
    <row r="91" spans="1:9" ht="16.5" x14ac:dyDescent="0.25">
      <c r="A91" s="44" t="s">
        <v>230</v>
      </c>
      <c r="B91" s="393"/>
      <c r="C91" s="394"/>
      <c r="D91" s="364"/>
      <c r="E91" s="365"/>
      <c r="F91" s="364"/>
      <c r="G91" s="365"/>
      <c r="H91" s="364"/>
      <c r="I91" s="365"/>
    </row>
    <row r="92" spans="1:9" ht="16.5" x14ac:dyDescent="0.25">
      <c r="A92" s="356" t="s">
        <v>178</v>
      </c>
      <c r="B92" s="91" t="s">
        <v>85</v>
      </c>
      <c r="C92" s="91" t="s">
        <v>87</v>
      </c>
      <c r="D92" s="91" t="s">
        <v>85</v>
      </c>
      <c r="E92" s="91" t="s">
        <v>87</v>
      </c>
      <c r="F92" s="91" t="s">
        <v>85</v>
      </c>
      <c r="G92" s="91" t="s">
        <v>87</v>
      </c>
      <c r="H92" s="91" t="s">
        <v>85</v>
      </c>
      <c r="I92" s="91" t="s">
        <v>87</v>
      </c>
    </row>
    <row r="93" spans="1:9" ht="16.5" x14ac:dyDescent="0.25">
      <c r="A93" s="357"/>
      <c r="B93" s="339">
        <v>0.1</v>
      </c>
      <c r="C93" s="48"/>
      <c r="D93" s="339">
        <v>0</v>
      </c>
      <c r="E93" s="46"/>
      <c r="F93" s="46"/>
      <c r="G93" s="47"/>
      <c r="H93" s="52"/>
      <c r="I93" s="47"/>
    </row>
    <row r="94" spans="1:9" ht="33" x14ac:dyDescent="0.25">
      <c r="A94" s="44" t="s">
        <v>229</v>
      </c>
      <c r="B94" s="660"/>
      <c r="C94" s="660"/>
      <c r="D94" s="541"/>
      <c r="E94" s="542"/>
      <c r="F94" s="388"/>
      <c r="G94" s="389"/>
      <c r="H94" s="371"/>
      <c r="I94" s="371"/>
    </row>
    <row r="95" spans="1:9" ht="16.5" x14ac:dyDescent="0.25">
      <c r="A95" s="44" t="s">
        <v>230</v>
      </c>
      <c r="B95" s="390"/>
      <c r="C95" s="548"/>
      <c r="D95" s="390"/>
      <c r="E95" s="548"/>
      <c r="F95" s="364"/>
      <c r="G95" s="365"/>
      <c r="H95" s="364"/>
      <c r="I95" s="365"/>
    </row>
    <row r="96" spans="1:9" ht="16.5" x14ac:dyDescent="0.25">
      <c r="A96" s="356" t="s">
        <v>179</v>
      </c>
      <c r="B96" s="91" t="s">
        <v>85</v>
      </c>
      <c r="C96" s="91" t="s">
        <v>87</v>
      </c>
      <c r="D96" s="91" t="s">
        <v>85</v>
      </c>
      <c r="E96" s="91" t="s">
        <v>87</v>
      </c>
      <c r="F96" s="91" t="s">
        <v>85</v>
      </c>
      <c r="G96" s="91" t="s">
        <v>87</v>
      </c>
      <c r="H96" s="91" t="s">
        <v>85</v>
      </c>
      <c r="I96" s="91" t="s">
        <v>87</v>
      </c>
    </row>
    <row r="97" spans="1:9" ht="16.5" x14ac:dyDescent="0.25">
      <c r="A97" s="357"/>
      <c r="B97" s="339">
        <v>0.1</v>
      </c>
      <c r="C97" s="48"/>
      <c r="D97" s="339">
        <v>0</v>
      </c>
      <c r="E97" s="46"/>
      <c r="F97" s="46"/>
      <c r="G97" s="47"/>
      <c r="H97" s="52"/>
      <c r="I97" s="47"/>
    </row>
    <row r="98" spans="1:9" ht="33" x14ac:dyDescent="0.25">
      <c r="A98" s="44" t="s">
        <v>229</v>
      </c>
      <c r="B98" s="541"/>
      <c r="C98" s="542"/>
      <c r="D98" s="538"/>
      <c r="E98" s="538"/>
      <c r="F98" s="371"/>
      <c r="G98" s="371"/>
      <c r="H98" s="371"/>
      <c r="I98" s="371"/>
    </row>
    <row r="99" spans="1:9" ht="16.5" x14ac:dyDescent="0.25">
      <c r="A99" s="44" t="s">
        <v>230</v>
      </c>
      <c r="B99" s="393"/>
      <c r="C99" s="394"/>
      <c r="D99" s="364"/>
      <c r="E99" s="365"/>
      <c r="F99" s="364"/>
      <c r="G99" s="365"/>
      <c r="H99" s="364"/>
      <c r="I99" s="365"/>
    </row>
    <row r="100" spans="1:9" ht="16.5" x14ac:dyDescent="0.25">
      <c r="A100" s="356" t="s">
        <v>181</v>
      </c>
      <c r="B100" s="91" t="s">
        <v>85</v>
      </c>
      <c r="C100" s="91" t="s">
        <v>87</v>
      </c>
      <c r="D100" s="91" t="s">
        <v>85</v>
      </c>
      <c r="E100" s="91" t="s">
        <v>87</v>
      </c>
      <c r="F100" s="91" t="s">
        <v>85</v>
      </c>
      <c r="G100" s="91" t="s">
        <v>87</v>
      </c>
      <c r="H100" s="91" t="s">
        <v>85</v>
      </c>
      <c r="I100" s="91" t="s">
        <v>87</v>
      </c>
    </row>
    <row r="101" spans="1:9" ht="16.5" x14ac:dyDescent="0.25">
      <c r="A101" s="357"/>
      <c r="B101" s="339">
        <v>0.1</v>
      </c>
      <c r="C101" s="48"/>
      <c r="D101" s="339">
        <v>0.25</v>
      </c>
      <c r="E101" s="46"/>
      <c r="F101" s="46"/>
      <c r="G101" s="47"/>
      <c r="H101" s="52"/>
      <c r="I101" s="47"/>
    </row>
    <row r="102" spans="1:9" ht="33" x14ac:dyDescent="0.25">
      <c r="A102" s="44" t="s">
        <v>229</v>
      </c>
      <c r="B102" s="541"/>
      <c r="C102" s="542"/>
      <c r="D102" s="664"/>
      <c r="E102" s="383"/>
      <c r="F102" s="371"/>
      <c r="G102" s="371"/>
      <c r="H102" s="371"/>
      <c r="I102" s="371"/>
    </row>
    <row r="103" spans="1:9" ht="16.5" x14ac:dyDescent="0.25">
      <c r="A103" s="44" t="s">
        <v>230</v>
      </c>
      <c r="B103" s="543"/>
      <c r="C103" s="544"/>
      <c r="D103" s="656"/>
      <c r="E103" s="657"/>
      <c r="F103" s="364"/>
      <c r="G103" s="365"/>
      <c r="H103" s="364"/>
      <c r="I103" s="365"/>
    </row>
    <row r="104" spans="1:9" ht="16.5" x14ac:dyDescent="0.25">
      <c r="A104" s="356" t="s">
        <v>182</v>
      </c>
      <c r="B104" s="91" t="s">
        <v>85</v>
      </c>
      <c r="C104" s="91" t="s">
        <v>87</v>
      </c>
      <c r="D104" s="91" t="s">
        <v>85</v>
      </c>
      <c r="E104" s="91" t="s">
        <v>87</v>
      </c>
      <c r="F104" s="91" t="s">
        <v>85</v>
      </c>
      <c r="G104" s="91" t="s">
        <v>87</v>
      </c>
      <c r="H104" s="91" t="s">
        <v>85</v>
      </c>
      <c r="I104" s="91" t="s">
        <v>87</v>
      </c>
    </row>
    <row r="105" spans="1:9" ht="16.5" x14ac:dyDescent="0.25">
      <c r="A105" s="357"/>
      <c r="B105" s="339">
        <v>0.1</v>
      </c>
      <c r="C105" s="48"/>
      <c r="D105" s="339">
        <v>0</v>
      </c>
      <c r="E105" s="46"/>
      <c r="F105" s="46"/>
      <c r="G105" s="47"/>
      <c r="H105" s="52"/>
      <c r="I105" s="47"/>
    </row>
    <row r="106" spans="1:9" ht="33" x14ac:dyDescent="0.25">
      <c r="A106" s="44" t="s">
        <v>229</v>
      </c>
      <c r="B106" s="665"/>
      <c r="C106" s="666"/>
      <c r="D106" s="538"/>
      <c r="E106" s="538"/>
      <c r="F106" s="371"/>
      <c r="G106" s="371"/>
      <c r="H106" s="371"/>
      <c r="I106" s="371"/>
    </row>
    <row r="107" spans="1:9" ht="16.5" x14ac:dyDescent="0.25">
      <c r="A107" s="44" t="s">
        <v>230</v>
      </c>
      <c r="B107" s="393"/>
      <c r="C107" s="394"/>
      <c r="D107" s="364"/>
      <c r="E107" s="365"/>
      <c r="F107" s="364"/>
      <c r="G107" s="365"/>
      <c r="H107" s="364"/>
      <c r="I107" s="365"/>
    </row>
    <row r="108" spans="1:9" ht="16.5" x14ac:dyDescent="0.25">
      <c r="A108" s="356" t="s">
        <v>183</v>
      </c>
      <c r="B108" s="91" t="s">
        <v>85</v>
      </c>
      <c r="C108" s="91" t="s">
        <v>87</v>
      </c>
      <c r="D108" s="91" t="s">
        <v>85</v>
      </c>
      <c r="E108" s="91" t="s">
        <v>87</v>
      </c>
      <c r="F108" s="91" t="s">
        <v>85</v>
      </c>
      <c r="G108" s="91" t="s">
        <v>87</v>
      </c>
      <c r="H108" s="91" t="s">
        <v>85</v>
      </c>
      <c r="I108" s="91" t="s">
        <v>87</v>
      </c>
    </row>
    <row r="109" spans="1:9" ht="16.5" x14ac:dyDescent="0.25">
      <c r="A109" s="357"/>
      <c r="B109" s="339">
        <v>0.1</v>
      </c>
      <c r="C109" s="48"/>
      <c r="D109" s="339">
        <v>0</v>
      </c>
      <c r="E109" s="46"/>
      <c r="F109" s="46"/>
      <c r="G109" s="47"/>
      <c r="H109" s="52"/>
      <c r="I109" s="47"/>
    </row>
    <row r="110" spans="1:9" ht="33" x14ac:dyDescent="0.25">
      <c r="A110" s="44" t="s">
        <v>229</v>
      </c>
      <c r="B110" s="665"/>
      <c r="C110" s="666"/>
      <c r="D110" s="538"/>
      <c r="E110" s="538"/>
      <c r="F110" s="371"/>
      <c r="G110" s="371"/>
      <c r="H110" s="371"/>
      <c r="I110" s="371"/>
    </row>
    <row r="111" spans="1:9" ht="16.5" x14ac:dyDescent="0.25">
      <c r="A111" s="44" t="s">
        <v>230</v>
      </c>
      <c r="B111" s="393"/>
      <c r="C111" s="394"/>
      <c r="D111" s="364"/>
      <c r="E111" s="365"/>
      <c r="F111" s="364"/>
      <c r="G111" s="365"/>
      <c r="H111" s="364"/>
      <c r="I111" s="365"/>
    </row>
    <row r="112" spans="1:9" ht="16.5" x14ac:dyDescent="0.25">
      <c r="A112" s="356" t="s">
        <v>184</v>
      </c>
      <c r="B112" s="91" t="s">
        <v>85</v>
      </c>
      <c r="C112" s="91" t="s">
        <v>87</v>
      </c>
      <c r="D112" s="91" t="s">
        <v>85</v>
      </c>
      <c r="E112" s="91" t="s">
        <v>87</v>
      </c>
      <c r="F112" s="91" t="s">
        <v>85</v>
      </c>
      <c r="G112" s="91" t="s">
        <v>87</v>
      </c>
      <c r="H112" s="91" t="s">
        <v>85</v>
      </c>
      <c r="I112" s="91" t="s">
        <v>87</v>
      </c>
    </row>
    <row r="113" spans="1:9" ht="16.5" x14ac:dyDescent="0.25">
      <c r="A113" s="357"/>
      <c r="B113" s="339">
        <v>0.1</v>
      </c>
      <c r="C113" s="315"/>
      <c r="D113" s="339">
        <v>0.25</v>
      </c>
      <c r="E113" s="315"/>
      <c r="F113" s="46"/>
      <c r="G113" s="171"/>
      <c r="H113" s="170"/>
      <c r="I113" s="171"/>
    </row>
    <row r="114" spans="1:9" ht="33" x14ac:dyDescent="0.25">
      <c r="A114" s="44" t="s">
        <v>229</v>
      </c>
      <c r="B114" s="667"/>
      <c r="C114" s="359"/>
      <c r="D114" s="667"/>
      <c r="E114" s="359"/>
      <c r="F114" s="361"/>
      <c r="G114" s="361"/>
      <c r="H114" s="361"/>
      <c r="I114" s="361"/>
    </row>
    <row r="115" spans="1:9" ht="16.5" x14ac:dyDescent="0.25">
      <c r="A115" s="44" t="s">
        <v>230</v>
      </c>
      <c r="B115" s="362"/>
      <c r="C115" s="363"/>
      <c r="D115" s="362"/>
      <c r="E115" s="363"/>
      <c r="F115" s="364"/>
      <c r="G115" s="365"/>
      <c r="H115" s="364"/>
      <c r="I115" s="365"/>
    </row>
    <row r="116" spans="1:9" ht="16.5" x14ac:dyDescent="0.25">
      <c r="A116" s="45" t="s">
        <v>235</v>
      </c>
      <c r="B116" s="49">
        <f t="shared" ref="B116:I116" si="1">(B69+B73+B77+B81+B85+B89+B93+B97+B101+B105+B109+B113)</f>
        <v>0.99999999999999989</v>
      </c>
      <c r="C116" s="49">
        <f t="shared" si="1"/>
        <v>0.1</v>
      </c>
      <c r="D116" s="49">
        <f t="shared" si="1"/>
        <v>1</v>
      </c>
      <c r="E116" s="49">
        <f t="shared" si="1"/>
        <v>0.25</v>
      </c>
      <c r="F116" s="49">
        <f t="shared" si="1"/>
        <v>0</v>
      </c>
      <c r="G116" s="49">
        <f t="shared" si="1"/>
        <v>0</v>
      </c>
      <c r="H116" s="49">
        <f t="shared" si="1"/>
        <v>0</v>
      </c>
      <c r="I116" s="49">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3" type="noConversion"/>
  <hyperlinks>
    <hyperlink ref="B75" r:id="rId1" xr:uid="{25304F2F-9542-4A82-AA3B-19E8C49D8C78}"/>
  </hyperlinks>
  <pageMargins left="0.25" right="0.25" top="0.75" bottom="0.75" header="0.3" footer="0.3"/>
  <pageSetup paperSize="5" scale="30" fitToHeight="0" orientation="landscape" r:id="rId2"/>
  <ignoredErrors>
    <ignoredError sqref="N24:N29" emptyCellReference="1"/>
  </ignoredError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31EF0-8F85-4BF2-9098-5E1549F48BA7}">
  <sheetPr>
    <tabColor theme="5" tint="0.59999389629810485"/>
    <pageSetUpPr fitToPage="1"/>
  </sheetPr>
  <dimension ref="A1:L26"/>
  <sheetViews>
    <sheetView view="pageBreakPreview" topLeftCell="A12" zoomScale="60" zoomScaleNormal="120" workbookViewId="0">
      <selection activeCell="P9" sqref="P9"/>
    </sheetView>
  </sheetViews>
  <sheetFormatPr baseColWidth="10" defaultColWidth="8.42578125" defaultRowHeight="12.75" x14ac:dyDescent="0.25"/>
  <cols>
    <col min="1" max="1" width="3.42578125" style="323" customWidth="1"/>
    <col min="2" max="2" width="9.42578125" style="323" customWidth="1"/>
    <col min="3" max="3" width="5.42578125" style="323" customWidth="1"/>
    <col min="4" max="4" width="6.42578125" style="323" customWidth="1"/>
    <col min="5" max="5" width="5.42578125" style="323" customWidth="1"/>
    <col min="6" max="6" width="10.42578125" style="323" customWidth="1"/>
    <col min="7" max="7" width="2.42578125" style="323" customWidth="1"/>
    <col min="8" max="8" width="18.42578125" style="323" customWidth="1"/>
    <col min="9" max="9" width="12.42578125" style="323" customWidth="1"/>
    <col min="10" max="10" width="6.42578125" style="323" customWidth="1"/>
    <col min="11" max="11" width="18.42578125" style="323" customWidth="1"/>
    <col min="12" max="12" width="25.42578125" style="323" customWidth="1"/>
    <col min="13" max="16384" width="8.42578125" style="323"/>
  </cols>
  <sheetData>
    <row r="1" spans="1:12" ht="18.75" customHeight="1" x14ac:dyDescent="0.25">
      <c r="A1" s="579"/>
      <c r="B1" s="580"/>
      <c r="C1" s="580"/>
      <c r="D1" s="580"/>
      <c r="E1" s="581"/>
      <c r="F1" s="588" t="s">
        <v>236</v>
      </c>
      <c r="G1" s="589"/>
      <c r="H1" s="589"/>
      <c r="I1" s="589"/>
      <c r="J1" s="589"/>
      <c r="K1" s="589"/>
      <c r="L1" s="322"/>
    </row>
    <row r="2" spans="1:12" ht="18.75" customHeight="1" x14ac:dyDescent="0.25">
      <c r="A2" s="582"/>
      <c r="B2" s="583"/>
      <c r="C2" s="583"/>
      <c r="D2" s="583"/>
      <c r="E2" s="584"/>
      <c r="F2" s="590"/>
      <c r="G2" s="591"/>
      <c r="H2" s="591"/>
      <c r="I2" s="591"/>
      <c r="J2" s="591"/>
      <c r="K2" s="591"/>
      <c r="L2" s="322"/>
    </row>
    <row r="3" spans="1:12" ht="18.75" customHeight="1" x14ac:dyDescent="0.25">
      <c r="A3" s="582"/>
      <c r="B3" s="583"/>
      <c r="C3" s="583"/>
      <c r="D3" s="583"/>
      <c r="E3" s="584"/>
      <c r="F3" s="588" t="s">
        <v>237</v>
      </c>
      <c r="G3" s="589"/>
      <c r="H3" s="589"/>
      <c r="I3" s="589"/>
      <c r="J3" s="589"/>
      <c r="K3" s="589"/>
      <c r="L3" s="322"/>
    </row>
    <row r="4" spans="1:12" ht="18.75" customHeight="1" x14ac:dyDescent="0.25">
      <c r="A4" s="585"/>
      <c r="B4" s="586"/>
      <c r="C4" s="586"/>
      <c r="D4" s="586"/>
      <c r="E4" s="587"/>
      <c r="F4" s="590"/>
      <c r="G4" s="591"/>
      <c r="H4" s="591"/>
      <c r="I4" s="591"/>
      <c r="J4" s="591"/>
      <c r="K4" s="591"/>
      <c r="L4" s="322"/>
    </row>
    <row r="5" spans="1:12" ht="15.75" customHeight="1" x14ac:dyDescent="0.25">
      <c r="A5" s="592" t="s">
        <v>238</v>
      </c>
      <c r="B5" s="593"/>
      <c r="C5" s="593"/>
      <c r="D5" s="593"/>
      <c r="E5" s="593"/>
      <c r="F5" s="593"/>
      <c r="G5" s="593"/>
      <c r="H5" s="593"/>
      <c r="I5" s="593"/>
      <c r="J5" s="593"/>
      <c r="K5" s="593"/>
      <c r="L5" s="594"/>
    </row>
    <row r="6" spans="1:12" ht="23.25" customHeight="1" x14ac:dyDescent="0.25">
      <c r="A6" s="592" t="s">
        <v>239</v>
      </c>
      <c r="B6" s="593"/>
      <c r="C6" s="595"/>
      <c r="D6" s="596" t="s">
        <v>240</v>
      </c>
      <c r="E6" s="597"/>
      <c r="F6" s="597"/>
      <c r="G6" s="597"/>
      <c r="H6" s="598"/>
      <c r="I6" s="592" t="s">
        <v>241</v>
      </c>
      <c r="J6" s="595"/>
      <c r="K6" s="596" t="s">
        <v>242</v>
      </c>
      <c r="L6" s="598"/>
    </row>
    <row r="7" spans="1:12" ht="17.649999999999999" customHeight="1" x14ac:dyDescent="0.25">
      <c r="A7" s="592" t="s">
        <v>243</v>
      </c>
      <c r="B7" s="593"/>
      <c r="C7" s="595"/>
      <c r="D7" s="596" t="s">
        <v>244</v>
      </c>
      <c r="E7" s="597"/>
      <c r="F7" s="597"/>
      <c r="G7" s="597"/>
      <c r="H7" s="598"/>
      <c r="I7" s="592" t="s">
        <v>245</v>
      </c>
      <c r="J7" s="595"/>
      <c r="K7" s="596" t="s">
        <v>246</v>
      </c>
      <c r="L7" s="598"/>
    </row>
    <row r="8" spans="1:12" ht="35.65" customHeight="1" x14ac:dyDescent="0.25">
      <c r="A8" s="592" t="s">
        <v>247</v>
      </c>
      <c r="B8" s="593"/>
      <c r="C8" s="595"/>
      <c r="D8" s="596" t="s">
        <v>248</v>
      </c>
      <c r="E8" s="597"/>
      <c r="F8" s="597"/>
      <c r="G8" s="597"/>
      <c r="H8" s="598"/>
      <c r="I8" s="592" t="s">
        <v>249</v>
      </c>
      <c r="J8" s="595"/>
      <c r="K8" s="596" t="s">
        <v>250</v>
      </c>
      <c r="L8" s="598"/>
    </row>
    <row r="9" spans="1:12" ht="15.75" customHeight="1" x14ac:dyDescent="0.25">
      <c r="A9" s="599" t="s">
        <v>251</v>
      </c>
      <c r="B9" s="600"/>
      <c r="C9" s="600"/>
      <c r="D9" s="600"/>
      <c r="E9" s="593"/>
      <c r="F9" s="593"/>
      <c r="G9" s="593"/>
      <c r="H9" s="593"/>
      <c r="I9" s="593"/>
      <c r="J9" s="593"/>
      <c r="K9" s="593"/>
      <c r="L9" s="594"/>
    </row>
    <row r="10" spans="1:12" ht="27.75" customHeight="1" x14ac:dyDescent="0.25">
      <c r="A10" s="602" t="s">
        <v>102</v>
      </c>
      <c r="B10" s="602"/>
      <c r="C10" s="602"/>
      <c r="D10" s="602"/>
      <c r="E10" s="619" t="s">
        <v>332</v>
      </c>
      <c r="F10" s="668"/>
      <c r="G10" s="668"/>
      <c r="H10" s="668"/>
      <c r="I10" s="668"/>
      <c r="J10" s="668"/>
      <c r="K10" s="668"/>
      <c r="L10" s="620"/>
    </row>
    <row r="11" spans="1:12" ht="34.5" customHeight="1" x14ac:dyDescent="0.25">
      <c r="A11" s="605" t="s">
        <v>252</v>
      </c>
      <c r="B11" s="606"/>
      <c r="C11" s="606"/>
      <c r="D11" s="594"/>
      <c r="E11" s="619" t="str">
        <f>+[1]ACTIVIDAD_3!I16</f>
        <v>Número de alianzas que contribuyan al empleo, la  generación de ingresos y la formación de las mujeres en sus diferencias y diversidades para la gestión del portafolio de oportunidades</v>
      </c>
      <c r="F11" s="668"/>
      <c r="G11" s="668"/>
      <c r="H11" s="668"/>
      <c r="I11" s="668"/>
      <c r="J11" s="668"/>
      <c r="K11" s="668"/>
      <c r="L11" s="620"/>
    </row>
    <row r="12" spans="1:12" ht="47.25" customHeight="1" x14ac:dyDescent="0.25">
      <c r="A12" s="592" t="s">
        <v>253</v>
      </c>
      <c r="B12" s="593"/>
      <c r="C12" s="593"/>
      <c r="D12" s="595"/>
      <c r="E12" s="669" t="s">
        <v>333</v>
      </c>
      <c r="F12" s="670"/>
      <c r="G12" s="670"/>
      <c r="H12" s="670"/>
      <c r="I12" s="670"/>
      <c r="J12" s="670"/>
      <c r="K12" s="670"/>
      <c r="L12" s="671"/>
    </row>
    <row r="13" spans="1:12" ht="28.5" customHeight="1" x14ac:dyDescent="0.25">
      <c r="A13" s="592" t="s">
        <v>255</v>
      </c>
      <c r="B13" s="593"/>
      <c r="C13" s="595"/>
      <c r="D13" s="596" t="s">
        <v>266</v>
      </c>
      <c r="E13" s="597"/>
      <c r="F13" s="597"/>
      <c r="G13" s="597"/>
      <c r="H13" s="598"/>
      <c r="I13" s="592" t="s">
        <v>257</v>
      </c>
      <c r="J13" s="595"/>
      <c r="K13" s="596" t="s">
        <v>258</v>
      </c>
      <c r="L13" s="598"/>
    </row>
    <row r="14" spans="1:12" ht="15.75" customHeight="1" x14ac:dyDescent="0.25">
      <c r="A14" s="592" t="s">
        <v>259</v>
      </c>
      <c r="B14" s="593"/>
      <c r="C14" s="593"/>
      <c r="D14" s="593"/>
      <c r="E14" s="593"/>
      <c r="F14" s="593"/>
      <c r="G14" s="593"/>
      <c r="H14" s="593"/>
      <c r="I14" s="593"/>
      <c r="J14" s="593"/>
      <c r="K14" s="593"/>
      <c r="L14" s="594"/>
    </row>
    <row r="15" spans="1:12" ht="25.5" customHeight="1" x14ac:dyDescent="0.25">
      <c r="A15" s="592" t="s">
        <v>260</v>
      </c>
      <c r="B15" s="593"/>
      <c r="C15" s="595"/>
      <c r="D15" s="596" t="s">
        <v>261</v>
      </c>
      <c r="E15" s="597"/>
      <c r="F15" s="597"/>
      <c r="G15" s="597"/>
      <c r="H15" s="598"/>
      <c r="I15" s="592" t="s">
        <v>262</v>
      </c>
      <c r="J15" s="595"/>
      <c r="K15" s="596" t="s">
        <v>263</v>
      </c>
      <c r="L15" s="598"/>
    </row>
    <row r="16" spans="1:12" ht="25.5" customHeight="1" x14ac:dyDescent="0.25">
      <c r="A16" s="592" t="s">
        <v>264</v>
      </c>
      <c r="B16" s="593"/>
      <c r="C16" s="595"/>
      <c r="D16" s="613">
        <f>[1]ACTIVIDAD_3!C37</f>
        <v>1</v>
      </c>
      <c r="E16" s="614"/>
      <c r="F16" s="614"/>
      <c r="G16" s="614"/>
      <c r="H16" s="615"/>
      <c r="I16" s="592" t="s">
        <v>41</v>
      </c>
      <c r="J16" s="595"/>
      <c r="K16" s="596" t="s">
        <v>201</v>
      </c>
      <c r="L16" s="598"/>
    </row>
    <row r="17" spans="1:12" ht="27.4" customHeight="1" x14ac:dyDescent="0.25">
      <c r="A17" s="592" t="s">
        <v>265</v>
      </c>
      <c r="B17" s="593"/>
      <c r="C17" s="595"/>
      <c r="D17" s="596"/>
      <c r="E17" s="597"/>
      <c r="F17" s="597"/>
      <c r="G17" s="597"/>
      <c r="H17" s="598"/>
      <c r="I17" s="616"/>
      <c r="J17" s="617"/>
      <c r="K17" s="617"/>
      <c r="L17" s="618"/>
    </row>
    <row r="18" spans="1:12" ht="12" customHeight="1" x14ac:dyDescent="0.25">
      <c r="A18" s="324" t="s">
        <v>267</v>
      </c>
      <c r="B18" s="324" t="s">
        <v>268</v>
      </c>
      <c r="C18" s="592" t="s">
        <v>269</v>
      </c>
      <c r="D18" s="593"/>
      <c r="E18" s="593"/>
      <c r="F18" s="593"/>
      <c r="G18" s="595"/>
      <c r="H18" s="592" t="s">
        <v>110</v>
      </c>
      <c r="I18" s="595"/>
      <c r="J18" s="592" t="s">
        <v>270</v>
      </c>
      <c r="K18" s="595"/>
      <c r="L18" s="324" t="s">
        <v>271</v>
      </c>
    </row>
    <row r="19" spans="1:12" ht="87" customHeight="1" x14ac:dyDescent="0.25">
      <c r="A19" s="325">
        <v>1</v>
      </c>
      <c r="B19" s="326" t="s">
        <v>266</v>
      </c>
      <c r="C19" s="596" t="s">
        <v>334</v>
      </c>
      <c r="D19" s="597"/>
      <c r="E19" s="597"/>
      <c r="F19" s="597"/>
      <c r="G19" s="598"/>
      <c r="H19" s="619" t="s">
        <v>335</v>
      </c>
      <c r="I19" s="620"/>
      <c r="J19" s="596" t="s">
        <v>274</v>
      </c>
      <c r="K19" s="598"/>
      <c r="L19" s="326" t="s">
        <v>336</v>
      </c>
    </row>
    <row r="20" spans="1:12" ht="25.5" customHeight="1" x14ac:dyDescent="0.25">
      <c r="A20" s="324" t="s">
        <v>267</v>
      </c>
      <c r="B20" s="592" t="s">
        <v>276</v>
      </c>
      <c r="C20" s="593"/>
      <c r="D20" s="593"/>
      <c r="E20" s="593"/>
      <c r="F20" s="593"/>
      <c r="G20" s="593"/>
      <c r="H20" s="593"/>
      <c r="I20" s="593"/>
      <c r="J20" s="593"/>
      <c r="K20" s="595"/>
      <c r="L20" s="324" t="s">
        <v>277</v>
      </c>
    </row>
    <row r="21" spans="1:12" ht="28.15" customHeight="1" x14ac:dyDescent="0.25">
      <c r="A21" s="325">
        <v>1</v>
      </c>
      <c r="B21" s="596" t="s">
        <v>337</v>
      </c>
      <c r="C21" s="597"/>
      <c r="D21" s="597"/>
      <c r="E21" s="597"/>
      <c r="F21" s="597"/>
      <c r="G21" s="597"/>
      <c r="H21" s="597"/>
      <c r="I21" s="597"/>
      <c r="J21" s="597"/>
      <c r="K21" s="598"/>
      <c r="L21" s="326" t="s">
        <v>274</v>
      </c>
    </row>
    <row r="22" spans="1:12" ht="15.75" customHeight="1" x14ac:dyDescent="0.25">
      <c r="A22" s="592" t="s">
        <v>279</v>
      </c>
      <c r="B22" s="593"/>
      <c r="C22" s="593"/>
      <c r="D22" s="593"/>
      <c r="E22" s="593"/>
      <c r="F22" s="600"/>
      <c r="G22" s="600"/>
      <c r="H22" s="593"/>
      <c r="I22" s="600"/>
      <c r="J22" s="600"/>
      <c r="K22" s="593"/>
      <c r="L22" s="621"/>
    </row>
    <row r="23" spans="1:12" ht="26.25" customHeight="1" x14ac:dyDescent="0.25">
      <c r="A23" s="592" t="s">
        <v>280</v>
      </c>
      <c r="B23" s="593"/>
      <c r="C23" s="595"/>
      <c r="D23" s="596">
        <v>50</v>
      </c>
      <c r="E23" s="597"/>
      <c r="F23" s="602" t="s">
        <v>281</v>
      </c>
      <c r="G23" s="602"/>
      <c r="H23" s="329">
        <v>2024</v>
      </c>
      <c r="I23" s="602" t="s">
        <v>282</v>
      </c>
      <c r="J23" s="602"/>
      <c r="K23" s="328" t="s">
        <v>283</v>
      </c>
      <c r="L23" s="328"/>
    </row>
    <row r="24" spans="1:12" ht="26.25" customHeight="1" x14ac:dyDescent="0.25">
      <c r="A24" s="592" t="s">
        <v>284</v>
      </c>
      <c r="B24" s="593"/>
      <c r="C24" s="595"/>
      <c r="D24" s="596"/>
      <c r="E24" s="597"/>
      <c r="F24" s="622"/>
      <c r="G24" s="622"/>
      <c r="H24" s="597"/>
      <c r="I24" s="622"/>
      <c r="J24" s="622"/>
      <c r="K24" s="597"/>
      <c r="L24" s="623"/>
    </row>
    <row r="25" spans="1:12" ht="45.75" customHeight="1" x14ac:dyDescent="0.25">
      <c r="A25" s="592" t="s">
        <v>285</v>
      </c>
      <c r="B25" s="593"/>
      <c r="C25" s="595"/>
      <c r="D25" s="616"/>
      <c r="E25" s="617"/>
      <c r="F25" s="617"/>
      <c r="G25" s="617"/>
      <c r="H25" s="617"/>
      <c r="I25" s="617"/>
      <c r="J25" s="617"/>
      <c r="K25" s="617"/>
      <c r="L25" s="618"/>
    </row>
    <row r="26" spans="1:12" ht="17.649999999999999" customHeight="1" x14ac:dyDescent="0.25">
      <c r="A26" s="592" t="s">
        <v>286</v>
      </c>
      <c r="B26" s="593"/>
      <c r="C26" s="595"/>
      <c r="D26" s="596"/>
      <c r="E26" s="597"/>
      <c r="F26" s="597"/>
      <c r="G26" s="597"/>
      <c r="H26" s="597"/>
      <c r="I26" s="597"/>
      <c r="J26" s="597"/>
      <c r="K26" s="597"/>
      <c r="L26" s="598"/>
    </row>
  </sheetData>
  <mergeCells count="58">
    <mergeCell ref="A24:C24"/>
    <mergeCell ref="D24:L24"/>
    <mergeCell ref="A25:C25"/>
    <mergeCell ref="D25:L25"/>
    <mergeCell ref="A26:C26"/>
    <mergeCell ref="D26:L26"/>
    <mergeCell ref="B20:K20"/>
    <mergeCell ref="B21:K21"/>
    <mergeCell ref="A22:L22"/>
    <mergeCell ref="A23:C23"/>
    <mergeCell ref="D23:E23"/>
    <mergeCell ref="F23:G23"/>
    <mergeCell ref="I23:J23"/>
    <mergeCell ref="C18:G18"/>
    <mergeCell ref="H18:I18"/>
    <mergeCell ref="J18:K18"/>
    <mergeCell ref="C19:G19"/>
    <mergeCell ref="H19:I19"/>
    <mergeCell ref="J19:K19"/>
    <mergeCell ref="A16:C16"/>
    <mergeCell ref="D16:H16"/>
    <mergeCell ref="I16:J16"/>
    <mergeCell ref="K16:L16"/>
    <mergeCell ref="A17:C17"/>
    <mergeCell ref="D17:H17"/>
    <mergeCell ref="I17:L17"/>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7" right="0.7" top="0.75" bottom="0.75" header="0.3" footer="0.3"/>
  <pageSetup scale="73"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2"/>
  <sheetViews>
    <sheetView showGridLines="0" tabSelected="1" topLeftCell="A30" zoomScale="85" zoomScaleNormal="85" workbookViewId="0">
      <selection activeCell="F32" sqref="F32:G32"/>
    </sheetView>
  </sheetViews>
  <sheetFormatPr baseColWidth="10" defaultColWidth="10.42578125" defaultRowHeight="14.25" x14ac:dyDescent="0.25"/>
  <cols>
    <col min="1" max="1" width="42.42578125" style="1" customWidth="1"/>
    <col min="2" max="5" width="35.42578125" style="1" customWidth="1"/>
    <col min="6" max="6" width="41.42578125" style="1" customWidth="1"/>
    <col min="7" max="7" width="35.42578125" style="1" customWidth="1"/>
    <col min="8" max="8" width="42" style="1" customWidth="1"/>
    <col min="9" max="9" width="52" style="1" customWidth="1"/>
    <col min="10" max="13" width="35.42578125" style="1" customWidth="1"/>
    <col min="14" max="21" width="18.42578125" style="1" customWidth="1"/>
    <col min="22" max="22" width="22.42578125" style="1" customWidth="1"/>
    <col min="23" max="23" width="19" style="1" customWidth="1"/>
    <col min="24" max="24" width="19.42578125" style="1" customWidth="1"/>
    <col min="25" max="25" width="20.42578125" style="1" customWidth="1"/>
    <col min="26" max="26" width="22.42578125" style="1" customWidth="1"/>
    <col min="27" max="27" width="18.42578125" style="1" bestFit="1" customWidth="1"/>
    <col min="28" max="28" width="8.42578125" style="1" customWidth="1"/>
    <col min="29" max="29" width="18.42578125" style="1" bestFit="1" customWidth="1"/>
    <col min="30" max="30" width="5.42578125" style="1" customWidth="1"/>
    <col min="31" max="31" width="18.42578125" style="1" bestFit="1" customWidth="1"/>
    <col min="32" max="32" width="4.42578125" style="1" customWidth="1"/>
    <col min="33" max="33" width="23" style="1" bestFit="1" customWidth="1"/>
    <col min="34" max="34" width="10.42578125" style="1"/>
    <col min="35" max="35" width="18.42578125" style="1" bestFit="1" customWidth="1"/>
    <col min="36" max="36" width="16.42578125" style="1" customWidth="1"/>
    <col min="37" max="16384" width="10.42578125" style="1"/>
  </cols>
  <sheetData>
    <row r="1" spans="1:25" ht="24" customHeight="1" thickBot="1" x14ac:dyDescent="0.3">
      <c r="A1" s="710"/>
      <c r="B1" s="503" t="s">
        <v>160</v>
      </c>
      <c r="C1" s="504"/>
      <c r="D1" s="504"/>
      <c r="E1" s="504"/>
      <c r="F1" s="504"/>
      <c r="G1" s="504"/>
      <c r="H1" s="505"/>
      <c r="I1" s="53" t="s">
        <v>338</v>
      </c>
      <c r="J1" s="506" t="s">
        <v>161</v>
      </c>
      <c r="K1" s="507"/>
      <c r="L1" s="508"/>
      <c r="M1" s="85"/>
    </row>
    <row r="2" spans="1:25" ht="24" customHeight="1" thickBot="1" x14ac:dyDescent="0.3">
      <c r="A2" s="711"/>
      <c r="B2" s="509" t="s">
        <v>162</v>
      </c>
      <c r="C2" s="510"/>
      <c r="D2" s="510"/>
      <c r="E2" s="510"/>
      <c r="F2" s="510"/>
      <c r="G2" s="510"/>
      <c r="H2" s="511"/>
      <c r="I2" s="53" t="s">
        <v>339</v>
      </c>
      <c r="J2" s="506" t="s">
        <v>163</v>
      </c>
      <c r="K2" s="507"/>
      <c r="L2" s="508"/>
      <c r="M2" s="85"/>
    </row>
    <row r="3" spans="1:25" ht="24" customHeight="1" thickBot="1" x14ac:dyDescent="0.3">
      <c r="A3" s="711"/>
      <c r="B3" s="509" t="s">
        <v>0</v>
      </c>
      <c r="C3" s="510"/>
      <c r="D3" s="510"/>
      <c r="E3" s="510"/>
      <c r="F3" s="510"/>
      <c r="G3" s="510"/>
      <c r="H3" s="511"/>
      <c r="I3" s="53" t="s">
        <v>340</v>
      </c>
      <c r="J3" s="506" t="s">
        <v>164</v>
      </c>
      <c r="K3" s="507"/>
      <c r="L3" s="508"/>
      <c r="M3" s="85"/>
    </row>
    <row r="4" spans="1:25" ht="24" customHeight="1" thickBot="1" x14ac:dyDescent="0.3">
      <c r="A4" s="712"/>
      <c r="B4" s="512" t="s">
        <v>341</v>
      </c>
      <c r="C4" s="513"/>
      <c r="D4" s="513"/>
      <c r="E4" s="513"/>
      <c r="F4" s="513"/>
      <c r="G4" s="513"/>
      <c r="H4" s="514"/>
      <c r="I4" s="53" t="s">
        <v>342</v>
      </c>
      <c r="J4" s="506" t="s">
        <v>343</v>
      </c>
      <c r="K4" s="507"/>
      <c r="L4" s="508"/>
      <c r="M4" s="85"/>
    </row>
    <row r="6" spans="1:25" ht="15" customHeight="1" thickBot="1" x14ac:dyDescent="0.3">
      <c r="A6" s="6"/>
      <c r="B6" s="7"/>
      <c r="C6" s="7"/>
      <c r="D6" s="9"/>
      <c r="E6" s="8"/>
      <c r="F6" s="8"/>
      <c r="G6" s="215"/>
      <c r="H6" s="215"/>
      <c r="I6" s="10"/>
      <c r="J6" s="10"/>
      <c r="K6" s="7"/>
      <c r="L6" s="7"/>
      <c r="M6" s="7"/>
      <c r="N6" s="7"/>
      <c r="O6" s="7"/>
      <c r="P6" s="7"/>
      <c r="Q6" s="7"/>
      <c r="R6" s="7"/>
      <c r="S6" s="7"/>
      <c r="T6" s="11"/>
      <c r="U6" s="7"/>
      <c r="V6" s="7"/>
      <c r="X6" s="12"/>
      <c r="Y6" s="13"/>
    </row>
    <row r="7" spans="1:25" ht="15" customHeight="1" x14ac:dyDescent="0.25">
      <c r="A7" s="689" t="s">
        <v>4</v>
      </c>
      <c r="B7" s="699" t="s">
        <v>168</v>
      </c>
      <c r="C7" s="700"/>
      <c r="D7" s="700"/>
      <c r="E7" s="700"/>
      <c r="F7" s="700"/>
      <c r="G7" s="700"/>
      <c r="H7" s="701"/>
      <c r="I7" s="689" t="s">
        <v>169</v>
      </c>
      <c r="J7" s="692">
        <v>2024110010318</v>
      </c>
      <c r="K7" s="7"/>
      <c r="L7" s="7"/>
      <c r="M7" s="7"/>
      <c r="N7" s="7"/>
      <c r="O7" s="7"/>
      <c r="P7" s="7"/>
      <c r="Q7" s="7"/>
      <c r="R7" s="7"/>
      <c r="S7" s="7"/>
      <c r="T7" s="7"/>
      <c r="U7" s="7"/>
      <c r="V7" s="7"/>
      <c r="W7" s="7"/>
      <c r="X7" s="7"/>
      <c r="Y7" s="7"/>
    </row>
    <row r="8" spans="1:25" ht="15" customHeight="1" x14ac:dyDescent="0.25">
      <c r="A8" s="690"/>
      <c r="B8" s="702"/>
      <c r="C8" s="703"/>
      <c r="D8" s="703"/>
      <c r="E8" s="703"/>
      <c r="F8" s="703"/>
      <c r="G8" s="703"/>
      <c r="H8" s="704"/>
      <c r="I8" s="690"/>
      <c r="J8" s="693"/>
      <c r="K8" s="7"/>
      <c r="L8" s="7"/>
      <c r="M8" s="7"/>
      <c r="N8" s="7"/>
      <c r="O8" s="7"/>
      <c r="P8" s="7"/>
      <c r="Q8" s="7"/>
      <c r="R8" s="7"/>
      <c r="S8" s="7"/>
      <c r="T8" s="7"/>
      <c r="U8" s="7"/>
      <c r="V8" s="7"/>
      <c r="W8" s="7"/>
      <c r="X8" s="7"/>
      <c r="Y8" s="7"/>
    </row>
    <row r="9" spans="1:25" ht="15" customHeight="1" x14ac:dyDescent="0.25">
      <c r="A9" s="690"/>
      <c r="B9" s="702"/>
      <c r="C9" s="703"/>
      <c r="D9" s="703"/>
      <c r="E9" s="703"/>
      <c r="F9" s="703"/>
      <c r="G9" s="703"/>
      <c r="H9" s="704"/>
      <c r="I9" s="690"/>
      <c r="J9" s="693"/>
      <c r="K9" s="7"/>
      <c r="L9" s="7"/>
      <c r="M9" s="7"/>
      <c r="N9" s="7"/>
      <c r="O9" s="7"/>
      <c r="P9" s="7"/>
      <c r="Q9" s="7"/>
      <c r="R9" s="7"/>
      <c r="S9" s="7"/>
      <c r="T9" s="7"/>
      <c r="U9" s="7"/>
      <c r="V9" s="7"/>
      <c r="W9" s="7"/>
      <c r="X9" s="7"/>
      <c r="Y9" s="7"/>
    </row>
    <row r="10" spans="1:25" ht="15" customHeight="1" thickBot="1" x14ac:dyDescent="0.3">
      <c r="A10" s="691"/>
      <c r="B10" s="705"/>
      <c r="C10" s="706"/>
      <c r="D10" s="706"/>
      <c r="E10" s="706"/>
      <c r="F10" s="706"/>
      <c r="G10" s="706"/>
      <c r="H10" s="707"/>
      <c r="I10" s="691"/>
      <c r="J10" s="694"/>
      <c r="K10" s="7"/>
      <c r="L10" s="7"/>
      <c r="M10" s="7"/>
      <c r="N10" s="7"/>
      <c r="O10" s="7"/>
      <c r="P10" s="7"/>
      <c r="Q10" s="7"/>
      <c r="R10" s="7"/>
      <c r="S10" s="7"/>
      <c r="T10" s="7"/>
      <c r="U10" s="7"/>
      <c r="V10" s="7"/>
      <c r="W10" s="7"/>
      <c r="X10" s="7"/>
      <c r="Y10" s="7"/>
    </row>
    <row r="11" spans="1:25" ht="9" customHeight="1" thickBot="1" x14ac:dyDescent="0.3">
      <c r="A11" s="14"/>
      <c r="B11" s="79"/>
      <c r="C11" s="7"/>
      <c r="D11" s="7"/>
      <c r="E11" s="7"/>
      <c r="F11" s="7"/>
      <c r="G11" s="7"/>
      <c r="H11" s="7"/>
      <c r="I11" s="7"/>
      <c r="J11" s="7"/>
      <c r="K11" s="7"/>
      <c r="L11" s="7"/>
      <c r="M11" s="7"/>
      <c r="N11" s="7"/>
      <c r="O11" s="7"/>
      <c r="P11" s="7"/>
      <c r="Q11" s="7"/>
      <c r="R11" s="7"/>
      <c r="S11" s="7"/>
      <c r="T11" s="7"/>
      <c r="U11" s="7"/>
      <c r="V11" s="7"/>
      <c r="W11" s="7"/>
      <c r="X11" s="7"/>
      <c r="Y11" s="7"/>
    </row>
    <row r="12" spans="1:25" s="80" customFormat="1" ht="21.75" customHeight="1" thickBot="1" x14ac:dyDescent="0.3">
      <c r="A12" s="489" t="s">
        <v>6</v>
      </c>
      <c r="B12" s="142" t="s">
        <v>170</v>
      </c>
      <c r="C12" s="160"/>
      <c r="D12" s="142" t="s">
        <v>171</v>
      </c>
      <c r="E12" s="160"/>
      <c r="F12" s="142" t="s">
        <v>172</v>
      </c>
      <c r="G12" s="160" t="s">
        <v>173</v>
      </c>
      <c r="H12" s="142" t="s">
        <v>174</v>
      </c>
      <c r="I12" s="161"/>
    </row>
    <row r="13" spans="1:25" s="80" customFormat="1" ht="21.75" customHeight="1" x14ac:dyDescent="0.25">
      <c r="A13" s="489"/>
      <c r="B13" s="144" t="s">
        <v>176</v>
      </c>
      <c r="C13" s="87"/>
      <c r="D13" s="142" t="s">
        <v>177</v>
      </c>
      <c r="E13" s="87"/>
      <c r="F13" s="142" t="s">
        <v>178</v>
      </c>
      <c r="G13" s="87"/>
      <c r="H13" s="142" t="s">
        <v>179</v>
      </c>
      <c r="I13" s="161"/>
    </row>
    <row r="14" spans="1:25" s="80" customFormat="1" ht="21.75" customHeight="1" thickBot="1" x14ac:dyDescent="0.3">
      <c r="A14" s="489"/>
      <c r="B14" s="142" t="s">
        <v>181</v>
      </c>
      <c r="C14" s="160"/>
      <c r="D14" s="142" t="s">
        <v>182</v>
      </c>
      <c r="E14" s="87"/>
      <c r="F14" s="142" t="s">
        <v>183</v>
      </c>
      <c r="G14" s="87"/>
      <c r="H14" s="142" t="s">
        <v>184</v>
      </c>
      <c r="I14" s="161"/>
    </row>
    <row r="15" spans="1:25" s="80" customFormat="1" ht="21.75" customHeight="1" thickBot="1" x14ac:dyDescent="0.3">
      <c r="A15" s="1"/>
      <c r="B15" s="1"/>
      <c r="C15" s="1"/>
      <c r="D15" s="1"/>
      <c r="E15" s="1"/>
      <c r="F15" s="1"/>
      <c r="G15" s="1"/>
      <c r="H15" s="1"/>
      <c r="I15" s="1"/>
      <c r="J15" s="1"/>
      <c r="K15" s="1"/>
      <c r="L15" s="92"/>
      <c r="M15" s="93"/>
      <c r="N15" s="93"/>
      <c r="O15" s="93"/>
    </row>
    <row r="16" spans="1:25" s="80" customFormat="1" ht="21.75" customHeight="1" thickBot="1" x14ac:dyDescent="0.3">
      <c r="A16" s="498" t="s">
        <v>8</v>
      </c>
      <c r="B16" s="498"/>
      <c r="C16" s="157" t="s">
        <v>175</v>
      </c>
      <c r="D16" s="499"/>
      <c r="E16" s="499"/>
      <c r="F16" s="499"/>
      <c r="G16" s="1"/>
      <c r="H16" s="1"/>
      <c r="I16" s="1"/>
      <c r="J16" s="1"/>
      <c r="K16" s="1"/>
      <c r="L16" s="92"/>
      <c r="M16" s="93"/>
      <c r="N16" s="93"/>
      <c r="O16" s="93"/>
    </row>
    <row r="17" spans="1:15" s="80" customFormat="1" ht="21.75" customHeight="1" thickBot="1" x14ac:dyDescent="0.3">
      <c r="A17" s="498"/>
      <c r="B17" s="498"/>
      <c r="C17" s="157" t="s">
        <v>180</v>
      </c>
      <c r="D17" s="499"/>
      <c r="E17" s="499"/>
      <c r="F17" s="499"/>
      <c r="G17" s="1"/>
      <c r="H17" s="1"/>
      <c r="I17" s="1"/>
      <c r="J17" s="1"/>
      <c r="K17" s="1"/>
      <c r="L17" s="92"/>
      <c r="M17" s="93"/>
      <c r="N17" s="93"/>
      <c r="O17" s="93"/>
    </row>
    <row r="18" spans="1:15" s="80" customFormat="1" ht="21.75" customHeight="1" thickBot="1" x14ac:dyDescent="0.3">
      <c r="A18" s="498"/>
      <c r="B18" s="498"/>
      <c r="C18" s="157" t="s">
        <v>185</v>
      </c>
      <c r="D18" s="499" t="s">
        <v>173</v>
      </c>
      <c r="E18" s="499"/>
      <c r="F18" s="499"/>
      <c r="G18" s="1"/>
      <c r="H18" s="1"/>
      <c r="I18" s="1"/>
      <c r="J18" s="1"/>
      <c r="K18" s="1"/>
      <c r="L18" s="92"/>
      <c r="M18" s="93"/>
      <c r="N18" s="93"/>
      <c r="O18" s="93"/>
    </row>
    <row r="19" spans="1:15" s="80" customFormat="1" ht="21.75" customHeight="1" x14ac:dyDescent="0.25">
      <c r="A19" s="1"/>
      <c r="B19" s="1"/>
      <c r="C19" s="1"/>
      <c r="D19" s="1"/>
      <c r="E19" s="1"/>
      <c r="F19" s="1"/>
      <c r="G19" s="1"/>
      <c r="H19" s="1"/>
      <c r="I19" s="1"/>
      <c r="J19" s="1"/>
      <c r="K19" s="1"/>
      <c r="L19" s="92"/>
      <c r="M19" s="93"/>
      <c r="N19" s="93"/>
      <c r="O19" s="93"/>
    </row>
    <row r="20" spans="1:15" ht="5.25" customHeight="1" thickBot="1" x14ac:dyDescent="0.3"/>
    <row r="21" spans="1:15" ht="37.9" customHeight="1" thickBot="1" x14ac:dyDescent="0.3">
      <c r="A21" s="698" t="s">
        <v>344</v>
      </c>
      <c r="B21" s="698"/>
      <c r="C21" s="698"/>
      <c r="D21" s="698"/>
      <c r="E21" s="698"/>
      <c r="F21" s="698"/>
      <c r="G21" s="698"/>
      <c r="H21" s="698"/>
      <c r="I21" s="698"/>
      <c r="J21" s="698"/>
    </row>
    <row r="22" spans="1:15" ht="53.65" customHeight="1" thickBot="1" x14ac:dyDescent="0.3">
      <c r="A22" s="148" t="s">
        <v>21</v>
      </c>
      <c r="B22" s="695" t="s">
        <v>345</v>
      </c>
      <c r="C22" s="696"/>
      <c r="D22" s="697"/>
      <c r="E22" s="247" t="s">
        <v>72</v>
      </c>
      <c r="F22" s="246" t="s">
        <v>346</v>
      </c>
      <c r="G22" s="247" t="s">
        <v>74</v>
      </c>
      <c r="H22" s="681" t="s">
        <v>347</v>
      </c>
      <c r="I22" s="682"/>
      <c r="J22" s="683"/>
    </row>
    <row r="23" spans="1:15" ht="50.25" customHeight="1" thickBot="1" x14ac:dyDescent="0.3">
      <c r="A23" s="120" t="s">
        <v>76</v>
      </c>
      <c r="B23" s="713" t="s">
        <v>348</v>
      </c>
      <c r="C23" s="714"/>
      <c r="D23" s="714"/>
      <c r="E23" s="714"/>
      <c r="F23" s="714"/>
      <c r="G23" s="714"/>
      <c r="H23" s="714"/>
      <c r="I23" s="714"/>
      <c r="J23" s="715"/>
    </row>
    <row r="24" spans="1:15" ht="40.9" customHeight="1" thickBot="1" x14ac:dyDescent="0.3">
      <c r="A24" s="676" t="s">
        <v>78</v>
      </c>
      <c r="B24" s="149">
        <v>2024</v>
      </c>
      <c r="C24" s="150">
        <v>2025</v>
      </c>
      <c r="D24" s="150">
        <v>2026</v>
      </c>
      <c r="E24" s="150">
        <v>2027</v>
      </c>
      <c r="F24" s="151" t="s">
        <v>349</v>
      </c>
      <c r="G24" s="152" t="s">
        <v>80</v>
      </c>
      <c r="H24" s="678" t="s">
        <v>82</v>
      </c>
      <c r="I24" s="679"/>
      <c r="J24" s="680"/>
    </row>
    <row r="25" spans="1:15" ht="36" customHeight="1" thickBot="1" x14ac:dyDescent="0.3">
      <c r="A25" s="677"/>
      <c r="B25" s="248">
        <v>1070</v>
      </c>
      <c r="C25" s="248">
        <v>4013</v>
      </c>
      <c r="D25" s="248">
        <v>2027</v>
      </c>
      <c r="E25" s="334">
        <v>1890</v>
      </c>
      <c r="F25" s="199">
        <f>B25+C25+D25+E25</f>
        <v>9000</v>
      </c>
      <c r="G25" s="335">
        <f>1070+C25</f>
        <v>5083</v>
      </c>
      <c r="H25" s="681" t="s">
        <v>291</v>
      </c>
      <c r="I25" s="682"/>
      <c r="J25" s="683"/>
    </row>
    <row r="26" spans="1:15" ht="40.15" customHeight="1" thickBot="1" x14ac:dyDescent="0.3">
      <c r="A26" s="120"/>
      <c r="B26" s="686" t="s">
        <v>84</v>
      </c>
      <c r="C26" s="687"/>
      <c r="D26" s="687"/>
      <c r="E26" s="687"/>
      <c r="F26" s="687"/>
      <c r="G26" s="687"/>
      <c r="H26" s="687"/>
      <c r="I26" s="687"/>
      <c r="J26" s="688"/>
    </row>
    <row r="27" spans="1:15" s="29" customFormat="1" ht="30.75" thickBot="1" x14ac:dyDescent="0.3">
      <c r="A27" s="676" t="s">
        <v>203</v>
      </c>
      <c r="B27" s="120" t="s">
        <v>204</v>
      </c>
      <c r="C27" s="148" t="s">
        <v>87</v>
      </c>
      <c r="D27" s="684" t="s">
        <v>89</v>
      </c>
      <c r="E27" s="685"/>
      <c r="F27" s="684" t="s">
        <v>91</v>
      </c>
      <c r="G27" s="685"/>
      <c r="H27" s="121" t="s">
        <v>93</v>
      </c>
      <c r="I27" s="119" t="s">
        <v>94</v>
      </c>
      <c r="J27" s="119" t="s">
        <v>96</v>
      </c>
    </row>
    <row r="28" spans="1:15" ht="16.5" x14ac:dyDescent="0.25">
      <c r="A28" s="677"/>
      <c r="B28" s="153">
        <v>0</v>
      </c>
      <c r="C28" s="89">
        <v>0</v>
      </c>
      <c r="D28" s="674" t="s">
        <v>205</v>
      </c>
      <c r="E28" s="675"/>
      <c r="F28" s="674"/>
      <c r="G28" s="675"/>
      <c r="H28" s="208"/>
      <c r="I28" s="154"/>
      <c r="J28" s="154"/>
    </row>
    <row r="29" spans="1:15" s="29" customFormat="1" ht="30.75" thickBot="1" x14ac:dyDescent="0.3">
      <c r="A29" s="676" t="s">
        <v>206</v>
      </c>
      <c r="B29" s="118" t="s">
        <v>204</v>
      </c>
      <c r="C29" s="121" t="s">
        <v>87</v>
      </c>
      <c r="D29" s="684" t="s">
        <v>89</v>
      </c>
      <c r="E29" s="685"/>
      <c r="F29" s="684" t="s">
        <v>91</v>
      </c>
      <c r="G29" s="685"/>
      <c r="H29" s="121" t="s">
        <v>93</v>
      </c>
      <c r="I29" s="119" t="s">
        <v>94</v>
      </c>
      <c r="J29" s="119" t="s">
        <v>96</v>
      </c>
    </row>
    <row r="30" spans="1:15" ht="304.14999999999998" customHeight="1" x14ac:dyDescent="0.25">
      <c r="A30" s="677"/>
      <c r="B30" s="153">
        <v>104</v>
      </c>
      <c r="C30" s="153">
        <v>80</v>
      </c>
      <c r="D30" s="674" t="s">
        <v>350</v>
      </c>
      <c r="E30" s="675"/>
      <c r="F30" s="674" t="s">
        <v>351</v>
      </c>
      <c r="G30" s="675"/>
      <c r="H30" s="286" t="s">
        <v>352</v>
      </c>
      <c r="I30" s="286" t="s">
        <v>295</v>
      </c>
      <c r="J30" s="345" t="s">
        <v>232</v>
      </c>
    </row>
    <row r="31" spans="1:15" s="29" customFormat="1" ht="30.75" thickBot="1" x14ac:dyDescent="0.3">
      <c r="A31" s="676" t="s">
        <v>211</v>
      </c>
      <c r="B31" s="118" t="s">
        <v>204</v>
      </c>
      <c r="C31" s="121" t="s">
        <v>87</v>
      </c>
      <c r="D31" s="684" t="s">
        <v>89</v>
      </c>
      <c r="E31" s="685"/>
      <c r="F31" s="684" t="s">
        <v>91</v>
      </c>
      <c r="G31" s="685"/>
      <c r="H31" s="121" t="s">
        <v>93</v>
      </c>
      <c r="I31" s="119" t="s">
        <v>94</v>
      </c>
      <c r="J31" s="119" t="s">
        <v>96</v>
      </c>
    </row>
    <row r="32" spans="1:15" ht="289.5" customHeight="1" thickBot="1" x14ac:dyDescent="0.3">
      <c r="A32" s="677"/>
      <c r="B32" s="153">
        <v>220</v>
      </c>
      <c r="C32" s="153">
        <v>256</v>
      </c>
      <c r="D32" s="708" t="s">
        <v>353</v>
      </c>
      <c r="E32" s="709"/>
      <c r="F32" s="674" t="s">
        <v>433</v>
      </c>
      <c r="G32" s="675"/>
      <c r="H32" s="154" t="s">
        <v>209</v>
      </c>
      <c r="I32" s="286" t="s">
        <v>297</v>
      </c>
      <c r="J32" s="345" t="s">
        <v>354</v>
      </c>
    </row>
    <row r="33" spans="1:11" s="29" customFormat="1" ht="30.75" thickBot="1" x14ac:dyDescent="0.3">
      <c r="A33" s="676" t="s">
        <v>215</v>
      </c>
      <c r="B33" s="118" t="s">
        <v>204</v>
      </c>
      <c r="C33" s="118" t="s">
        <v>87</v>
      </c>
      <c r="D33" s="684" t="s">
        <v>89</v>
      </c>
      <c r="E33" s="685"/>
      <c r="F33" s="684" t="s">
        <v>91</v>
      </c>
      <c r="G33" s="685"/>
      <c r="H33" s="121" t="s">
        <v>93</v>
      </c>
      <c r="I33" s="121" t="s">
        <v>94</v>
      </c>
      <c r="J33" s="119" t="s">
        <v>96</v>
      </c>
    </row>
    <row r="34" spans="1:11" ht="15" thickBot="1" x14ac:dyDescent="0.3">
      <c r="A34" s="677"/>
      <c r="B34" s="153">
        <v>150</v>
      </c>
      <c r="C34" s="89"/>
      <c r="D34" s="716"/>
      <c r="E34" s="717"/>
      <c r="F34" s="716"/>
      <c r="G34" s="717"/>
      <c r="H34" s="287"/>
      <c r="I34" s="239"/>
      <c r="J34" s="239"/>
    </row>
    <row r="35" spans="1:11" s="29" customFormat="1" ht="30.75" thickBot="1" x14ac:dyDescent="0.3">
      <c r="A35" s="676" t="s">
        <v>216</v>
      </c>
      <c r="B35" s="118" t="s">
        <v>204</v>
      </c>
      <c r="C35" s="121" t="s">
        <v>87</v>
      </c>
      <c r="D35" s="684" t="s">
        <v>89</v>
      </c>
      <c r="E35" s="685"/>
      <c r="F35" s="684" t="s">
        <v>91</v>
      </c>
      <c r="G35" s="685"/>
      <c r="H35" s="121" t="s">
        <v>93</v>
      </c>
      <c r="I35" s="119" t="s">
        <v>94</v>
      </c>
      <c r="J35" s="119" t="s">
        <v>96</v>
      </c>
    </row>
    <row r="36" spans="1:11" ht="15" thickBot="1" x14ac:dyDescent="0.3">
      <c r="A36" s="677"/>
      <c r="B36" s="153">
        <v>250</v>
      </c>
      <c r="C36" s="89"/>
      <c r="D36" s="674"/>
      <c r="E36" s="675"/>
      <c r="F36" s="674"/>
      <c r="G36" s="675"/>
      <c r="H36" s="256"/>
      <c r="I36" s="257"/>
      <c r="J36" s="255"/>
      <c r="K36" s="258"/>
    </row>
    <row r="37" spans="1:11" s="29" customFormat="1" ht="30.75" thickBot="1" x14ac:dyDescent="0.3">
      <c r="A37" s="676" t="s">
        <v>217</v>
      </c>
      <c r="B37" s="118" t="s">
        <v>204</v>
      </c>
      <c r="C37" s="121" t="s">
        <v>87</v>
      </c>
      <c r="D37" s="684" t="s">
        <v>89</v>
      </c>
      <c r="E37" s="685"/>
      <c r="F37" s="684" t="s">
        <v>91</v>
      </c>
      <c r="G37" s="685"/>
      <c r="H37" s="121" t="s">
        <v>93</v>
      </c>
      <c r="I37" s="119" t="s">
        <v>94</v>
      </c>
      <c r="J37" s="119" t="s">
        <v>96</v>
      </c>
    </row>
    <row r="38" spans="1:11" x14ac:dyDescent="0.25">
      <c r="A38" s="677"/>
      <c r="B38" s="153">
        <v>180</v>
      </c>
      <c r="C38" s="90"/>
      <c r="D38" s="674"/>
      <c r="E38" s="675"/>
      <c r="F38" s="674"/>
      <c r="G38" s="675"/>
      <c r="H38" s="88"/>
      <c r="I38" s="257"/>
      <c r="J38" s="255"/>
    </row>
    <row r="39" spans="1:11" ht="30.75" thickBot="1" x14ac:dyDescent="0.3">
      <c r="A39" s="676" t="s">
        <v>218</v>
      </c>
      <c r="B39" s="121" t="s">
        <v>204</v>
      </c>
      <c r="C39" s="148" t="s">
        <v>87</v>
      </c>
      <c r="D39" s="684" t="s">
        <v>89</v>
      </c>
      <c r="E39" s="685"/>
      <c r="F39" s="684" t="s">
        <v>91</v>
      </c>
      <c r="G39" s="685"/>
      <c r="H39" s="121" t="s">
        <v>93</v>
      </c>
      <c r="I39" s="119" t="s">
        <v>94</v>
      </c>
      <c r="J39" s="119" t="s">
        <v>96</v>
      </c>
    </row>
    <row r="40" spans="1:11" ht="15" thickBot="1" x14ac:dyDescent="0.3">
      <c r="A40" s="677"/>
      <c r="B40" s="333">
        <v>270</v>
      </c>
      <c r="C40" s="90"/>
      <c r="D40" s="674"/>
      <c r="E40" s="675"/>
      <c r="F40" s="674"/>
      <c r="G40" s="675"/>
      <c r="H40" s="88"/>
      <c r="I40" s="257"/>
      <c r="J40" s="255"/>
    </row>
    <row r="41" spans="1:11" ht="30.75" thickBot="1" x14ac:dyDescent="0.3">
      <c r="A41" s="676" t="s">
        <v>219</v>
      </c>
      <c r="B41" s="120" t="s">
        <v>204</v>
      </c>
      <c r="C41" s="148" t="s">
        <v>87</v>
      </c>
      <c r="D41" s="684" t="s">
        <v>89</v>
      </c>
      <c r="E41" s="685"/>
      <c r="F41" s="684" t="s">
        <v>91</v>
      </c>
      <c r="G41" s="685"/>
      <c r="H41" s="121" t="s">
        <v>93</v>
      </c>
      <c r="I41" s="119" t="s">
        <v>94</v>
      </c>
      <c r="J41" s="119" t="s">
        <v>96</v>
      </c>
    </row>
    <row r="42" spans="1:11" ht="15.75" thickBot="1" x14ac:dyDescent="0.3">
      <c r="A42" s="677"/>
      <c r="B42" s="333">
        <v>200</v>
      </c>
      <c r="C42" s="90"/>
      <c r="D42" s="674"/>
      <c r="E42" s="718"/>
      <c r="F42" s="674"/>
      <c r="G42" s="675"/>
      <c r="H42" s="156"/>
      <c r="I42" s="256"/>
      <c r="J42" s="282"/>
    </row>
    <row r="43" spans="1:11" ht="30.75" thickBot="1" x14ac:dyDescent="0.3">
      <c r="A43" s="676" t="s">
        <v>220</v>
      </c>
      <c r="B43" s="120" t="s">
        <v>204</v>
      </c>
      <c r="C43" s="148" t="s">
        <v>87</v>
      </c>
      <c r="D43" s="684" t="s">
        <v>89</v>
      </c>
      <c r="E43" s="685"/>
      <c r="F43" s="684" t="s">
        <v>91</v>
      </c>
      <c r="G43" s="685"/>
      <c r="H43" s="121" t="s">
        <v>93</v>
      </c>
      <c r="I43" s="119" t="s">
        <v>94</v>
      </c>
      <c r="J43" s="119" t="s">
        <v>96</v>
      </c>
    </row>
    <row r="44" spans="1:11" ht="15.75" thickBot="1" x14ac:dyDescent="0.3">
      <c r="A44" s="677"/>
      <c r="B44" s="333">
        <v>200</v>
      </c>
      <c r="C44" s="90"/>
      <c r="D44" s="674"/>
      <c r="E44" s="675"/>
      <c r="F44" s="674"/>
      <c r="G44" s="675"/>
      <c r="H44" s="88"/>
      <c r="I44" s="290"/>
      <c r="J44" s="297"/>
    </row>
    <row r="45" spans="1:11" ht="30.75" thickBot="1" x14ac:dyDescent="0.3">
      <c r="A45" s="676" t="s">
        <v>221</v>
      </c>
      <c r="B45" s="120" t="s">
        <v>204</v>
      </c>
      <c r="C45" s="148" t="s">
        <v>87</v>
      </c>
      <c r="D45" s="684" t="s">
        <v>89</v>
      </c>
      <c r="E45" s="685"/>
      <c r="F45" s="684" t="s">
        <v>91</v>
      </c>
      <c r="G45" s="685"/>
      <c r="H45" s="121" t="s">
        <v>93</v>
      </c>
      <c r="I45" s="119" t="s">
        <v>94</v>
      </c>
      <c r="J45" s="119" t="s">
        <v>96</v>
      </c>
    </row>
    <row r="46" spans="1:11" ht="15.75" thickBot="1" x14ac:dyDescent="0.3">
      <c r="A46" s="677"/>
      <c r="B46" s="333">
        <v>200</v>
      </c>
      <c r="C46" s="90"/>
      <c r="D46" s="720"/>
      <c r="E46" s="721"/>
      <c r="F46" s="720"/>
      <c r="G46" s="721"/>
      <c r="H46" s="88"/>
      <c r="I46" s="301"/>
      <c r="J46" s="282"/>
    </row>
    <row r="47" spans="1:11" ht="30.75" thickBot="1" x14ac:dyDescent="0.3">
      <c r="A47" s="676" t="s">
        <v>222</v>
      </c>
      <c r="B47" s="120" t="s">
        <v>204</v>
      </c>
      <c r="C47" s="148" t="s">
        <v>87</v>
      </c>
      <c r="D47" s="684" t="s">
        <v>89</v>
      </c>
      <c r="E47" s="685"/>
      <c r="F47" s="684" t="s">
        <v>91</v>
      </c>
      <c r="G47" s="685"/>
      <c r="H47" s="121" t="s">
        <v>93</v>
      </c>
      <c r="I47" s="119" t="s">
        <v>94</v>
      </c>
      <c r="J47" s="119" t="s">
        <v>96</v>
      </c>
    </row>
    <row r="48" spans="1:11" ht="15.75" thickBot="1" x14ac:dyDescent="0.3">
      <c r="A48" s="677"/>
      <c r="B48" s="333">
        <v>200</v>
      </c>
      <c r="C48" s="90"/>
      <c r="D48" s="674"/>
      <c r="E48" s="675"/>
      <c r="F48" s="718"/>
      <c r="G48" s="722"/>
      <c r="H48" s="88"/>
      <c r="I48" s="256"/>
      <c r="J48" s="303"/>
    </row>
    <row r="49" spans="1:13" ht="30.75" thickBot="1" x14ac:dyDescent="0.3">
      <c r="A49" s="676" t="s">
        <v>223</v>
      </c>
      <c r="B49" s="120" t="s">
        <v>204</v>
      </c>
      <c r="C49" s="148" t="s">
        <v>87</v>
      </c>
      <c r="D49" s="684" t="s">
        <v>89</v>
      </c>
      <c r="E49" s="685"/>
      <c r="F49" s="684" t="s">
        <v>91</v>
      </c>
      <c r="G49" s="685"/>
      <c r="H49" s="121" t="s">
        <v>93</v>
      </c>
      <c r="I49" s="119" t="s">
        <v>94</v>
      </c>
      <c r="J49" s="119" t="s">
        <v>96</v>
      </c>
    </row>
    <row r="50" spans="1:13" ht="15.75" thickBot="1" x14ac:dyDescent="0.3">
      <c r="A50" s="677"/>
      <c r="B50" s="333">
        <v>53</v>
      </c>
      <c r="C50" s="90"/>
      <c r="D50" s="674"/>
      <c r="E50" s="675"/>
      <c r="F50" s="674"/>
      <c r="G50" s="723"/>
      <c r="H50" s="88"/>
      <c r="I50" s="256"/>
      <c r="J50" s="297"/>
    </row>
    <row r="51" spans="1:13" x14ac:dyDescent="0.25">
      <c r="B51" s="1">
        <f>B28+B30+B32+B34+B36+B38+B40+B42+B44+B46+B48+B50</f>
        <v>2027</v>
      </c>
      <c r="C51" s="1">
        <f>C28+C30+C32+C34+C36+C38+C40+C42+C44+C46+C48+C50</f>
        <v>336</v>
      </c>
    </row>
    <row r="52" spans="1:13" ht="18" customHeight="1" x14ac:dyDescent="0.25">
      <c r="A52" s="36"/>
    </row>
    <row r="53" spans="1:13" ht="23.25" x14ac:dyDescent="0.25">
      <c r="A53" s="719" t="s">
        <v>355</v>
      </c>
      <c r="B53" s="37" t="s">
        <v>170</v>
      </c>
      <c r="C53" s="37" t="s">
        <v>171</v>
      </c>
      <c r="D53" s="37" t="s">
        <v>172</v>
      </c>
      <c r="E53" s="37" t="s">
        <v>174</v>
      </c>
      <c r="F53" s="37" t="s">
        <v>176</v>
      </c>
      <c r="G53" s="37" t="s">
        <v>177</v>
      </c>
      <c r="H53" s="37" t="s">
        <v>178</v>
      </c>
      <c r="I53" s="37" t="s">
        <v>179</v>
      </c>
      <c r="J53" s="37" t="s">
        <v>181</v>
      </c>
      <c r="K53" s="37" t="s">
        <v>182</v>
      </c>
      <c r="L53" s="37" t="s">
        <v>183</v>
      </c>
      <c r="M53" s="37" t="s">
        <v>184</v>
      </c>
    </row>
    <row r="54" spans="1:13" ht="24.75" customHeight="1" x14ac:dyDescent="0.25">
      <c r="A54" s="719"/>
      <c r="B54" s="38">
        <f>C28</f>
        <v>0</v>
      </c>
      <c r="C54" s="38">
        <f>C30</f>
        <v>80</v>
      </c>
      <c r="D54" s="38">
        <f>C32</f>
        <v>256</v>
      </c>
      <c r="E54" s="38">
        <f>C34</f>
        <v>0</v>
      </c>
      <c r="F54" s="38">
        <f>C36</f>
        <v>0</v>
      </c>
      <c r="G54" s="38">
        <f>C38</f>
        <v>0</v>
      </c>
      <c r="H54" s="38">
        <f>C40</f>
        <v>0</v>
      </c>
      <c r="I54" s="38">
        <f>C42</f>
        <v>0</v>
      </c>
      <c r="J54" s="38">
        <f>C44</f>
        <v>0</v>
      </c>
      <c r="K54" s="38">
        <f>C46</f>
        <v>0</v>
      </c>
      <c r="L54" s="38">
        <f>C48</f>
        <v>0</v>
      </c>
      <c r="M54" s="38">
        <f>C50</f>
        <v>0</v>
      </c>
    </row>
    <row r="55" spans="1:13" s="28" customFormat="1" ht="13.15" customHeight="1" x14ac:dyDescent="0.25">
      <c r="A55" s="1"/>
      <c r="B55" s="1"/>
      <c r="C55" s="1"/>
      <c r="D55" s="1"/>
      <c r="E55" s="1"/>
      <c r="F55" s="1"/>
      <c r="G55" s="1"/>
      <c r="H55" s="1"/>
      <c r="I55" s="1"/>
    </row>
    <row r="56" spans="1:13" ht="15" thickBot="1" x14ac:dyDescent="0.3"/>
    <row r="57" spans="1:13" ht="44.25" customHeight="1" thickBot="1" x14ac:dyDescent="0.3">
      <c r="A57" s="202" t="s">
        <v>356</v>
      </c>
      <c r="B57" s="183" t="s">
        <v>357</v>
      </c>
      <c r="C57" s="318"/>
      <c r="D57" s="672" t="s">
        <v>358</v>
      </c>
      <c r="E57" s="183" t="s">
        <v>357</v>
      </c>
      <c r="F57" s="162"/>
      <c r="G57" s="203" t="s">
        <v>359</v>
      </c>
      <c r="H57" s="183" t="s">
        <v>360</v>
      </c>
      <c r="I57" s="200"/>
      <c r="J57" s="155"/>
    </row>
    <row r="58" spans="1:13" ht="32.65" customHeight="1" thickBot="1" x14ac:dyDescent="0.3">
      <c r="A58" s="204"/>
      <c r="B58" s="183" t="s">
        <v>361</v>
      </c>
      <c r="C58" s="250" t="s">
        <v>362</v>
      </c>
      <c r="D58" s="673"/>
      <c r="E58" s="183" t="s">
        <v>361</v>
      </c>
      <c r="F58" s="251" t="s">
        <v>363</v>
      </c>
      <c r="G58" s="205"/>
      <c r="H58" s="183" t="s">
        <v>364</v>
      </c>
      <c r="I58" s="216"/>
      <c r="J58" s="155"/>
    </row>
    <row r="59" spans="1:13" ht="30.75" thickBot="1" x14ac:dyDescent="0.3">
      <c r="A59" s="204"/>
      <c r="B59" s="183" t="s">
        <v>365</v>
      </c>
      <c r="C59" s="250" t="s">
        <v>366</v>
      </c>
      <c r="D59" s="673"/>
      <c r="E59" s="183" t="s">
        <v>365</v>
      </c>
      <c r="F59" s="250" t="s">
        <v>367</v>
      </c>
      <c r="G59" s="205"/>
      <c r="H59" s="183" t="s">
        <v>368</v>
      </c>
      <c r="I59" s="216"/>
      <c r="J59" s="155"/>
    </row>
    <row r="60" spans="1:13" ht="39.75" customHeight="1" thickBot="1" x14ac:dyDescent="0.3">
      <c r="A60" s="204"/>
      <c r="B60" s="183" t="s">
        <v>357</v>
      </c>
      <c r="C60" s="251"/>
      <c r="D60" s="205"/>
      <c r="E60" s="183" t="s">
        <v>357</v>
      </c>
      <c r="F60" s="162"/>
      <c r="G60" s="205"/>
      <c r="H60" s="183" t="s">
        <v>360</v>
      </c>
      <c r="I60" s="200"/>
      <c r="J60" s="155"/>
    </row>
    <row r="61" spans="1:13" ht="22.5" customHeight="1" thickBot="1" x14ac:dyDescent="0.3">
      <c r="A61" s="204"/>
      <c r="B61" s="183" t="s">
        <v>361</v>
      </c>
      <c r="C61" s="251" t="s">
        <v>369</v>
      </c>
      <c r="D61" s="205"/>
      <c r="E61" s="183" t="s">
        <v>361</v>
      </c>
      <c r="F61" s="162"/>
      <c r="G61" s="205"/>
      <c r="H61" s="183" t="s">
        <v>364</v>
      </c>
      <c r="I61" s="200"/>
      <c r="J61" s="155"/>
    </row>
    <row r="62" spans="1:13" ht="34.5" customHeight="1" thickBot="1" x14ac:dyDescent="0.3">
      <c r="A62" s="206"/>
      <c r="B62" s="183" t="s">
        <v>365</v>
      </c>
      <c r="C62" s="251" t="s">
        <v>370</v>
      </c>
      <c r="D62" s="207"/>
      <c r="E62" s="183" t="s">
        <v>365</v>
      </c>
      <c r="F62" s="201"/>
      <c r="G62" s="207"/>
      <c r="H62" s="183" t="s">
        <v>368</v>
      </c>
      <c r="I62" s="200"/>
      <c r="J62" s="155"/>
    </row>
  </sheetData>
  <mergeCells count="88">
    <mergeCell ref="A53:A5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41:A42"/>
    <mergeCell ref="D41:E41"/>
    <mergeCell ref="F41:G41"/>
    <mergeCell ref="D42:E42"/>
    <mergeCell ref="F42:G42"/>
    <mergeCell ref="A43:A44"/>
    <mergeCell ref="D43:E43"/>
    <mergeCell ref="F43:G43"/>
    <mergeCell ref="D44:E44"/>
    <mergeCell ref="F44:G44"/>
    <mergeCell ref="A37:A38"/>
    <mergeCell ref="D37:E37"/>
    <mergeCell ref="F37:G37"/>
    <mergeCell ref="D38:E38"/>
    <mergeCell ref="F38:G38"/>
    <mergeCell ref="A39:A40"/>
    <mergeCell ref="D39:E39"/>
    <mergeCell ref="F39:G39"/>
    <mergeCell ref="D40:E40"/>
    <mergeCell ref="F40:G40"/>
    <mergeCell ref="A1:A4"/>
    <mergeCell ref="B23:J23"/>
    <mergeCell ref="A35:A36"/>
    <mergeCell ref="D35:E35"/>
    <mergeCell ref="F35:G35"/>
    <mergeCell ref="D36:E36"/>
    <mergeCell ref="F36:G36"/>
    <mergeCell ref="A33:A34"/>
    <mergeCell ref="D33:E33"/>
    <mergeCell ref="F33:G33"/>
    <mergeCell ref="D34:E34"/>
    <mergeCell ref="F34:G34"/>
    <mergeCell ref="A29:A30"/>
    <mergeCell ref="D29:E29"/>
    <mergeCell ref="F29:G29"/>
    <mergeCell ref="D30:E30"/>
    <mergeCell ref="A31:A32"/>
    <mergeCell ref="D31:E31"/>
    <mergeCell ref="F31:G31"/>
    <mergeCell ref="D32:E32"/>
    <mergeCell ref="F32:G32"/>
    <mergeCell ref="A7:A10"/>
    <mergeCell ref="H22:J22"/>
    <mergeCell ref="A12:A14"/>
    <mergeCell ref="A16:B18"/>
    <mergeCell ref="B1:H1"/>
    <mergeCell ref="B2:H2"/>
    <mergeCell ref="B3:H3"/>
    <mergeCell ref="D16:F16"/>
    <mergeCell ref="D17:F17"/>
    <mergeCell ref="D18:F18"/>
    <mergeCell ref="I7:I10"/>
    <mergeCell ref="J7:J10"/>
    <mergeCell ref="B22:D22"/>
    <mergeCell ref="A21:J21"/>
    <mergeCell ref="B4:H4"/>
    <mergeCell ref="B7:H10"/>
    <mergeCell ref="A24:A25"/>
    <mergeCell ref="H24:J24"/>
    <mergeCell ref="H25:J25"/>
    <mergeCell ref="D27:E27"/>
    <mergeCell ref="F27:G27"/>
    <mergeCell ref="B26:J26"/>
    <mergeCell ref="A27:A28"/>
    <mergeCell ref="D57:D59"/>
    <mergeCell ref="J1:L1"/>
    <mergeCell ref="J2:L2"/>
    <mergeCell ref="J3:L3"/>
    <mergeCell ref="J4:L4"/>
    <mergeCell ref="D28:E28"/>
    <mergeCell ref="F28:G28"/>
    <mergeCell ref="F30:G30"/>
  </mergeCells>
  <hyperlinks>
    <hyperlink ref="J30" r:id="rId1" xr:uid="{7CA96356-FEE6-417A-9B95-43A52204433F}"/>
    <hyperlink ref="J32" r:id="rId2" xr:uid="{7CA75E8C-281F-4D87-87E4-4CB9D21C3D75}"/>
  </hyperlinks>
  <printOptions horizontalCentered="1" verticalCentered="1"/>
  <pageMargins left="0.23622047244094491" right="0.23622047244094491" top="0.55118110236220474" bottom="0.55118110236220474" header="0.31496062992125984" footer="0.31496062992125984"/>
  <pageSetup paperSize="5" scale="30" orientation="landscape" r:id="rId3"/>
  <drawing r:id="rId4"/>
  <legacy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topLeftCell="F4" zoomScale="70" zoomScaleNormal="70" workbookViewId="0">
      <selection activeCell="J15" sqref="J15:L17"/>
    </sheetView>
  </sheetViews>
  <sheetFormatPr baseColWidth="10" defaultColWidth="10.42578125" defaultRowHeight="14.25" x14ac:dyDescent="0.25"/>
  <cols>
    <col min="1" max="1" width="49.42578125" style="1" customWidth="1"/>
    <col min="2" max="13" width="35.42578125" style="1" customWidth="1"/>
    <col min="14" max="15" width="18.42578125" style="1" customWidth="1"/>
    <col min="16" max="16" width="8.42578125" style="1" customWidth="1"/>
    <col min="17" max="17" width="18.42578125" style="1" bestFit="1" customWidth="1"/>
    <col min="18" max="18" width="5.42578125" style="1" customWidth="1"/>
    <col min="19" max="19" width="18.42578125" style="1" bestFit="1" customWidth="1"/>
    <col min="20" max="20" width="4.42578125" style="1" customWidth="1"/>
    <col min="21" max="21" width="23" style="1" bestFit="1" customWidth="1"/>
    <col min="22" max="22" width="10.42578125" style="1"/>
    <col min="23" max="23" width="18.42578125" style="1" bestFit="1" customWidth="1"/>
    <col min="24" max="24" width="16.42578125" style="1" customWidth="1"/>
    <col min="25" max="16384" width="10.42578125" style="1"/>
  </cols>
  <sheetData>
    <row r="1" spans="1:15" s="80" customFormat="1" ht="32.25" customHeight="1" thickBot="1" x14ac:dyDescent="0.3">
      <c r="A1" s="500"/>
      <c r="B1" s="503" t="s">
        <v>160</v>
      </c>
      <c r="C1" s="504"/>
      <c r="D1" s="504"/>
      <c r="E1" s="504"/>
      <c r="F1" s="504"/>
      <c r="G1" s="504"/>
      <c r="H1" s="504"/>
      <c r="I1" s="505"/>
      <c r="J1" s="506" t="s">
        <v>161</v>
      </c>
      <c r="K1" s="507"/>
      <c r="L1" s="508"/>
    </row>
    <row r="2" spans="1:15" s="80" customFormat="1" ht="30.75" customHeight="1" thickBot="1" x14ac:dyDescent="0.3">
      <c r="A2" s="501"/>
      <c r="B2" s="509" t="s">
        <v>162</v>
      </c>
      <c r="C2" s="510"/>
      <c r="D2" s="510"/>
      <c r="E2" s="510"/>
      <c r="F2" s="510"/>
      <c r="G2" s="510"/>
      <c r="H2" s="510"/>
      <c r="I2" s="511"/>
      <c r="J2" s="506" t="s">
        <v>163</v>
      </c>
      <c r="K2" s="507"/>
      <c r="L2" s="508"/>
    </row>
    <row r="3" spans="1:15" s="80" customFormat="1" ht="24" customHeight="1" thickBot="1" x14ac:dyDescent="0.3">
      <c r="A3" s="501"/>
      <c r="B3" s="509" t="s">
        <v>0</v>
      </c>
      <c r="C3" s="510"/>
      <c r="D3" s="510"/>
      <c r="E3" s="510"/>
      <c r="F3" s="510"/>
      <c r="G3" s="510"/>
      <c r="H3" s="510"/>
      <c r="I3" s="511"/>
      <c r="J3" s="506" t="s">
        <v>164</v>
      </c>
      <c r="K3" s="507"/>
      <c r="L3" s="508"/>
    </row>
    <row r="4" spans="1:15" s="80" customFormat="1" ht="21.75" customHeight="1" thickBot="1" x14ac:dyDescent="0.3">
      <c r="A4" s="502"/>
      <c r="B4" s="512" t="s">
        <v>371</v>
      </c>
      <c r="C4" s="513"/>
      <c r="D4" s="513"/>
      <c r="E4" s="513"/>
      <c r="F4" s="513"/>
      <c r="G4" s="513"/>
      <c r="H4" s="513"/>
      <c r="I4" s="514"/>
      <c r="J4" s="506" t="s">
        <v>372</v>
      </c>
      <c r="K4" s="507"/>
      <c r="L4" s="508"/>
    </row>
    <row r="5" spans="1:15" s="80" customFormat="1" ht="21.75" customHeight="1" thickBot="1" x14ac:dyDescent="0.3">
      <c r="A5" s="81"/>
      <c r="B5" s="82"/>
      <c r="C5" s="82"/>
      <c r="D5" s="82"/>
      <c r="E5" s="82"/>
      <c r="F5" s="82"/>
      <c r="G5" s="82"/>
      <c r="H5" s="82"/>
      <c r="I5" s="82"/>
      <c r="J5" s="83"/>
      <c r="K5" s="83"/>
      <c r="L5" s="83"/>
    </row>
    <row r="6" spans="1:15" ht="40.15" customHeight="1" thickBot="1" x14ac:dyDescent="0.3">
      <c r="A6" s="53" t="s">
        <v>167</v>
      </c>
      <c r="B6" s="779" t="s">
        <v>168</v>
      </c>
      <c r="C6" s="780"/>
      <c r="D6" s="780"/>
      <c r="E6" s="780"/>
      <c r="F6" s="780"/>
      <c r="G6" s="780"/>
      <c r="H6" s="780"/>
      <c r="I6" s="781"/>
      <c r="J6" s="198" t="s">
        <v>169</v>
      </c>
      <c r="K6" s="777">
        <v>2024110010318</v>
      </c>
      <c r="L6" s="778"/>
      <c r="M6" s="774"/>
      <c r="N6" s="774"/>
      <c r="O6" s="774"/>
    </row>
    <row r="7" spans="1:15" s="80" customFormat="1" ht="21.75" customHeight="1" thickBot="1" x14ac:dyDescent="0.3">
      <c r="A7" s="81"/>
      <c r="B7" s="82"/>
      <c r="C7" s="82"/>
      <c r="D7" s="82"/>
      <c r="E7" s="82"/>
      <c r="F7" s="82"/>
      <c r="G7" s="82"/>
      <c r="H7" s="82"/>
      <c r="I7" s="82"/>
      <c r="J7" s="82"/>
      <c r="K7" s="82"/>
      <c r="L7" s="82"/>
      <c r="M7" s="83"/>
      <c r="N7" s="83"/>
      <c r="O7" s="83"/>
    </row>
    <row r="8" spans="1:15" s="80" customFormat="1" ht="21.75" customHeight="1" x14ac:dyDescent="0.25">
      <c r="A8" s="776" t="s">
        <v>6</v>
      </c>
      <c r="B8" s="158" t="s">
        <v>170</v>
      </c>
      <c r="C8" s="125"/>
      <c r="D8" s="158" t="s">
        <v>171</v>
      </c>
      <c r="E8" s="125"/>
      <c r="F8" s="158" t="s">
        <v>172</v>
      </c>
      <c r="G8" s="249" t="s">
        <v>173</v>
      </c>
      <c r="H8" s="158" t="s">
        <v>174</v>
      </c>
      <c r="I8" s="127"/>
      <c r="J8" s="775" t="s">
        <v>8</v>
      </c>
      <c r="K8" s="157" t="s">
        <v>175</v>
      </c>
      <c r="L8" s="319"/>
      <c r="M8" s="774"/>
      <c r="N8" s="774"/>
      <c r="O8" s="774"/>
    </row>
    <row r="9" spans="1:15" s="80" customFormat="1" ht="21.75" customHeight="1" thickBot="1" x14ac:dyDescent="0.3">
      <c r="A9" s="776"/>
      <c r="B9" s="159" t="s">
        <v>176</v>
      </c>
      <c r="C9" s="128"/>
      <c r="D9" s="158" t="s">
        <v>177</v>
      </c>
      <c r="E9" s="128"/>
      <c r="F9" s="158" t="s">
        <v>178</v>
      </c>
      <c r="G9" s="249"/>
      <c r="H9" s="158" t="s">
        <v>179</v>
      </c>
      <c r="I9" s="127"/>
      <c r="J9" s="775"/>
      <c r="K9" s="157" t="s">
        <v>180</v>
      </c>
      <c r="L9" s="84"/>
      <c r="M9" s="774"/>
      <c r="N9" s="774"/>
      <c r="O9" s="774"/>
    </row>
    <row r="10" spans="1:15" s="80" customFormat="1" ht="21.75" customHeight="1" thickBot="1" x14ac:dyDescent="0.3">
      <c r="A10" s="776"/>
      <c r="B10" s="158" t="s">
        <v>181</v>
      </c>
      <c r="C10" s="125"/>
      <c r="D10" s="158" t="s">
        <v>182</v>
      </c>
      <c r="E10" s="128"/>
      <c r="F10" s="158" t="s">
        <v>183</v>
      </c>
      <c r="G10" s="128"/>
      <c r="H10" s="158" t="s">
        <v>184</v>
      </c>
      <c r="I10" s="127"/>
      <c r="J10" s="775"/>
      <c r="K10" s="157" t="s">
        <v>185</v>
      </c>
      <c r="L10" s="160" t="s">
        <v>173</v>
      </c>
      <c r="M10" s="774"/>
      <c r="N10" s="774"/>
      <c r="O10" s="774"/>
    </row>
    <row r="11" spans="1:15" ht="15.75" thickBot="1" x14ac:dyDescent="0.3">
      <c r="L11" s="84"/>
    </row>
    <row r="12" spans="1:15" ht="31.9" customHeight="1" thickBot="1" x14ac:dyDescent="0.3">
      <c r="A12" s="767" t="s">
        <v>373</v>
      </c>
      <c r="B12" s="768"/>
      <c r="C12" s="768"/>
      <c r="D12" s="768"/>
      <c r="E12" s="768"/>
      <c r="F12" s="768"/>
      <c r="G12" s="768"/>
      <c r="H12" s="768"/>
      <c r="I12" s="768"/>
      <c r="J12" s="768"/>
      <c r="K12" s="768"/>
      <c r="L12" s="769"/>
    </row>
    <row r="13" spans="1:15" ht="31.9" customHeight="1" thickBot="1" x14ac:dyDescent="0.3">
      <c r="A13" s="749" t="s">
        <v>374</v>
      </c>
      <c r="B13" s="770" t="s">
        <v>102</v>
      </c>
      <c r="C13" s="772" t="s">
        <v>13</v>
      </c>
      <c r="D13" s="749" t="s">
        <v>203</v>
      </c>
      <c r="E13" s="750"/>
      <c r="F13" s="751"/>
      <c r="G13" s="749" t="s">
        <v>206</v>
      </c>
      <c r="H13" s="750"/>
      <c r="I13" s="751"/>
      <c r="J13" s="462" t="s">
        <v>211</v>
      </c>
      <c r="K13" s="463"/>
      <c r="L13" s="464"/>
    </row>
    <row r="14" spans="1:15" ht="31.9" customHeight="1" thickBot="1" x14ac:dyDescent="0.3">
      <c r="A14" s="766"/>
      <c r="B14" s="771"/>
      <c r="C14" s="773"/>
      <c r="D14" s="112" t="s">
        <v>26</v>
      </c>
      <c r="E14" s="110" t="s">
        <v>28</v>
      </c>
      <c r="F14" s="111" t="s">
        <v>107</v>
      </c>
      <c r="G14" s="112" t="s">
        <v>26</v>
      </c>
      <c r="H14" s="110" t="s">
        <v>28</v>
      </c>
      <c r="I14" s="111" t="s">
        <v>107</v>
      </c>
      <c r="J14" s="112" t="s">
        <v>26</v>
      </c>
      <c r="K14" s="110" t="s">
        <v>28</v>
      </c>
      <c r="L14" s="111" t="s">
        <v>107</v>
      </c>
    </row>
    <row r="15" spans="1:15" ht="91.5" customHeight="1" x14ac:dyDescent="0.25">
      <c r="A15" s="736" t="s">
        <v>375</v>
      </c>
      <c r="B15" s="240" t="s">
        <v>376</v>
      </c>
      <c r="C15" s="764" t="s">
        <v>377</v>
      </c>
      <c r="D15" s="740">
        <f>+'ACTIVIDAD_1 '!B25+'ACTIVIDAD 2'!B25</f>
        <v>1325412000</v>
      </c>
      <c r="E15" s="724">
        <f>'ACTIVIDAD_1 '!B26+'ACTIVIDAD 2'!B26</f>
        <v>0</v>
      </c>
      <c r="F15" s="726"/>
      <c r="G15" s="740">
        <f>'ACTIVIDAD_1 '!C25+'ACTIVIDAD 2'!C25</f>
        <v>0</v>
      </c>
      <c r="H15" s="760">
        <f>+'ACTIVIDAD_1 '!C26+'ACTIVIDAD 2'!C26</f>
        <v>44000620</v>
      </c>
      <c r="I15" s="784">
        <v>80</v>
      </c>
      <c r="J15" s="758">
        <f>'ACTIVIDAD_1 '!D25+'ACTIVIDAD 2'!D25</f>
        <v>-11348800</v>
      </c>
      <c r="K15" s="760">
        <f>+'ACTIVIDAD_1 '!D26+'ACTIVIDAD 2'!D26</f>
        <v>121777092</v>
      </c>
      <c r="L15" s="762">
        <v>256</v>
      </c>
    </row>
    <row r="16" spans="1:15" ht="91.5" customHeight="1" x14ac:dyDescent="0.25">
      <c r="A16" s="737"/>
      <c r="B16" s="240" t="s">
        <v>378</v>
      </c>
      <c r="C16" s="765"/>
      <c r="D16" s="741"/>
      <c r="E16" s="725"/>
      <c r="F16" s="727"/>
      <c r="G16" s="741"/>
      <c r="H16" s="761"/>
      <c r="I16" s="785"/>
      <c r="J16" s="759"/>
      <c r="K16" s="761"/>
      <c r="L16" s="763"/>
    </row>
    <row r="17" spans="1:13" ht="90" customHeight="1" thickBot="1" x14ac:dyDescent="0.3">
      <c r="A17" s="241" t="s">
        <v>379</v>
      </c>
      <c r="B17" s="242" t="s">
        <v>315</v>
      </c>
      <c r="C17" s="243" t="s">
        <v>380</v>
      </c>
      <c r="D17" s="244">
        <f>ACTIVIDAD_3!B25</f>
        <v>293491000</v>
      </c>
      <c r="E17" s="24">
        <f>ACTIVIDAD_3!B26</f>
        <v>0</v>
      </c>
      <c r="F17" s="27"/>
      <c r="G17" s="114">
        <f>ACTIVIDAD_3!C25</f>
        <v>0</v>
      </c>
      <c r="H17" s="347">
        <f>ACTIVIDAD_3!C26</f>
        <v>8604046</v>
      </c>
      <c r="I17" s="348" t="s">
        <v>381</v>
      </c>
      <c r="J17" s="349">
        <f>ACTIVIDAD_3!D25</f>
        <v>-316667</v>
      </c>
      <c r="K17" s="347">
        <f>ACTIVIDAD_3!D26</f>
        <v>29894754</v>
      </c>
      <c r="L17" s="350" t="s">
        <v>382</v>
      </c>
    </row>
    <row r="18" spans="1:13" s="25" customFormat="1" ht="16.5" customHeight="1" x14ac:dyDescent="0.2">
      <c r="M18" s="1"/>
    </row>
    <row r="19" spans="1:13" ht="15" customHeight="1" thickBot="1" x14ac:dyDescent="0.3"/>
    <row r="20" spans="1:13" ht="34.9" customHeight="1" thickBot="1" x14ac:dyDescent="0.3">
      <c r="A20" s="767" t="s">
        <v>383</v>
      </c>
      <c r="B20" s="768"/>
      <c r="C20" s="768"/>
      <c r="D20" s="768"/>
      <c r="E20" s="768"/>
      <c r="F20" s="768"/>
      <c r="G20" s="768"/>
      <c r="H20" s="768"/>
      <c r="I20" s="768"/>
      <c r="J20" s="768"/>
      <c r="K20" s="768"/>
      <c r="L20" s="769"/>
    </row>
    <row r="21" spans="1:13" ht="34.9" customHeight="1" x14ac:dyDescent="0.25">
      <c r="A21" s="749" t="s">
        <v>374</v>
      </c>
      <c r="B21" s="770" t="s">
        <v>102</v>
      </c>
      <c r="C21" s="772" t="s">
        <v>13</v>
      </c>
      <c r="D21" s="749" t="s">
        <v>215</v>
      </c>
      <c r="E21" s="750"/>
      <c r="F21" s="751"/>
      <c r="G21" s="749" t="s">
        <v>216</v>
      </c>
      <c r="H21" s="750"/>
      <c r="I21" s="751"/>
      <c r="J21" s="749" t="s">
        <v>217</v>
      </c>
      <c r="K21" s="750"/>
      <c r="L21" s="751"/>
    </row>
    <row r="22" spans="1:13" ht="34.9" customHeight="1" x14ac:dyDescent="0.25">
      <c r="A22" s="766"/>
      <c r="B22" s="771"/>
      <c r="C22" s="773"/>
      <c r="D22" s="112" t="s">
        <v>26</v>
      </c>
      <c r="E22" s="110" t="s">
        <v>28</v>
      </c>
      <c r="F22" s="111" t="s">
        <v>107</v>
      </c>
      <c r="G22" s="112" t="s">
        <v>26</v>
      </c>
      <c r="H22" s="110" t="s">
        <v>28</v>
      </c>
      <c r="I22" s="111" t="s">
        <v>107</v>
      </c>
      <c r="J22" s="112" t="s">
        <v>26</v>
      </c>
      <c r="K22" s="110" t="s">
        <v>28</v>
      </c>
      <c r="L22" s="111" t="s">
        <v>107</v>
      </c>
    </row>
    <row r="23" spans="1:13" ht="90" customHeight="1" x14ac:dyDescent="0.25">
      <c r="A23" s="736" t="s">
        <v>375</v>
      </c>
      <c r="B23" s="240" t="s">
        <v>376</v>
      </c>
      <c r="C23" s="764" t="s">
        <v>377</v>
      </c>
      <c r="D23" s="740"/>
      <c r="E23" s="724"/>
      <c r="F23" s="726"/>
      <c r="G23" s="740"/>
      <c r="H23" s="724"/>
      <c r="I23" s="726"/>
      <c r="J23" s="740"/>
      <c r="K23" s="724"/>
      <c r="L23" s="726"/>
    </row>
    <row r="24" spans="1:13" ht="90" customHeight="1" x14ac:dyDescent="0.25">
      <c r="A24" s="737"/>
      <c r="B24" s="240" t="s">
        <v>378</v>
      </c>
      <c r="C24" s="765"/>
      <c r="D24" s="741"/>
      <c r="E24" s="725"/>
      <c r="F24" s="727"/>
      <c r="G24" s="741"/>
      <c r="H24" s="725"/>
      <c r="I24" s="727"/>
      <c r="J24" s="741"/>
      <c r="K24" s="725"/>
      <c r="L24" s="727"/>
    </row>
    <row r="25" spans="1:13" ht="90" customHeight="1" thickBot="1" x14ac:dyDescent="0.3">
      <c r="A25" s="241" t="s">
        <v>379</v>
      </c>
      <c r="B25" s="242" t="s">
        <v>315</v>
      </c>
      <c r="C25" s="243" t="s">
        <v>380</v>
      </c>
      <c r="D25" s="114"/>
      <c r="E25" s="24"/>
      <c r="F25" s="245"/>
      <c r="G25" s="114"/>
      <c r="H25" s="24"/>
      <c r="I25" s="245"/>
      <c r="J25" s="114"/>
      <c r="K25" s="24"/>
      <c r="L25" s="245"/>
    </row>
    <row r="27" spans="1:13" ht="15" thickBot="1" x14ac:dyDescent="0.3"/>
    <row r="28" spans="1:13" ht="34.9" customHeight="1" thickBot="1" x14ac:dyDescent="0.3">
      <c r="A28" s="746" t="s">
        <v>384</v>
      </c>
      <c r="B28" s="747"/>
      <c r="C28" s="747"/>
      <c r="D28" s="747"/>
      <c r="E28" s="747"/>
      <c r="F28" s="747"/>
      <c r="G28" s="747"/>
      <c r="H28" s="747"/>
      <c r="I28" s="747"/>
      <c r="J28" s="747"/>
      <c r="K28" s="747"/>
      <c r="L28" s="748"/>
    </row>
    <row r="29" spans="1:13" ht="34.9" customHeight="1" x14ac:dyDescent="0.25">
      <c r="A29" s="742" t="s">
        <v>374</v>
      </c>
      <c r="B29" s="744" t="s">
        <v>102</v>
      </c>
      <c r="C29" s="782" t="s">
        <v>13</v>
      </c>
      <c r="D29" s="749" t="s">
        <v>218</v>
      </c>
      <c r="E29" s="750"/>
      <c r="F29" s="751"/>
      <c r="G29" s="749" t="s">
        <v>219</v>
      </c>
      <c r="H29" s="750"/>
      <c r="I29" s="751"/>
      <c r="J29" s="749" t="s">
        <v>220</v>
      </c>
      <c r="K29" s="750"/>
      <c r="L29" s="751"/>
    </row>
    <row r="30" spans="1:13" ht="34.9" customHeight="1" x14ac:dyDescent="0.25">
      <c r="A30" s="743"/>
      <c r="B30" s="745"/>
      <c r="C30" s="783"/>
      <c r="D30" s="112" t="s">
        <v>26</v>
      </c>
      <c r="E30" s="110" t="s">
        <v>28</v>
      </c>
      <c r="F30" s="111" t="s">
        <v>107</v>
      </c>
      <c r="G30" s="112" t="s">
        <v>26</v>
      </c>
      <c r="H30" s="110" t="s">
        <v>28</v>
      </c>
      <c r="I30" s="111" t="s">
        <v>107</v>
      </c>
      <c r="J30" s="112" t="s">
        <v>26</v>
      </c>
      <c r="K30" s="110" t="s">
        <v>28</v>
      </c>
      <c r="L30" s="111" t="s">
        <v>107</v>
      </c>
    </row>
    <row r="31" spans="1:13" ht="81" customHeight="1" x14ac:dyDescent="0.25">
      <c r="A31" s="736" t="s">
        <v>375</v>
      </c>
      <c r="B31" s="240" t="s">
        <v>376</v>
      </c>
      <c r="C31" s="764" t="s">
        <v>377</v>
      </c>
      <c r="D31" s="740"/>
      <c r="E31" s="724"/>
      <c r="F31" s="726"/>
      <c r="G31" s="740"/>
      <c r="H31" s="724"/>
      <c r="I31" s="726"/>
      <c r="J31" s="740"/>
      <c r="K31" s="724"/>
      <c r="L31" s="726"/>
    </row>
    <row r="32" spans="1:13" ht="81" customHeight="1" x14ac:dyDescent="0.25">
      <c r="A32" s="737"/>
      <c r="B32" s="240" t="s">
        <v>378</v>
      </c>
      <c r="C32" s="765"/>
      <c r="D32" s="741"/>
      <c r="E32" s="725"/>
      <c r="F32" s="727"/>
      <c r="G32" s="741"/>
      <c r="H32" s="725"/>
      <c r="I32" s="727"/>
      <c r="J32" s="741"/>
      <c r="K32" s="725"/>
      <c r="L32" s="727"/>
    </row>
    <row r="33" spans="1:12" ht="94.5" customHeight="1" x14ac:dyDescent="0.25">
      <c r="A33" s="241" t="s">
        <v>379</v>
      </c>
      <c r="B33" s="242" t="s">
        <v>315</v>
      </c>
      <c r="C33" s="243" t="s">
        <v>380</v>
      </c>
      <c r="D33" s="275"/>
      <c r="E33" s="276"/>
      <c r="F33" s="245"/>
      <c r="G33" s="113"/>
      <c r="H33" s="22"/>
      <c r="I33" s="283"/>
      <c r="J33" s="113"/>
      <c r="K33" s="22"/>
      <c r="L33" s="283"/>
    </row>
    <row r="36" spans="1:12" ht="34.9" customHeight="1" x14ac:dyDescent="0.25">
      <c r="A36" s="746" t="s">
        <v>385</v>
      </c>
      <c r="B36" s="747"/>
      <c r="C36" s="747"/>
      <c r="D36" s="757"/>
      <c r="E36" s="757"/>
      <c r="F36" s="757"/>
      <c r="G36" s="757"/>
      <c r="H36" s="757"/>
      <c r="I36" s="757"/>
      <c r="J36" s="747"/>
      <c r="K36" s="747"/>
      <c r="L36" s="748"/>
    </row>
    <row r="37" spans="1:12" ht="34.9" customHeight="1" x14ac:dyDescent="0.25">
      <c r="A37" s="742" t="s">
        <v>374</v>
      </c>
      <c r="B37" s="744" t="s">
        <v>102</v>
      </c>
      <c r="C37" s="752" t="s">
        <v>13</v>
      </c>
      <c r="D37" s="754" t="s">
        <v>221</v>
      </c>
      <c r="E37" s="755"/>
      <c r="F37" s="755"/>
      <c r="G37" s="754" t="s">
        <v>386</v>
      </c>
      <c r="H37" s="755"/>
      <c r="I37" s="756"/>
      <c r="J37" s="750" t="s">
        <v>223</v>
      </c>
      <c r="K37" s="750"/>
      <c r="L37" s="751"/>
    </row>
    <row r="38" spans="1:12" ht="34.9" customHeight="1" x14ac:dyDescent="0.25">
      <c r="A38" s="743"/>
      <c r="B38" s="745"/>
      <c r="C38" s="753"/>
      <c r="D38" s="304" t="s">
        <v>26</v>
      </c>
      <c r="E38" s="110" t="s">
        <v>28</v>
      </c>
      <c r="F38" s="312" t="s">
        <v>107</v>
      </c>
      <c r="G38" s="304" t="s">
        <v>26</v>
      </c>
      <c r="H38" s="110" t="s">
        <v>28</v>
      </c>
      <c r="I38" s="305" t="s">
        <v>107</v>
      </c>
      <c r="J38" s="310" t="s">
        <v>26</v>
      </c>
      <c r="K38" s="110" t="s">
        <v>28</v>
      </c>
      <c r="L38" s="111" t="s">
        <v>107</v>
      </c>
    </row>
    <row r="39" spans="1:12" ht="99" customHeight="1" x14ac:dyDescent="0.25">
      <c r="A39" s="736" t="s">
        <v>375</v>
      </c>
      <c r="B39" s="240" t="s">
        <v>376</v>
      </c>
      <c r="C39" s="738" t="s">
        <v>377</v>
      </c>
      <c r="D39" s="728"/>
      <c r="E39" s="724"/>
      <c r="F39" s="732"/>
      <c r="G39" s="728"/>
      <c r="H39" s="724"/>
      <c r="I39" s="734"/>
      <c r="J39" s="730"/>
      <c r="K39" s="724"/>
      <c r="L39" s="726"/>
    </row>
    <row r="40" spans="1:12" ht="99" customHeight="1" x14ac:dyDescent="0.25">
      <c r="A40" s="737"/>
      <c r="B40" s="240" t="s">
        <v>378</v>
      </c>
      <c r="C40" s="739"/>
      <c r="D40" s="729"/>
      <c r="E40" s="725"/>
      <c r="F40" s="733"/>
      <c r="G40" s="729"/>
      <c r="H40" s="725"/>
      <c r="I40" s="735"/>
      <c r="J40" s="731"/>
      <c r="K40" s="725"/>
      <c r="L40" s="727"/>
    </row>
    <row r="41" spans="1:12" ht="93.75" customHeight="1" x14ac:dyDescent="0.25">
      <c r="A41" s="241" t="s">
        <v>379</v>
      </c>
      <c r="B41" s="242" t="s">
        <v>315</v>
      </c>
      <c r="C41" s="309" t="s">
        <v>380</v>
      </c>
      <c r="D41" s="306"/>
      <c r="E41" s="307"/>
      <c r="F41" s="313"/>
      <c r="G41" s="306"/>
      <c r="H41" s="307"/>
      <c r="I41" s="308"/>
      <c r="J41" s="311"/>
      <c r="K41" s="22"/>
      <c r="L41" s="283"/>
    </row>
  </sheetData>
  <mergeCells count="89">
    <mergeCell ref="J31:J32"/>
    <mergeCell ref="K31:K32"/>
    <mergeCell ref="L31:L32"/>
    <mergeCell ref="D31:D32"/>
    <mergeCell ref="E31:E32"/>
    <mergeCell ref="F31:F32"/>
    <mergeCell ref="C31:C32"/>
    <mergeCell ref="B6:I6"/>
    <mergeCell ref="C29:C30"/>
    <mergeCell ref="D29:F29"/>
    <mergeCell ref="G29:I29"/>
    <mergeCell ref="E15:E16"/>
    <mergeCell ref="F15:F16"/>
    <mergeCell ref="G15:G16"/>
    <mergeCell ref="H15:H16"/>
    <mergeCell ref="I15:I16"/>
    <mergeCell ref="G31:G32"/>
    <mergeCell ref="H31:H32"/>
    <mergeCell ref="I31:I32"/>
    <mergeCell ref="K6:L6"/>
    <mergeCell ref="M6:O6"/>
    <mergeCell ref="A1:A4"/>
    <mergeCell ref="J1:L1"/>
    <mergeCell ref="J2:L2"/>
    <mergeCell ref="J3:L3"/>
    <mergeCell ref="J4:L4"/>
    <mergeCell ref="B1:I1"/>
    <mergeCell ref="B2:I2"/>
    <mergeCell ref="B3:I3"/>
    <mergeCell ref="B4:I4"/>
    <mergeCell ref="M8:O8"/>
    <mergeCell ref="M9:O9"/>
    <mergeCell ref="M10:O10"/>
    <mergeCell ref="D13:F13"/>
    <mergeCell ref="G13:I13"/>
    <mergeCell ref="J13:L13"/>
    <mergeCell ref="A12:L12"/>
    <mergeCell ref="J8:J10"/>
    <mergeCell ref="A13:A14"/>
    <mergeCell ref="B13:B14"/>
    <mergeCell ref="C13:C14"/>
    <mergeCell ref="A8:A10"/>
    <mergeCell ref="A15:A16"/>
    <mergeCell ref="C15:C16"/>
    <mergeCell ref="C21:C22"/>
    <mergeCell ref="B29:B30"/>
    <mergeCell ref="D15:D16"/>
    <mergeCell ref="D21:F21"/>
    <mergeCell ref="J15:J16"/>
    <mergeCell ref="K15:K16"/>
    <mergeCell ref="L15:L16"/>
    <mergeCell ref="A23:A24"/>
    <mergeCell ref="C23:C24"/>
    <mergeCell ref="G23:G24"/>
    <mergeCell ref="H23:H24"/>
    <mergeCell ref="I23:I24"/>
    <mergeCell ref="J23:J24"/>
    <mergeCell ref="K23:K24"/>
    <mergeCell ref="L23:L24"/>
    <mergeCell ref="A21:A22"/>
    <mergeCell ref="A20:L20"/>
    <mergeCell ref="J21:L21"/>
    <mergeCell ref="B21:B22"/>
    <mergeCell ref="G21:I21"/>
    <mergeCell ref="A39:A40"/>
    <mergeCell ref="C39:C40"/>
    <mergeCell ref="D23:D24"/>
    <mergeCell ref="E23:E24"/>
    <mergeCell ref="F23:F24"/>
    <mergeCell ref="A37:A38"/>
    <mergeCell ref="B37:B38"/>
    <mergeCell ref="A29:A30"/>
    <mergeCell ref="A28:L28"/>
    <mergeCell ref="J29:L29"/>
    <mergeCell ref="C37:C38"/>
    <mergeCell ref="D37:F37"/>
    <mergeCell ref="G37:I37"/>
    <mergeCell ref="J37:L37"/>
    <mergeCell ref="A36:L36"/>
    <mergeCell ref="A31:A32"/>
    <mergeCell ref="K39:K40"/>
    <mergeCell ref="L39:L40"/>
    <mergeCell ref="D39:D40"/>
    <mergeCell ref="G39:G40"/>
    <mergeCell ref="J39:J40"/>
    <mergeCell ref="E39:E40"/>
    <mergeCell ref="F39:F40"/>
    <mergeCell ref="H39:H40"/>
    <mergeCell ref="I39:I40"/>
  </mergeCells>
  <printOptions horizontalCentered="1"/>
  <pageMargins left="0.23622047244094491" right="0.23622047244094491" top="0.74803149606299213" bottom="0.74803149606299213" header="0.31496062992125984" footer="0.31496062992125984"/>
  <pageSetup paperSize="5" scale="3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9b12a68bafb0e0642d7a4dc224776257">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32ccb740cd1f7a07ecaeb6aec4a7a6d"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1fcf0e58-9022-4bc7-be7a-1c8b6101d314"/>
    <ds:schemaRef ds:uri="079fc11b-ce74-4613-9e4d-e7599b75c66f"/>
    <ds:schemaRef ds:uri="http://schemas.microsoft.com/sharepoint/v3"/>
  </ds:schemaRefs>
</ds:datastoreItem>
</file>

<file path=customXml/itemProps3.xml><?xml version="1.0" encoding="utf-8"?>
<ds:datastoreItem xmlns:ds="http://schemas.openxmlformats.org/officeDocument/2006/customXml" ds:itemID="{A83D918A-90C3-4720-B225-600CD1BA2B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Instructivo</vt:lpstr>
      <vt:lpstr>ACTIVIDAD_1 </vt:lpstr>
      <vt:lpstr>Hoja de vida (1)</vt:lpstr>
      <vt:lpstr>ACTIVIDAD 2</vt:lpstr>
      <vt:lpstr>Hoja de vida  (2)</vt:lpstr>
      <vt:lpstr>ACTIVIDAD_3</vt:lpstr>
      <vt:lpstr>Hoja de vida  (3)</vt:lpstr>
      <vt:lpstr>META_PDD</vt:lpstr>
      <vt:lpstr>PRODUCTO_MGA</vt:lpstr>
      <vt:lpstr>TERRITORIALIZACIÓN</vt:lpstr>
      <vt:lpstr>PMR</vt:lpstr>
      <vt:lpstr>CONTROL DE CAMBIOS</vt:lpstr>
      <vt:lpstr>'ACTIVIDAD 2'!Área_de_impresión</vt:lpstr>
      <vt:lpstr>'ACTIVIDAD_1 '!Área_de_impresión</vt:lpstr>
      <vt:lpstr>ACTIVIDAD_3!Área_de_impresión</vt:lpstr>
      <vt:lpstr>'CONTROL DE CAMBIOS'!Área_de_impresión</vt:lpstr>
      <vt:lpstr>META_PDD!Área_de_impresión</vt:lpstr>
      <vt:lpstr>PMR!Área_de_impresión</vt:lpstr>
      <vt:lpstr>PRODUCTO_MGA!Área_de_impresión</vt:lpstr>
      <vt:lpstr>TERRITORIALIZACIÓN!Área_de_impresión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2026-04-21T20:28:32Z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