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lilih\OneDrive\Documentos\Mujer\Plan_accion\2026\"/>
    </mc:Choice>
  </mc:AlternateContent>
  <xr:revisionPtr revIDLastSave="0" documentId="13_ncr:1_{2ECE2DB2-1506-47F3-82BF-2408F477ED6F}" xr6:coauthVersionLast="47" xr6:coauthVersionMax="47" xr10:uidLastSave="{00000000-0000-0000-0000-000000000000}"/>
  <bookViews>
    <workbookView xWindow="-120" yWindow="-120" windowWidth="29040" windowHeight="15720" tabRatio="905" firstSheet="23" activeTab="31"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CTIVIDAD_1" sheetId="51" r:id="rId5"/>
    <sheet name="ACTIVIDAD_2" sheetId="55" r:id="rId6"/>
    <sheet name="Hoja de vida ACTIVIDAD_2" sheetId="68" r:id="rId7"/>
    <sheet name="ACTIVIDAD_3" sheetId="63" r:id="rId8"/>
    <sheet name="Hoja de vida ACTIVIDAD_3" sheetId="69" r:id="rId9"/>
    <sheet name="ACTIVIDAD_4" sheetId="61" r:id="rId10"/>
    <sheet name="Hoja de vida ACTIVIDAD_4" sheetId="70" r:id="rId11"/>
    <sheet name="ACTIVIDAD_5" sheetId="60" r:id="rId12"/>
    <sheet name="Hoja de vida ACTIVIDAD_5" sheetId="71" r:id="rId13"/>
    <sheet name="ACTIVIDAD_6" sheetId="59" r:id="rId14"/>
    <sheet name="Hoja de vida ACTIVIDAD_6" sheetId="72" r:id="rId15"/>
    <sheet name="ACTIVIDAD_7" sheetId="58" r:id="rId16"/>
    <sheet name="Hoja de vida ACTIVIDAD_7" sheetId="73" r:id="rId17"/>
    <sheet name="ACTIVIDAD_8" sheetId="57" r:id="rId18"/>
    <sheet name="Hoja de vida ACTIVIDAD_8" sheetId="74" r:id="rId19"/>
    <sheet name="ACTIVIDAD_9" sheetId="62" r:id="rId20"/>
    <sheet name="Hoja de vida ACTIVIDAD_9" sheetId="75" r:id="rId21"/>
    <sheet name="ACTIVIDAD_10" sheetId="56" r:id="rId22"/>
    <sheet name="Hoja de vida ACTIVIDAD_10" sheetId="76" r:id="rId23"/>
    <sheet name="META_1 PDD" sheetId="38" r:id="rId24"/>
    <sheet name="Hoja de vida Meta_1 PDD" sheetId="54" r:id="rId25"/>
    <sheet name="META_2 PDD " sheetId="65" r:id="rId26"/>
    <sheet name="Hoja de vida Meta 2_PDD" sheetId="66" r:id="rId27"/>
    <sheet name="META_3 PDD" sheetId="64" r:id="rId28"/>
    <sheet name="Hoja de vida Meta_3 PDD" sheetId="67" r:id="rId29"/>
    <sheet name="PRODUCTO_MGA" sheetId="47" r:id="rId30"/>
    <sheet name="TERRITORIALIZACIÓN" sheetId="41" r:id="rId31"/>
    <sheet name="PMR" sheetId="46" r:id="rId32"/>
    <sheet name="CONTROL DE CAMBIOS" sheetId="40" r:id="rId33"/>
    <sheet name="Listas" sheetId="43" state="hidden" r:id="rId34"/>
    <sheet name="HV_BaseGeografica" sheetId="7" state="hidden" r:id="rId35"/>
    <sheet name="HV_InstrumentosCaptura" sheetId="8" state="hidden" r:id="rId36"/>
    <sheet name="HV_SistemaInformacion" sheetId="9" state="hidden" r:id="rId37"/>
    <sheet name="HV_Predio360" sheetId="10" state="hidden" r:id="rId38"/>
    <sheet name="HV_PED" sheetId="11" state="hidden" r:id="rId39"/>
    <sheet name="HV_SPI_Producto1" sheetId="12" state="hidden" r:id="rId40"/>
    <sheet name="HV_SPI_Producto2" sheetId="13" state="hidden" r:id="rId41"/>
    <sheet name="HV_SPI_Producto3" sheetId="14" state="hidden" r:id="rId42"/>
    <sheet name="HV_SPI_Producto4" sheetId="15" state="hidden" r:id="rId43"/>
    <sheet name="HV_SPI_Producto5" sheetId="16" state="hidden" r:id="rId44"/>
    <sheet name="HV_SPI_Producto6" sheetId="17" state="hidden" r:id="rId45"/>
    <sheet name="HV_SPI_Gestión" sheetId="18" state="hidden" r:id="rId46"/>
    <sheet name="Hoja3" sheetId="19" state="hidden" r:id="rId47"/>
  </sheets>
  <definedNames>
    <definedName name="_xlnm._FilterDatabase" localSheetId="31" hidden="1">PMR!$A$11:$AX$18</definedName>
    <definedName name="_xlnm.Print_Area" localSheetId="3">ACTIVIDAD_1!$A$1:$O$31</definedName>
    <definedName name="_xlnm.Print_Area" localSheetId="21">ACTIVIDAD_10!$A$1:$O$31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5">ACTIVIDAD_7!$A$1:$O$31</definedName>
    <definedName name="_xlnm.Print_Area" localSheetId="17">ACTIVIDAD_8!$A$1:$O$31</definedName>
    <definedName name="_xlnm.Print_Area" localSheetId="19">ACTIVIDAD_9!$A$1:$O$31</definedName>
    <definedName name="_xlnm.Print_Area" localSheetId="23">'META_1 PDD'!$A$6:$X$20</definedName>
    <definedName name="_xlnm.Print_Area" localSheetId="25">'META_2 PDD '!$A$6:$X$20</definedName>
    <definedName name="_xlnm.Print_Area" localSheetId="27">'META_3 PDD'!$A$6:$X$20</definedName>
    <definedName name="_xlnm.Print_Area" localSheetId="29">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concurrentManualCount="12"/>
  <extLst>
    <ext xmlns:x15="http://schemas.microsoft.com/office/spreadsheetml/2010/11/main" uri="{140A7094-0E35-4892-8432-C4D2E57EDEB5}">
      <x15:workbookPr chartTrackingRefBase="1"/>
    </ext>
    <ext uri="GoogleSheetsCustomDataVersion2">
      <go:sheetsCustomData xmlns:go="http://customooxmlschemas.google.com/" r:id="rId48" roundtripDataChecksum="xVYwB3UHdHZoYLlS7FHKLwAp3fKOqHG7zICvfbN6ofQ="/>
    </ext>
  </extLst>
</workbook>
</file>

<file path=xl/calcChain.xml><?xml version="1.0" encoding="utf-8"?>
<calcChain xmlns="http://schemas.openxmlformats.org/spreadsheetml/2006/main">
  <c r="E11" i="73" l="1"/>
  <c r="Y96" i="41" l="1"/>
  <c r="W96" i="41"/>
  <c r="U96" i="41"/>
  <c r="S96" i="41"/>
  <c r="Q96" i="41"/>
  <c r="O96" i="41"/>
  <c r="M96" i="41"/>
  <c r="K96" i="41"/>
  <c r="I96" i="41"/>
  <c r="G96" i="41"/>
  <c r="E96" i="41"/>
  <c r="D24" i="41" l="1"/>
  <c r="B34" i="63" l="1"/>
  <c r="E11" i="76" l="1"/>
  <c r="N27" i="56" l="1"/>
  <c r="N27" i="62"/>
  <c r="I116" i="57"/>
  <c r="H116" i="57"/>
  <c r="G116" i="57"/>
  <c r="F116" i="57"/>
  <c r="N27" i="57"/>
  <c r="N27" i="58"/>
  <c r="N27" i="59"/>
  <c r="N27" i="60"/>
  <c r="N27" i="61"/>
  <c r="N27" i="63"/>
  <c r="E11" i="68"/>
  <c r="N27" i="55"/>
  <c r="N27" i="20"/>
  <c r="B116" i="20"/>
  <c r="M69" i="41" l="1"/>
  <c r="K69" i="41"/>
  <c r="I69" i="41"/>
  <c r="G69" i="41"/>
  <c r="E69" i="41"/>
  <c r="C69" i="41"/>
  <c r="M44" i="41"/>
  <c r="K44" i="41"/>
  <c r="I44" i="41"/>
  <c r="G44" i="41"/>
  <c r="E44" i="41"/>
  <c r="C44" i="41"/>
  <c r="E10" i="76" l="1"/>
  <c r="E11" i="75"/>
  <c r="E10" i="75"/>
  <c r="E11" i="74"/>
  <c r="E10" i="74"/>
  <c r="E10" i="73"/>
  <c r="E11" i="72"/>
  <c r="E10" i="72"/>
  <c r="E11" i="71"/>
  <c r="E10" i="71"/>
  <c r="E11" i="70"/>
  <c r="E10" i="70"/>
  <c r="E11" i="69"/>
  <c r="E10" i="69"/>
  <c r="D16" i="68"/>
  <c r="E10" i="68"/>
  <c r="F36" i="6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O25" i="6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E116" i="57"/>
  <c r="D116" i="57"/>
  <c r="C116" i="57"/>
  <c r="B116" i="57"/>
  <c r="B34" i="57"/>
  <c r="N24" i="57"/>
  <c r="O25" i="57" s="1"/>
  <c r="I116" i="56"/>
  <c r="H116" i="56"/>
  <c r="G116" i="56"/>
  <c r="F116" i="56"/>
  <c r="E116" i="56"/>
  <c r="D116" i="56"/>
  <c r="C116" i="56"/>
  <c r="B116" i="56"/>
  <c r="B34" i="56"/>
  <c r="N24" i="56"/>
  <c r="O25" i="56" s="1"/>
  <c r="I116" i="55"/>
  <c r="H116" i="55"/>
  <c r="G116" i="55"/>
  <c r="F116" i="55"/>
  <c r="E116" i="55"/>
  <c r="D116" i="55"/>
  <c r="C116" i="55"/>
  <c r="B116" i="55"/>
  <c r="B34" i="55"/>
  <c r="N24" i="55"/>
  <c r="O25" i="55" s="1"/>
  <c r="E11" i="54"/>
  <c r="E10" i="54"/>
  <c r="D16" i="54"/>
  <c r="E10" i="51"/>
  <c r="D16" i="51"/>
  <c r="E11" i="51"/>
  <c r="AW13" i="46"/>
  <c r="AW14" i="46"/>
  <c r="AW15" i="46"/>
  <c r="AW16" i="46"/>
  <c r="AW17" i="46"/>
  <c r="AW18" i="46"/>
  <c r="AV13" i="46"/>
  <c r="AV14" i="46"/>
  <c r="AV15" i="46"/>
  <c r="AV16" i="46"/>
  <c r="AV17" i="46"/>
  <c r="AV18" i="46"/>
  <c r="B34" i="20" l="1"/>
  <c r="O25" i="20" l="1"/>
  <c r="C45" i="38"/>
  <c r="C39" i="38"/>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<sst xmlns="http://schemas.openxmlformats.org/spreadsheetml/2006/main" count="6219" uniqueCount="749">
  <si>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</si>
  <si>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</si>
  <si>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</si>
  <si>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</si>
  <si>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</si>
  <si>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</si>
  <si>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</si>
  <si>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</si>
  <si>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</si>
  <si>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</si>
  <si>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</si>
  <si>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</si>
  <si>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</si>
  <si>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</si>
  <si>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</si>
  <si>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</si>
  <si>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</si>
  <si>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</si>
  <si>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</si>
  <si>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</si>
  <si>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</si>
  <si>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</si>
  <si>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</si>
  <si>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</si>
  <si>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</si>
  <si>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</si>
  <si>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</si>
  <si>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</si>
  <si>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</si>
  <si>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</si>
  <si>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</si>
  <si>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</si>
  <si>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</si>
  <si>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</si>
  <si>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</si>
  <si>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</si>
  <si>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</si>
  <si>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</si>
  <si>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</si>
  <si>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</si>
  <si>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</si>
  <si>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</si>
  <si>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</si>
  <si>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</si>
  <si>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</si>
  <si>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</si>
  <si>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</si>
  <si>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</si>
  <si>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</si>
  <si>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</si>
  <si>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</si>
  <si>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</si>
  <si>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</si>
  <si>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</si>
  <si>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</si>
  <si>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</si>
  <si>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</si>
  <si>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</si>
  <si>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</si>
  <si>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</si>
  <si>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</si>
  <si>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</si>
  <si>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</si>
  <si>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</si>
  <si>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</si>
  <si>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</si>
  <si>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</si>
  <si>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</si>
  <si>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</si>
  <si>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</si>
  <si>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</si>
  <si>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</si>
  <si>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</si>
  <si>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</si>
  <si>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</si>
  <si>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</si>
  <si>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</si>
  <si>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</si>
  <si>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</si>
  <si>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</si>
  <si>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</si>
  <si>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</si>
  <si>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</si>
  <si>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</si>
  <si>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</si>
  <si>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</si>
  <si>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</si>
  <si>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</si>
  <si>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</si>
  <si>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</si>
  <si>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</si>
  <si>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</si>
  <si>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</si>
  <si>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</si>
  <si>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</si>
  <si>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</si>
  <si>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</si>
  <si>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</si>
  <si>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</si>
  <si>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</si>
  <si>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</si>
  <si>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</si>
  <si>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</si>
  <si>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</si>
  <si>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</si>
  <si>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</si>
  <si>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</si>
  <si>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</si>
  <si>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</si>
  <si>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</si>
  <si>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</si>
  <si>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</si>
  <si>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</si>
  <si>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</si>
  <si>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</si>
  <si>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</si>
  <si>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</si>
  <si>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</si>
  <si>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</si>
  <si>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</si>
  <si>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</si>
  <si>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</si>
  <si>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</si>
  <si>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</si>
  <si>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</si>
  <si>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</si>
  <si>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</si>
  <si>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</si>
  <si>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</si>
  <si>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</si>
  <si>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</si>
  <si>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</si>
  <si>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</si>
  <si>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</si>
  <si>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</si>
  <si>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</si>
  <si>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</si>
  <si>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</si>
  <si>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</si>
  <si>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</si>
  <si>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</si>
  <si>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</si>
  <si>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</si>
  <si>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</si>
  <si>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</si>
  <si>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</si>
  <si>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</si>
  <si>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</si>
  <si>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</si>
  <si>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</si>
  <si>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</si>
  <si>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</si>
  <si>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</si>
  <si>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</si>
  <si>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</si>
  <si>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</si>
  <si>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</si>
  <si>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</si>
  <si>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</si>
  <si>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</si>
  <si>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</si>
  <si>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</si>
  <si>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</si>
  <si>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</si>
  <si>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</si>
  <si>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</si>
  <si>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</si>
  <si>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</si>
  <si>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</si>
  <si>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</si>
  <si>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</si>
  <si>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</si>
  <si>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</si>
  <si>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</si>
  <si>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</si>
  <si>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</si>
  <si>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</si>
  <si>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</si>
  <si>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</si>
  <si>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</si>
  <si>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</si>
  <si>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</si>
  <si>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</si>
  <si>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</si>
  <si>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</si>
  <si>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</si>
  <si>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</si>
  <si>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</si>
  <si>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</si>
  <si>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</si>
  <si>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</si>
  <si>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</si>
  <si>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</si>
  <si>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</si>
  <si>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</si>
  <si>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</si>
  <si>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</si>
  <si>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</si>
  <si>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</si>
  <si>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</si>
  <si>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</si>
  <si>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</si>
  <si>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</si>
  <si>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</si>
  <si>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</si>
  <si>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</si>
  <si>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</si>
  <si>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</si>
  <si>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</si>
  <si>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</si>
  <si>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</si>
  <si>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</si>
  <si>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</si>
  <si>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</si>
  <si>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</si>
  <si>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</si>
  <si>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</si>
  <si>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</si>
  <si>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</si>
  <si>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</si>
  <si>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</si>
  <si>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</si>
  <si>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</si>
  <si>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</si>
  <si>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</si>
  <si>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</si>
  <si>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</si>
  <si>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</si>
  <si>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</si>
  <si>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</si>
  <si>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</si>
  <si>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</si>
  <si>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</si>
  <si>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</si>
  <si>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</si>
  <si>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</si>
  <si>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</si>
  <si>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</si>
  <si>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</si>
  <si>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</si>
  <si>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</si>
  <si>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</si>
  <si>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</si>
  <si>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</si>
  <si>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</si>
  <si>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</si>
  <si>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</si>
  <si>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</si>
  <si>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</si>
  <si>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</si>
  <si>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</si>
  <si>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</si>
  <si>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</si>
  <si>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</si>
  <si>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</si>
  <si>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</si>
  <si>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</si>
  <si>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</si>
  <si>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</si>
  <si>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</si>
  <si>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</si>
  <si>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</si>
  <si>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</si>
  <si>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</si>
  <si>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</si>
  <si>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</si>
  <si>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</si>
  <si>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</si>
  <si>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</si>
  <si>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</si>
  <si>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</si>
  <si>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</si>
  <si>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</si>
  <si>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Medir el número de Casas Refugio en funcionamiento con enfoque diferencial incorporado que atienden mujeres víctimas de violencias de género y sus personas a cargo</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</si>
  <si>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</si>
  <si>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</si>
  <si>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</si>
  <si>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</si>
  <si>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</si>
  <si>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</si>
  <si>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</si>
  <si>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</si>
  <si>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</si>
  <si>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</si>
  <si>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</si>
  <si>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</si>
  <si>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</si>
  <si>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</si>
  <si>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Casas Refugio en funcionamiento</t>
  </si>
  <si>
    <t xml:space="preserve">Una Casa Refugio se define en funcionamiento cuando el contrato de operación adjudicado por la Secretaría Distrital de la Mujer se perfecciona y se encuentra en ejecución, a través del cual se brindan espacios dignos y seguros para la acogida temporal de mujeres víctimas de violencias basadas en género mayores de 18 años y sus sistemas familiares dependientes que cumplen con los criterios de acogida, al interior de los cuales se busca salvaguardar sus vidas e integridad personal, al igual que se provee un proceso de atención integral con el objetivo de interrumpir los ciclos de violencias que estas mujeres viven, contribuir a la reconstrucción de sus planes de vida y disminuir las situaciones de riesgo que enfrentan, especialmente, las mujeres en riesgo de feminicidio. </t>
  </si>
  <si>
    <t>Bases de datos internas</t>
  </si>
  <si>
    <t>FÓRMULA DEL INDICADOR</t>
  </si>
  <si>
    <t>UNIDAD DE MEDIDA FÓRMULA</t>
  </si>
  <si>
    <t>Sumatoria de Casas Refugio en funcionamiento con enfoque diferencial incorporado</t>
  </si>
  <si>
    <t>DESCRIPCIÓN DEL INDICADOR</t>
  </si>
  <si>
    <t>LÍNEA BASE</t>
  </si>
  <si>
    <t>Año de linea base</t>
  </si>
  <si>
    <t>FUENTE DE VERIFICACIÓN</t>
  </si>
  <si>
    <t>ANÁLISIS DEL INDICADOR</t>
  </si>
  <si>
    <t>GLOSARIO DE TÉRMINOS</t>
  </si>
  <si>
    <t>OBSERVACIONES</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</si>
  <si>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</si>
  <si>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</si>
  <si>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</si>
  <si>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</si>
  <si>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Medir el porcentaje de mujeres víctimas de violencias de género y su sistema familiar a cargo que cumplieron requisitos de ingreso y son acogidas en Casa Refugio</t>
  </si>
  <si>
    <t>Personas con requisitos cumplidos de ingreso a Casa Refugio</t>
  </si>
  <si>
    <t>Personas acogidas en Casa Refugio</t>
  </si>
  <si>
    <t xml:space="preserve">Mujeres víctimas de violencias basadas en género mayores de 18 años y sus sistemas familiares dependientes, que cumplieron con los requisitos de ingreso y son acogidas en las Casas Refugio. </t>
  </si>
  <si>
    <t>( Número de personas (mujeres víctimas de violencia de género y su sistema familiar a cargo) acogidas en Casa Refugio / Número de personas (mujeres víctimas de violencia de género y su sistema familiar a cargo) que cumplieron con requisitos de ingreso)*100</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</si>
  <si>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</si>
  <si>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</si>
  <si>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</si>
  <si>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</si>
  <si>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</si>
  <si>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</si>
  <si>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</si>
  <si>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</si>
  <si>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 xml:space="preserve">Medir la cantidad de atenciones efectivas realizadas a través de la Línea Púrpura </t>
  </si>
  <si>
    <t>Atenciones efectivas</t>
  </si>
  <si>
    <t>Las atenciones efectivas realizadas por parte de la Línea Púrpura Distrital,  son aquellas acciones que brindan el tiempo que requiera la mujer, reconociendo su voz y experiencias a fin de acompañar la identificación de sus necesidades, intereses, expectativas y avanzar en el reconocimiento de sus derechos, así como en las posibles actuaciones para la activación de rutas ante las entidades, pemitiendo identificar factores de riesgo y prácticas de auto protección, así como los servicios disponibles para la garantía de sus derechos y la contribución en la prevención de nuevos hechos de violencias contra las mujeres.</t>
  </si>
  <si>
    <t>Simisional</t>
  </si>
  <si>
    <t>Sumatoria atenciones efectivas realizadas por medio de la Línea Púrpura</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</si>
  <si>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</si>
  <si>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</si>
  <si>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</si>
  <si>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</si>
  <si>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Medir el número de atenciones psico-jurídicas efectivas realizadas a traves de la MóvilMujer</t>
  </si>
  <si>
    <t>Atenciones psico-jurídicas efectivas</t>
  </si>
  <si>
    <t>La atención psico-jurídica brindada por la MóvilMujer contempla acciones de contención emocional, atención en crisis de primera instancia y activación de rutas, en la urgencia-emergencia presentada</t>
  </si>
  <si>
    <t xml:space="preserve"> </t>
  </si>
  <si>
    <t>Sumatoria atenciones psico-jurídicas efectivas realizadas por medio de la MóvilMujer</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</si>
  <si>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</si>
  <si>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</si>
  <si>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</si>
  <si>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</si>
  <si>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Medir el número de mujeres en posible riesgo de feminicidio con acompañamiento jurídico y psicosocial en el marco del sistema articulado de alertas tempranas (SAAT)</t>
  </si>
  <si>
    <t>Acompañamiento jurídico y psicosocial en el marco del SAAT</t>
  </si>
  <si>
    <t>El acompañamiento socio jurídico y psicosocial a las mujeres en riesgo de feminicidio es el impulso a aquellas acciones interinstitucionales para la atención oportuna de las víctimas, la afirmación de sus derechos y la superación de barreras que limiten su derecho a una vida libre de violencias, permite prevenir la materialización del feminicidio y contribuir a la garantía del derecho de las mujeres a vivir libres de violencias.</t>
  </si>
  <si>
    <t>Sumatoria de mujeres en posible riesgo de feminicidio con acompañamiento jurídico y psicosocial en el marco del sistema articulado de alertas tempranas (SAAT)</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</si>
  <si>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</si>
  <si>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</si>
  <si>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</si>
  <si>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</si>
  <si>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Medir el número de atenciones y seguimientos psicosociales efectivos realizados a mujeres víctimas de violencias en el contexto intrafamiliar y en el marco de relaciones de pareja y expareja remitidos</t>
  </si>
  <si>
    <t>Atenciones y seguimientos psicosociales efectivos</t>
  </si>
  <si>
    <t>El acompañamiento psicosocial tiene como propósito contribuir, a través del trabajo interdisciplinario y articulador, al mejoramiento de la capacidad de respuesta y la activación de rutas institucionales, para mujeres víctimas de violencias basadas en género cuyas afectaciones psicosociales estén directamente relacionadas con los hechos de violencias vividos, especialmente en el contexto intrafamiliar, de relaciones de pareja o expareja.</t>
  </si>
  <si>
    <t>simisional</t>
  </si>
  <si>
    <t>Número de atenciones psicosociales efectivos + Número de seguimientos psicosociales efectivos</t>
  </si>
  <si>
    <t>Estas atenciones y seguimientos se refieren específicamente a los casos de mujeres víctimas de violencias en el contexto intrafamiliar y en el marco de relaciones de pareja y expareja remitidos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</si>
  <si>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</si>
  <si>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</si>
  <si>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</si>
  <si>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</si>
  <si>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Medir el número de atenciones y seguimientos psico-jurídicos efectivos realizados a los casos de mujeres víctimas de violencia en el espacio y el transporte público</t>
  </si>
  <si>
    <t>Número de atenciones psico-jurídicos efectivos + Número de seguimientos psico-jurídicos efectivos</t>
  </si>
  <si>
    <t>Estas atenciones y seguimientos se refieren específicamente a los casos de mujeres víctimas de violencia en el espacio y el transporte público</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</si>
  <si>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</si>
  <si>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</si>
  <si>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</si>
  <si>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Medir el número de atenciones (asesorías y orientaciones) y seguimientos brindados a través de la Estrategia intersectorial para la prevención y atención a víctimas de violencia de género con énfasis en violencia sexual y feminicidio</t>
  </si>
  <si>
    <t>Atenciones y seguimientos psico-jurídicos por medio de la estrategia hospitales</t>
  </si>
  <si>
    <t>Brindar orientación y/o asesoría socio jurídica especializada, con enfoque de género, diferencial y de derechos humanos a las mujeres que hayan sido víctimas de violencias y/o a sus familiares que acudan a los servicios de salud o sean identificadas en éstos, principalmente en los servicios de urgencias, para contribuir a la eliminación de barreras de acceso a la justicia</t>
  </si>
  <si>
    <t>Número de atenciones (orientación y/o asesoría) socio jurídicas efectivas brindadas a través de la Estrategia intersectorial para la prevención y atención a víctimas de violencia de género con énfasis en violencia sexual y feminicidio + Número de seguimientos realizados a través de la Estrategia intersectorial para la prevención y atención a víctimas de violencia de género con énfasis en violencia sexual y feminicidio</t>
  </si>
  <si>
    <t>Atenciones (asesorías y orientaciones) y seguimientos brindados a través de la Estrategia intersectorial para la prevención y atención a víctimas de violencia de género con énfasis en violencia sexual y feminicidio</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</si>
  <si>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</si>
  <si>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</si>
  <si>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</si>
  <si>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</si>
  <si>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</si>
  <si>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</si>
  <si>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</si>
  <si>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</si>
  <si>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</si>
  <si>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 xml:space="preserve">9.3  Liderar, articular y dinamizar acciones de prevención de violencias contra las mujeres en el espacio público. </t>
  </si>
  <si>
    <t>9.4  Liderar, articular y dinamizar acciones para la prevención del delito de feminicidio.</t>
  </si>
  <si>
    <t>.</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</si>
  <si>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</si>
  <si>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</si>
  <si>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</si>
  <si>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</si>
  <si>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</si>
  <si>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</si>
  <si>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</si>
  <si>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</si>
  <si>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</si>
  <si>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</si>
  <si>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</si>
  <si>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</si>
  <si>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</si>
  <si>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</si>
  <si>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</si>
  <si>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</si>
  <si>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</si>
  <si>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</si>
  <si>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</si>
  <si>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</si>
  <si>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</si>
  <si>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</si>
  <si>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</si>
  <si>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</si>
  <si>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</si>
  <si>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</si>
  <si>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</si>
  <si>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</si>
  <si>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</si>
  <si>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</si>
  <si>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</si>
  <si>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</si>
  <si>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</si>
  <si>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</si>
  <si>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3863 - Porcentaje de mujeres víctimas de violencias de los casos remitidos por los equipos de atención de la Secretaría Distrital de la Mujer, que reciben atención sociojurídica y psicosocial especializada.</t>
  </si>
  <si>
    <t>Medir el porcentaje de mujeres víctimas de violencias de los casos remitidos por los equipos de atención de la Secretaría Distrital de la Mujer, que reciben atención sociojurídica y psicosocial especializada.</t>
  </si>
  <si>
    <t>Atenciones efectivas Línea Púrpura</t>
  </si>
  <si>
    <t>Simisional - Bases de datos internas</t>
  </si>
  <si>
    <t>Atenciones psico-jurídicas efectivas MóvilMuj</t>
  </si>
  <si>
    <t xml:space="preserve"> Bases de datos internas</t>
  </si>
  <si>
    <t>Atenciones y seguimientos psicosociales efectivos por medio de Duplas psicosociales</t>
  </si>
  <si>
    <t>(Número de orientaciones y atenciones con componentes sociojurídicos y psicosociales brindadas a través de las estrategias Línea Púrpura Distrital, MóvilMuj, SAAT, Duplas psicosociales y Estrategia en Hospitales / Número de orientaciones y atenciones con componentes sociojurídicos y psicosociales solicitadas o remitidas para atención a las estrategias Línea Púrpura Distrital, MóvilMuj, SAAT, Duplas psicosociales y Estrategia en Hospitales)*100</t>
  </si>
  <si>
    <t>3865 - Implementación del modelo de prevención de violencias contra las mujeres en transporte y espacio público.</t>
  </si>
  <si>
    <t>EJECUCIÓN MENSUAL INDICADOR PDD 3865</t>
  </si>
  <si>
    <t>Medir el avance en la implementación del modelo de prevención de violencias contra las mujeres en transporte y espacio público.</t>
  </si>
  <si>
    <t xml:space="preserve">Asistencias técnicas </t>
  </si>
  <si>
    <t>Escenarios en los que se brindan lineamientos, orientaciones, directrices, socialización de conceptos y elementos a entidades o grupos de interés para fortalecer los componentes del Sistema SOFIA</t>
  </si>
  <si>
    <t>Bases de datos de internas y actas de verificación</t>
  </si>
  <si>
    <t>Jornadas de formación y sensibilización a servidores(as) públicos(as)</t>
  </si>
  <si>
    <t>Espacios que brindan herramientas de priorización para el reconocimiento del derecho de las mujeres a una vida libre de violencias y los elementos y procedimientos para su garantía, así como información sobre la Ruta Única de Atención a mujeres víctimas de violencias y en riesgo de feminicidio y demás temas relevantes.</t>
  </si>
  <si>
    <t>Megatomas Mujer y Género</t>
  </si>
  <si>
    <t xml:space="preserve">Estrategia territorial que, tiene como propósito sensibilizar a la ciudadanía sobre el acoso callejero y las violencias contra las mujeres en el espacio público, brindar información sobre la oferta de servicios y la Ruta Única de atención a mujeres víctimas de violencias y en riesgo de feminicidio, y detectar casos para su acompañamiento institucional y la activación de la ruta. </t>
  </si>
  <si>
    <t>Puntos seguros para mujeres</t>
  </si>
  <si>
    <t xml:space="preserve">Son puntos que se ubican de manera estratégica en eventos públicos, fiestas y festivales que convocan de manera masiva a la ciudadanía, en los cuales se difunden mensajes para la sensibilización y prevención de las violencias contra las mujeres, se brinda información sobre la Ruta Única de Atención a mujeres víctimas de violencias y en riesgo de feminicidio, se da a conocer la oferta de servicios distrital, y se brinda acompañamiento para la activación de la ruta de atención, en caso de ser necesario. </t>
  </si>
  <si>
    <t xml:space="preserve">
Estrategia Territorial de Prevención de Violencias contra las Mujeres
</t>
  </si>
  <si>
    <t>Estrategia orientada a la prevención de delitos de alto impacto contra las mujeres (violencia intrafamiliar, delitos sexuales, lesiones personales y asesinato de mujeres), en UPZ priorizadas por la frecuencia de estos delitos, la cual es liderada por la Secretaría Distrital de la Mujer en articulación con las entidades locales, con el objetivo de prevenir y atender hechos de violencia contra las mujeres, a partir de jornadas focalizadas para la difusión de la Ruta Única de Atención a mujeres víctimas de violencia y en riesgo de feminicidio, la oferta de servicios local, la detección de casos y la activación de rutas de atención.</t>
  </si>
  <si>
    <t>Activación del servicio de Duplas de Atención psico-jurídica</t>
  </si>
  <si>
    <t>El servicio a través del cual la Secretaría Distrital de la Mujer brinda atención a mujeres víctimas de violencias en el transporte y el espacio público, ofreciendo acompañamiento especializado para facilitar el acceso a la justicia y el apoyo emocional en estos casos. Desde este servicio se ofrece orientación y atención psico-jurídica a mujeres víctimas de violencias contra las mujeres en el espacio y transporte público para, con el fin de que puedan realizar sus procesos de denuncia y activar la Ruta única de atención a mujeres víctimas de violencias y en riesgo de feminicidio, en donde se establecen los mecanismos y entidades a través de las cuales pueden tener acceso a la justicia</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</si>
  <si>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</si>
  <si>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</si>
  <si>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</si>
  <si>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</si>
  <si>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</si>
  <si>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</si>
  <si>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</si>
  <si>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</si>
  <si>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</si>
  <si>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</si>
  <si>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</si>
  <si>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</si>
  <si>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</si>
  <si>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</si>
  <si>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</si>
  <si>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</si>
  <si>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</si>
  <si>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</si>
  <si>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</si>
  <si>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</si>
  <si>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</si>
  <si>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</si>
  <si>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</si>
  <si>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</si>
  <si>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</si>
  <si>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</si>
  <si>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</si>
  <si>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</si>
  <si>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</si>
  <si>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</si>
  <si>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</si>
  <si>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</si>
  <si>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</si>
  <si>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</si>
  <si>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</si>
  <si>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</si>
  <si>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</si>
  <si>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</si>
  <si>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</si>
  <si>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</si>
  <si>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</si>
  <si>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</si>
  <si>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</si>
  <si>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</si>
  <si>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</si>
  <si>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</si>
  <si>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</si>
  <si>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</si>
  <si>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</si>
  <si>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</si>
  <si>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</si>
  <si>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</si>
  <si>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</si>
  <si>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</si>
  <si>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</si>
  <si>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</si>
  <si>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</si>
  <si>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</si>
  <si>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</si>
  <si>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</si>
  <si>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</si>
  <si>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</si>
  <si>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</si>
  <si>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</si>
  <si>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</si>
  <si>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</si>
  <si>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</si>
  <si>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</si>
  <si>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</si>
  <si>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</si>
  <si>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</si>
  <si>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</si>
  <si>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</si>
  <si>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</si>
  <si>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</si>
  <si>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</si>
  <si>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</si>
  <si>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</si>
  <si>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</si>
  <si>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</si>
  <si>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</si>
  <si>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</si>
  <si>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</si>
  <si>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</si>
  <si>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</si>
  <si>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</si>
  <si>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</si>
  <si>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</si>
  <si>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</si>
  <si>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</si>
  <si>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</si>
  <si>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</si>
  <si>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</si>
  <si>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</si>
  <si>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</si>
  <si>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</si>
  <si>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</si>
  <si>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</si>
  <si>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</si>
  <si>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</si>
  <si>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</si>
  <si>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</si>
  <si>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</si>
  <si>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</si>
  <si>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</si>
  <si>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</si>
  <si>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</si>
  <si>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</si>
  <si>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</si>
  <si>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</si>
  <si>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</si>
  <si>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</si>
  <si>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</si>
  <si>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</si>
  <si>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</si>
  <si>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</si>
  <si>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</si>
  <si>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</si>
  <si>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</si>
  <si>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</si>
  <si>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</si>
  <si>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</si>
  <si>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</si>
  <si>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</si>
  <si>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</si>
  <si>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</si>
  <si>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</si>
  <si>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</si>
  <si>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</si>
  <si>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</si>
  <si>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</si>
  <si>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</si>
  <si>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</si>
  <si>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</si>
  <si>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</si>
  <si>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</si>
  <si>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</si>
  <si>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</si>
  <si>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</si>
  <si>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</si>
  <si>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</si>
  <si>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</si>
  <si>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</si>
  <si>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</si>
  <si>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</si>
  <si>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</si>
  <si>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</si>
  <si>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</si>
  <si>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</si>
  <si>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</si>
  <si>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</si>
  <si>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</si>
  <si>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</si>
  <si>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</si>
  <si>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</si>
  <si>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</si>
  <si>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</si>
  <si>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</si>
  <si>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</si>
  <si>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</si>
  <si>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</si>
  <si>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</si>
  <si>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</si>
  <si>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</si>
  <si>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</si>
  <si>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</si>
  <si>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</si>
  <si>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</si>
  <si>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</si>
  <si>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</si>
  <si>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</si>
  <si>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</si>
  <si>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</si>
  <si>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</si>
  <si>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</si>
  <si>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</si>
  <si>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</si>
  <si>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</si>
  <si>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</si>
  <si>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</si>
  <si>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</si>
  <si>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</si>
  <si>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</si>
  <si>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</si>
  <si>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</si>
  <si>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</si>
  <si>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</si>
  <si>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</si>
  <si>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</si>
  <si>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</si>
  <si>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</si>
  <si>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</si>
  <si>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</si>
  <si>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</si>
  <si>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</si>
  <si>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</si>
  <si>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</si>
  <si>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</si>
  <si>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</si>
  <si>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</si>
  <si>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</si>
  <si>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</si>
  <si>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</si>
  <si>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</si>
  <si>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</si>
  <si>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</si>
  <si>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</si>
  <si>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</si>
  <si>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</si>
  <si>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</si>
  <si>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</si>
  <si>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</si>
  <si>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</si>
  <si>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</si>
  <si>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</si>
  <si>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</si>
  <si>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</si>
  <si>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</si>
  <si>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</si>
  <si>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</si>
  <si>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</si>
  <si>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</si>
  <si>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</si>
  <si>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</si>
  <si>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</si>
  <si>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</si>
  <si>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</si>
  <si>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</si>
  <si>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</si>
  <si>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</si>
  <si>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</si>
  <si>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</si>
  <si>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</si>
  <si>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</si>
  <si>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</si>
  <si>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</si>
  <si>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</si>
  <si>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</si>
  <si>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</si>
  <si>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</si>
  <si>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</si>
  <si>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</si>
  <si>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</si>
  <si>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</si>
  <si>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</si>
  <si>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</si>
  <si>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</si>
  <si>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</si>
  <si>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</si>
  <si>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</si>
  <si>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</si>
  <si>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</si>
  <si>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</si>
  <si>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</si>
  <si>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</si>
  <si>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</si>
  <si>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</si>
  <si>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</si>
  <si>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</si>
  <si>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</si>
  <si>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</si>
  <si>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</si>
  <si>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</si>
  <si>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</si>
  <si>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De acuerdo con lo establecido en el Acuerdo 631 de 2015, las mujeres víctimas de violencia junto con sus hijos, hijas o personas a cargo podrán ingresar a las Casas Refugio siempre y cuando cumplan con las siguientes condiciones:
1. Que la ocurrencia de hechos de violencia contra la mujer la pongan en situación de riesgo.
2. Cuenten con una medida de protección provisional o definitiva otorgada por las autoridades competentes, la cual puede ser otorgada por las Comisarías de Familia, los Jueces de Control de Garantías, Juez-a Civil Municipal o Promiscuo Municipal.
3. El otorgamiento por las autoridades competentes de una medida de atencion, la cual puede ser otorgada por las Comisarías de Familia, los Jueces de Control de Garantías, Juez-a Civil Municipal o Promiscuo Municipal.
4. Afectaciones en la salud física o mental como consecuencia de los hechos de violencia contra la mujer.</t>
  </si>
  <si>
    <t>Localidad dinamizada</t>
  </si>
  <si>
    <t xml:space="preserve">Se cataloga una localidad como dinamizada, una vez esta haya tenido al menos uno de los siguientes espacios:
*Espacio técnico con las Alcaldias Locales para la preparación o realización de  las sesiones de los Consejos Locales de Seguridad para las Mujeres
*Encuentros con las entidades locales para la retroalimentación de los compromisos y estrategias de prevención de violencias contra las mujeres de los Planes Locales de Seguridad para las Mujeres 
*Actividades de prevención de violencias contra las mujeres en el espacio y transporte público
*Jornadas para la garantía y promoción de los derechos humanos de las mujeres 
</t>
  </si>
  <si>
    <t xml:space="preserve">El acompañamiento jurídico y psicosocial en el marco del SAAT se materializa una vez se cuente con la base de mujeres en riesgo valoradas, facilitada por el Instituto Nacional de Medicina Legal y Ciencias Forenses. Posteriormente, se realiza la asignación al equipo jurídico de la estrategia, de forma que se tome contacto con estas mujeres y definir si aceptan o no el acompañamiento de la Secretaría de la Mujer desde el SAAT
</t>
  </si>
  <si>
    <t>Atenciones psico-jurídicas por medio de la estrategia hospitales</t>
  </si>
  <si>
    <t>Seguimientos psico-jurídicos por medio de la estrategia hospitales</t>
  </si>
  <si>
    <t>Las atenciones psico-jurídicas se materializan una vez se brinda asesoría especializada, acompañanado a las mujeres víctimas de violencias que acuden a los servicios de salud, acompañandolas en el proceso de activación de la ruta de acceso a la justicia y protección ante las autoridades competentes</t>
  </si>
  <si>
    <t>Los seguimientos se dan una vez se verifica efectivamente que las mujeres que recibieron atención, accedieron a justicia y protección, ya que de no ser así, se emprenden acciones encaminadas a superar las barreras presentadas</t>
  </si>
  <si>
    <t>Se considera una atención psicosocial efectiva cuando se realiza un contacto telefónico o presencial con aquellas mujeres victimas de violencia, en donde se les explican los objetivos y alcance del acompañamiento, así como la reflexión y relato de violencias, brindando una orientación</t>
  </si>
  <si>
    <t>Se considera una atención psico-jurídica efectiva cuando se realiza un contacto telefónico o presencial con aquellas mujeres victimas de violencia, en donde se les explican los objetivos y alcance del acompañamiento, así como la reflexión y relato de violencias, brindando una orientación</t>
  </si>
  <si>
    <t>Medir el número de localidades dinamizadas para realizar espacios dirigidos a la preparación, programación y realización de los Consejos y Planes Locales de Seguridad</t>
  </si>
  <si>
    <t>Número de localidades dinamizadas para realizar espacios dirigidos a la preparación, programación y realización de los Consejos y Planes Locales de Seguridad</t>
  </si>
  <si>
    <t>Seguimientos psico-jurídicos efectivos</t>
  </si>
  <si>
    <t>Se considera un seguimiento efectivo, una vez se realiza el contacto con las mujeres que recibieron atenciones, con el fin de obtener información acerca del acompañamiento recibido y si este ha contribuido al fortalecimiento de redes sociales y de apoyo, buscando alternativas para atender los impactos generados por las violencias</t>
  </si>
  <si>
    <t>Seguimientos psicosociales efectivos</t>
  </si>
  <si>
    <t>Sumatoria de componentes fortalecidos del sistema SOFIA</t>
  </si>
  <si>
    <t>Medir el número de componentes fortalecidos del sistema SOFIA</t>
  </si>
  <si>
    <t>Número de componentes fortalecidos del sistema SOFIA</t>
  </si>
  <si>
    <t>Sumatoria de localidades dinamizadas para realizar espacios dirigidos a la preparación, programación y realización de los Consejos y Planes Locales de Seguridad</t>
  </si>
  <si>
    <t>En el marco de las competencias asignadas a la Secretaría Distrital de la Mujer, en el componente de sanción del Sistema Distrital SOFIA se realizan acciones de promoción de la sanción y acceso a la justicia, a través de procesos de asistencia técnica y pronunciamientos a conceptos, solicitados a demanda por Representantes a la Cámara, miembros del Concejo de Bogotá y entidades con competencia en el acceso a la justicia de mujeres victimas de violencias; esto, con el propósito de motivar la radicación de proyectos de ley y proyectos de acuerdo que fortalezcan las sanciones penales y administrativas para la garantía del derecho de las mujeres a una vida libre de violencias en el Distrito.</t>
  </si>
  <si>
    <t>Componente prevención</t>
  </si>
  <si>
    <t>Componente protección</t>
  </si>
  <si>
    <t>Componente atención</t>
  </si>
  <si>
    <t>Componentes sanción</t>
  </si>
  <si>
    <t xml:space="preserve">Se fortalece este componente mediante la realización  de espacios, asistencias técnias, capacitaciones, socializaciones  o escenarios de articulación vinculados a todas aquellas políticas, planes, programas, medidas y acciones dirigidas a cuestionar y modificar los estereotipos de género; evitar la reproducción de prácticas, imaginarios y actitudes que justifican las violencias contra las mujeres; fomentar la sanción social y la denuncia de los hechos violentos; contribuir a la reflexión y deconstrucción para transformar los patrones de conducta sociales y culturales discriminatorios originados en la pertenencia étnica, orientación sexual, identidad de género, discapacidad, ejercicio de actividades sexuales pagadas, habitabilidad en calle, entre otros; concientizar sobre los derechos humanos de las mujeres, la igualdad entre las mujeres y los hombres, y el derecho de las mujeres a vivir una vida libre de violencia.
 </t>
  </si>
  <si>
    <t>Se fortalece este componente mediante la realización  de espacios, asistencias técnias, capacitaciones, socializaciones  o escenarios de articulación vinculados a todas aquellas políticas, planes, programas, medidas y acciones dirigidas a detener los hechos de violencias, y disuadir al agresor de causar más violencia, evitar que estos se realicen cuando fueren inminentes y salvaguardar la vida e integridad personal de las mujeres víctimas. Estas incluyen medidas para conminar al agresor de abstenerse de hostigar, amenazar o poner en riesgo la vida y la integridad personal de la mujer; medidas sobre la custodia de los hijos e hijas y obligaciones alimentarias; medidas para salvaguardar los derechos sobre la propiedad y disfrute de bienes y medidas de atención especializada, entre otras, de conformidad con lo señalado en los artículos 17 y 18 de la Ley 1257 de 2008 o las normas que los modifiquen o adicionen. También incluye el acceso a las casas refugio, de acuerdo con lo dispuesto en el Acuerdo 631 de 2015.</t>
  </si>
  <si>
    <t>Se fortalece este componente mediante la realización  de espacios, asistencias técnias, capacitaciones, socializaciones  o escenarios de articulación vinculados a todas aquellas políticas, planes, programas, medidas y acciones orientadas a asistir desde el enfoque de género a las mujeres víctimas de violencias; disminuir las secuelas causadas y lograr su estabilización, y aportar al ejercicio de exigibilidad de sus derechos. Estas incluyen medidas de atención previstas en el artículo 19 de la Ley 1257 de 2008 o las normas que los modifiquen o adicionen; información clara y oportuna y asesoría sobre derechos, procedimientos y rutas; activación de redes de apoyo; atención socioeconómica; orientación y asesoría socio jurídica, atención psicosocial y atención para mitigar los daños causados en su salud física, mental, sexual y reproductiva e impedir su progresión.</t>
  </si>
  <si>
    <t xml:space="preserve"> En el marco de las competencias asignadas a la Secretaría Distrital de la Mujer, en el componente de sanción del Sistema Distrital SOFIA se realizan acciones de promoción de la sanción y acceso a la justicia, a través de procesos de asistencia técnica y pronunciamientos a conceptos, solicitados a demanda por Representantes a la Cámara, miembros del Concejo de Bogotá y entidades con competencia en el acceso a la justicia de mujeres victimas de violencias; esto, con el propósito de motivar la radicación de proyectos de ley y proyectos de acuerdo que fortalezcan las sanciones penales y administrativas para la garantía del derecho de las mujeres a una vida libre de violencias en el Distrito.</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</si>
  <si>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</si>
  <si>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</si>
  <si>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</si>
  <si>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</si>
  <si>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</si>
  <si>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</si>
  <si>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</si>
  <si>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</si>
  <si>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</si>
  <si>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</si>
  <si>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</si>
  <si>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</si>
  <si>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</si>
  <si>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</si>
  <si>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</si>
  <si>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</si>
  <si>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Este acompañamiento jurídico y psicosocial se realiza a mujeres en posible riesgo de feminicidio según remisiones externas del Instituto Nacional de Medicina Legal y Ciencias Forenses, y remisiones internas de equipos de atención de la Secretaría Distrital de la Mujer. </t>
  </si>
  <si>
    <t>Liliana Andrea Hernández Moreno</t>
  </si>
  <si>
    <t>Contratista Oficina Asesora de Planeación</t>
  </si>
  <si>
    <t>Jefe Oficina Asesora de Planeación</t>
  </si>
  <si>
    <t>Paola Rojas Mayorga</t>
  </si>
  <si>
    <t>Estrategias y servicios de los componentes del modelo de prevención de violencias contra las mujeres en transporte y espacio público realizados / Estrategias y servicios componentes del modelo de prevención de violencias contra las mujeres en transporte y espacio público programados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</si>
</sst>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s>
  <fonts count="6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s>
  <borders count="12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rgb="FF000000"/>
      </top>
      <bottom style="thin">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44" fontId="60" fillId="0" borderId="0" applyFont="0" applyFill="0" applyBorder="0" applyAlignment="0" applyProtection="0"/>
  </cellStyleXfs>
  <cellXfs count="886">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8" fontId="8" fillId="0" borderId="1" xfId="0" applyNumberFormat="1" applyFont="1" applyBorder="1" applyAlignment="1">
      <alignment horizontal="center" vertical="center"/>
    </xf>
    <xf numFmtId="168"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5" fillId="20" borderId="53"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45" fillId="20" borderId="47" xfId="2" applyFont="1" applyFill="1" applyBorder="1" applyAlignment="1">
      <alignment horizontal="center" vertical="center" wrapText="1"/>
    </xf>
    <xf numFmtId="0" fontId="45" fillId="20" borderId="47" xfId="0" applyFont="1" applyFill="1" applyBorder="1" applyAlignment="1">
      <alignment horizontal="center" vertical="center"/>
    </xf>
    <xf numFmtId="10" fontId="45" fillId="20" borderId="47" xfId="3" applyNumberFormat="1" applyFont="1" applyFill="1" applyBorder="1" applyAlignment="1">
      <alignment horizontal="center" vertical="center"/>
    </xf>
    <xf numFmtId="9" fontId="45" fillId="20" borderId="47" xfId="3" applyNumberFormat="1" applyFont="1" applyFill="1" applyBorder="1" applyAlignment="1">
      <alignment horizontal="center" vertical="center"/>
    </xf>
    <xf numFmtId="9" fontId="45" fillId="24" borderId="47" xfId="0" applyNumberFormat="1" applyFont="1" applyFill="1" applyBorder="1" applyAlignment="1">
      <alignment horizontal="center" vertical="center"/>
    </xf>
    <xf numFmtId="9" fontId="45"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7" fillId="0" borderId="51" xfId="3" applyFont="1" applyBorder="1" applyAlignment="1">
      <alignment horizontal="center" vertical="center"/>
    </xf>
    <xf numFmtId="0" fontId="47" fillId="0" borderId="44" xfId="3" applyFont="1" applyBorder="1" applyAlignment="1">
      <alignment horizontal="center" vertical="center" wrapText="1"/>
    </xf>
    <xf numFmtId="10" fontId="45"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4"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5" fillId="0" borderId="64" xfId="3" applyFont="1" applyBorder="1" applyAlignment="1">
      <alignment horizontal="center"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9"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5"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74" xfId="11" applyNumberFormat="1" applyBorder="1" applyAlignment="1">
      <alignment horizontal="right" vertical="center"/>
    </xf>
    <xf numFmtId="0" fontId="1" fillId="0" borderId="49" xfId="19" applyBorder="1" applyAlignment="1">
      <alignment horizontal="right" wrapText="1"/>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9" fillId="25" borderId="11" xfId="0" applyFont="1" applyFill="1" applyBorder="1" applyAlignment="1">
      <alignment horizontal="left" vertical="center" wrapText="1"/>
    </xf>
    <xf numFmtId="0" fontId="28" fillId="0" borderId="37" xfId="3" applyFont="1" applyBorder="1" applyAlignment="1">
      <alignment vertical="center"/>
    </xf>
    <xf numFmtId="0" fontId="28" fillId="0" borderId="38" xfId="3" applyFont="1" applyBorder="1" applyAlignment="1">
      <alignment vertical="center"/>
    </xf>
    <xf numFmtId="0" fontId="28" fillId="0" borderId="69" xfId="3" applyFont="1" applyBorder="1" applyAlignment="1">
      <alignment vertical="center" wrapText="1"/>
    </xf>
    <xf numFmtId="170" fontId="28" fillId="0" borderId="69" xfId="5" applyNumberFormat="1" applyFont="1" applyBorder="1" applyAlignment="1">
      <alignment vertical="center"/>
    </xf>
    <xf numFmtId="170" fontId="28" fillId="0" borderId="70" xfId="5" applyNumberFormat="1" applyFont="1" applyBorder="1" applyAlignment="1">
      <alignment vertical="center"/>
    </xf>
    <xf numFmtId="43" fontId="54" fillId="20" borderId="80" xfId="18" applyFont="1" applyFill="1" applyBorder="1" applyAlignment="1">
      <alignment horizontal="center" vertical="center" wrapText="1"/>
    </xf>
    <xf numFmtId="43" fontId="54" fillId="20" borderId="82" xfId="18" applyFont="1" applyFill="1" applyBorder="1" applyAlignment="1">
      <alignment horizontal="center" vertical="center" wrapText="1"/>
    </xf>
    <xf numFmtId="43" fontId="54" fillId="20" borderId="83" xfId="18" applyFont="1" applyFill="1" applyBorder="1" applyAlignment="1">
      <alignment horizontal="center" vertical="center" wrapText="1"/>
    </xf>
    <xf numFmtId="170" fontId="28" fillId="0" borderId="64" xfId="5" applyNumberFormat="1" applyFont="1" applyBorder="1" applyAlignment="1">
      <alignment vertical="center"/>
    </xf>
    <xf numFmtId="170" fontId="28" fillId="0" borderId="46" xfId="5" applyNumberFormat="1" applyFont="1" applyBorder="1" applyAlignment="1">
      <alignment vertical="center"/>
    </xf>
    <xf numFmtId="170" fontId="28" fillId="0" borderId="37" xfId="5" applyNumberFormat="1" applyFont="1" applyBorder="1" applyAlignment="1">
      <alignment vertical="center"/>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5" fillId="0" borderId="37" xfId="3" applyFont="1" applyBorder="1" applyAlignment="1">
      <alignment horizontal="center" vertical="center" wrapText="1"/>
    </xf>
    <xf numFmtId="0" fontId="45" fillId="0" borderId="77" xfId="3" applyFont="1" applyBorder="1" applyAlignment="1">
      <alignment horizontal="center" vertical="center" wrapText="1"/>
    </xf>
    <xf numFmtId="0" fontId="45" fillId="0" borderId="78" xfId="3" applyFont="1" applyBorder="1" applyAlignment="1">
      <alignment horizontal="center" vertical="center" wrapText="1"/>
    </xf>
    <xf numFmtId="0" fontId="45" fillId="0" borderId="66" xfId="3" applyFont="1" applyBorder="1" applyAlignment="1">
      <alignment horizontal="center" vertical="center" wrapText="1"/>
    </xf>
    <xf numFmtId="0" fontId="45" fillId="0" borderId="68" xfId="3" applyFont="1" applyBorder="1" applyAlignment="1">
      <alignment horizontal="center" vertical="center" wrapText="1"/>
    </xf>
    <xf numFmtId="0" fontId="27" fillId="20" borderId="84"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69"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8" xfId="3" applyFont="1" applyBorder="1" applyAlignment="1">
      <alignment horizontal="center"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56"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0" fontId="52" fillId="0" borderId="43" xfId="2" applyFont="1" applyBorder="1" applyAlignment="1">
      <alignment horizontal="center" vertical="center" wrapText="1"/>
    </xf>
    <xf numFmtId="0" fontId="52" fillId="0" borderId="45" xfId="2" applyFont="1" applyBorder="1" applyAlignment="1">
      <alignment horizontal="center"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2" fillId="0" borderId="11" xfId="2" applyFont="1" applyAlignment="1">
      <alignment horizontal="center" vertical="center"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5" fillId="0" borderId="65" xfId="3" applyFont="1" applyBorder="1" applyAlignment="1">
      <alignment horizontal="center" vertical="center" wrapText="1"/>
    </xf>
    <xf numFmtId="0" fontId="45" fillId="0" borderId="86" xfId="3" applyFont="1" applyBorder="1" applyAlignment="1">
      <alignment horizontal="center" vertical="center" wrapText="1"/>
    </xf>
    <xf numFmtId="170" fontId="28" fillId="0" borderId="64" xfId="5" applyNumberFormat="1" applyFont="1" applyBorder="1" applyAlignment="1">
      <alignment horizontal="center" vertical="center"/>
    </xf>
    <xf numFmtId="170" fontId="28" fillId="0" borderId="69" xfId="5" applyNumberFormat="1" applyFont="1" applyBorder="1" applyAlignment="1">
      <alignment horizontal="center" vertical="center"/>
    </xf>
    <xf numFmtId="170" fontId="28" fillId="0" borderId="70" xfId="5" applyNumberFormat="1" applyFont="1" applyBorder="1" applyAlignment="1">
      <alignment horizontal="center" vertical="center"/>
    </xf>
    <xf numFmtId="43" fontId="45" fillId="20" borderId="47" xfId="18" applyFont="1" applyFill="1" applyBorder="1" applyAlignment="1">
      <alignment horizontal="center"/>
    </xf>
    <xf numFmtId="43" fontId="45"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5" fillId="0" borderId="72" xfId="3" applyFont="1" applyBorder="1" applyAlignment="1">
      <alignment horizontal="center" vertical="center" wrapText="1"/>
    </xf>
    <xf numFmtId="0" fontId="45" fillId="0" borderId="88" xfId="3" applyFont="1" applyBorder="1" applyAlignment="1">
      <alignment horizontal="center" vertical="center" wrapText="1"/>
    </xf>
    <xf numFmtId="0" fontId="45" fillId="0" borderId="89"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31" xfId="3" applyFont="1" applyBorder="1" applyAlignment="1">
      <alignment horizontal="center" vertical="center"/>
    </xf>
    <xf numFmtId="1" fontId="34" fillId="0" borderId="51" xfId="3" applyNumberFormat="1" applyFont="1" applyBorder="1" applyAlignment="1">
      <alignment horizontal="center" vertical="center"/>
    </xf>
    <xf numFmtId="9" fontId="28" fillId="0" borderId="72" xfId="1" applyFont="1" applyBorder="1" applyAlignment="1">
      <alignment horizontal="center" vertical="center" wrapText="1"/>
    </xf>
    <xf numFmtId="9" fontId="28" fillId="0" borderId="71" xfId="1" applyFont="1" applyBorder="1" applyAlignment="1">
      <alignment horizontal="center" vertical="center" wrapText="1"/>
    </xf>
    <xf numFmtId="9" fontId="18" fillId="0" borderId="73" xfId="1" applyFont="1" applyBorder="1" applyAlignment="1">
      <alignment horizontal="center" vertical="center" wrapText="1"/>
    </xf>
    <xf numFmtId="9" fontId="28" fillId="0" borderId="54" xfId="1" applyFont="1" applyBorder="1" applyAlignment="1">
      <alignment horizontal="center" vertical="center" wrapText="1"/>
    </xf>
    <xf numFmtId="9" fontId="28" fillId="0" borderId="51" xfId="3" applyNumberFormat="1" applyFont="1" applyBorder="1" applyAlignment="1">
      <alignment horizontal="center" vertical="center"/>
    </xf>
    <xf numFmtId="0" fontId="28" fillId="0" borderId="47" xfId="3" applyFont="1" applyBorder="1" applyAlignment="1">
      <alignment vertical="center" wrapText="1"/>
    </xf>
    <xf numFmtId="0" fontId="28" fillId="0" borderId="38" xfId="3" applyFont="1" applyBorder="1" applyAlignment="1">
      <alignment vertical="center" wrapText="1"/>
    </xf>
    <xf numFmtId="1" fontId="35" fillId="0" borderId="51" xfId="3" applyNumberFormat="1" applyFont="1" applyBorder="1" applyAlignment="1">
      <alignment horizontal="center" vertical="center"/>
    </xf>
    <xf numFmtId="10" fontId="35" fillId="19" borderId="47" xfId="0" applyNumberFormat="1" applyFont="1" applyFill="1" applyBorder="1" applyAlignment="1">
      <alignment horizontal="center"/>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7" fillId="20" borderId="91" xfId="2" applyFont="1" applyFill="1" applyBorder="1" applyAlignment="1">
      <alignment horizontal="center" vertical="center" wrapText="1"/>
    </xf>
    <xf numFmtId="0" fontId="27" fillId="20" borderId="92" xfId="2"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170" fontId="28" fillId="0" borderId="1" xfId="5" applyNumberFormat="1" applyFont="1" applyBorder="1" applyAlignment="1">
      <alignment vertical="center"/>
    </xf>
    <xf numFmtId="170" fontId="28" fillId="0" borderId="48" xfId="5" applyNumberFormat="1" applyFont="1" applyBorder="1" applyAlignment="1">
      <alignment vertical="center"/>
    </xf>
    <xf numFmtId="170" fontId="28" fillId="0" borderId="93" xfId="5" applyNumberFormat="1" applyFont="1" applyBorder="1" applyAlignment="1">
      <alignment vertical="center"/>
    </xf>
    <xf numFmtId="170" fontId="28" fillId="0" borderId="71" xfId="5" applyNumberFormat="1" applyFont="1" applyBorder="1" applyAlignment="1">
      <alignment vertical="center"/>
    </xf>
    <xf numFmtId="0" fontId="18" fillId="0" borderId="51" xfId="3" applyFont="1" applyBorder="1" applyAlignment="1">
      <alignment vertical="center" wrapText="1"/>
    </xf>
    <xf numFmtId="0" fontId="27" fillId="0" borderId="51" xfId="0" applyFont="1" applyBorder="1" applyAlignment="1">
      <alignment horizontal="center" vertical="center" wrapText="1"/>
    </xf>
    <xf numFmtId="0" fontId="27" fillId="20" borderId="54" xfId="3" applyFont="1" applyFill="1" applyBorder="1" applyAlignment="1">
      <alignment horizontal="center" vertical="center" wrapText="1"/>
    </xf>
    <xf numFmtId="43" fontId="62" fillId="20" borderId="83" xfId="18" applyFont="1" applyFill="1" applyBorder="1" applyAlignment="1">
      <alignment horizontal="center" vertical="center" wrapText="1"/>
    </xf>
    <xf numFmtId="43" fontId="62" fillId="20" borderId="80" xfId="18" applyFont="1" applyFill="1" applyBorder="1" applyAlignment="1">
      <alignment horizontal="center" vertical="center" wrapText="1"/>
    </xf>
    <xf numFmtId="43" fontId="62" fillId="20" borderId="82" xfId="18" applyFont="1" applyFill="1" applyBorder="1" applyAlignment="1">
      <alignment horizontal="center" vertical="center" wrapText="1"/>
    </xf>
    <xf numFmtId="0" fontId="40" fillId="0" borderId="75" xfId="3" applyFont="1" applyBorder="1" applyAlignment="1">
      <alignment horizontal="center" vertical="center" wrapText="1"/>
    </xf>
    <xf numFmtId="0" fontId="40" fillId="0" borderId="77" xfId="3" applyFont="1" applyBorder="1" applyAlignment="1">
      <alignment horizontal="center" vertical="center" wrapText="1"/>
    </xf>
    <xf numFmtId="0" fontId="40" fillId="0" borderId="65" xfId="3" applyFont="1" applyBorder="1" applyAlignment="1">
      <alignment horizontal="center" vertical="center" wrapText="1"/>
    </xf>
    <xf numFmtId="0" fontId="40" fillId="0" borderId="66" xfId="3" applyFont="1" applyBorder="1" applyAlignment="1">
      <alignment horizontal="center" vertical="center" wrapText="1"/>
    </xf>
    <xf numFmtId="0" fontId="40" fillId="0" borderId="64" xfId="3" applyFont="1" applyBorder="1" applyAlignment="1">
      <alignment horizontal="center" vertical="center" wrapText="1"/>
    </xf>
    <xf numFmtId="0" fontId="40" fillId="0" borderId="1" xfId="3" applyFont="1" applyBorder="1" applyAlignment="1">
      <alignment horizontal="center" vertical="center" wrapText="1"/>
    </xf>
    <xf numFmtId="0" fontId="40" fillId="0" borderId="87" xfId="3" applyFont="1" applyBorder="1" applyAlignment="1">
      <alignment horizontal="center" vertical="center" wrapText="1"/>
    </xf>
    <xf numFmtId="0" fontId="45" fillId="0" borderId="106" xfId="3" applyFont="1" applyBorder="1" applyAlignment="1">
      <alignment horizontal="center" vertical="center" wrapText="1"/>
    </xf>
    <xf numFmtId="0" fontId="45" fillId="0" borderId="107" xfId="3" applyFont="1" applyBorder="1" applyAlignment="1">
      <alignment horizontal="center" vertical="center" wrapText="1"/>
    </xf>
    <xf numFmtId="0" fontId="40" fillId="0" borderId="2" xfId="3" applyFont="1" applyBorder="1" applyAlignment="1">
      <alignment horizontal="center" vertical="center" wrapText="1"/>
    </xf>
    <xf numFmtId="0" fontId="40" fillId="0" borderId="109" xfId="3" applyFont="1" applyBorder="1" applyAlignment="1">
      <alignment horizontal="left" vertical="center" wrapText="1"/>
    </xf>
    <xf numFmtId="0" fontId="40" fillId="0" borderId="110" xfId="3" applyFont="1" applyBorder="1" applyAlignment="1">
      <alignment horizontal="left" vertical="center" wrapText="1"/>
    </xf>
    <xf numFmtId="0" fontId="40" fillId="0" borderId="111" xfId="3" applyFont="1" applyBorder="1" applyAlignment="1">
      <alignment horizontal="left" vertical="center" wrapText="1"/>
    </xf>
    <xf numFmtId="0" fontId="45" fillId="0" borderId="112" xfId="3" applyFont="1" applyBorder="1" applyAlignment="1">
      <alignment horizontal="center" vertical="center" wrapText="1"/>
    </xf>
    <xf numFmtId="0" fontId="40" fillId="0" borderId="113" xfId="3" applyFont="1" applyBorder="1" applyAlignment="1">
      <alignment horizontal="center" vertical="center" wrapText="1"/>
    </xf>
    <xf numFmtId="0" fontId="40" fillId="0" borderId="23" xfId="3" applyFont="1" applyBorder="1" applyAlignment="1">
      <alignment horizontal="center" vertical="center" wrapText="1"/>
    </xf>
    <xf numFmtId="0" fontId="40" fillId="0" borderId="8" xfId="3" applyFont="1" applyBorder="1" applyAlignment="1">
      <alignment horizontal="center" vertical="center" wrapText="1"/>
    </xf>
    <xf numFmtId="0" fontId="40" fillId="0" borderId="76" xfId="3" applyFont="1" applyBorder="1" applyAlignment="1">
      <alignment horizontal="center" vertical="center" wrapText="1"/>
    </xf>
    <xf numFmtId="0" fontId="40" fillId="0" borderId="22" xfId="3" applyFont="1" applyBorder="1" applyAlignment="1">
      <alignment horizontal="center" vertical="center" wrapText="1"/>
    </xf>
    <xf numFmtId="0" fontId="40" fillId="0" borderId="27" xfId="3" applyFont="1" applyBorder="1" applyAlignment="1">
      <alignment horizontal="center" vertical="center" wrapText="1"/>
    </xf>
    <xf numFmtId="0" fontId="40" fillId="0" borderId="5" xfId="3" applyFont="1" applyBorder="1" applyAlignment="1">
      <alignment horizontal="center" vertical="center" wrapText="1"/>
    </xf>
    <xf numFmtId="0" fontId="45" fillId="0" borderId="117" xfId="3" applyFont="1" applyBorder="1" applyAlignment="1">
      <alignment horizontal="center" vertical="center" wrapText="1"/>
    </xf>
    <xf numFmtId="174" fontId="40" fillId="0" borderId="114" xfId="21" applyNumberFormat="1" applyFont="1" applyBorder="1" applyAlignment="1">
      <alignment horizontal="center" vertical="center" wrapText="1"/>
    </xf>
    <xf numFmtId="174" fontId="40" fillId="0" borderId="115" xfId="21" applyNumberFormat="1" applyFont="1" applyBorder="1" applyAlignment="1">
      <alignment horizontal="center" vertical="center" wrapText="1"/>
    </xf>
    <xf numFmtId="174" fontId="40" fillId="0" borderId="116" xfId="21" applyNumberFormat="1" applyFont="1" applyBorder="1" applyAlignment="1">
      <alignment horizontal="center" vertical="center" wrapText="1"/>
    </xf>
    <xf numFmtId="174" fontId="45" fillId="0" borderId="112" xfId="21" applyNumberFormat="1" applyFont="1" applyBorder="1" applyAlignment="1">
      <alignment horizontal="center" vertical="center" wrapText="1"/>
    </xf>
    <xf numFmtId="0" fontId="40" fillId="0" borderId="43" xfId="3" applyFont="1" applyBorder="1" applyAlignment="1">
      <alignment horizontal="center" vertical="center" wrapText="1"/>
    </xf>
    <xf numFmtId="0" fontId="40" fillId="0" borderId="12" xfId="3" applyFont="1" applyBorder="1" applyAlignment="1">
      <alignment horizontal="center" vertical="center" wrapText="1"/>
    </xf>
    <xf numFmtId="0" fontId="40" fillId="0" borderId="7" xfId="3" applyFont="1" applyBorder="1" applyAlignment="1">
      <alignment horizontal="center" vertical="center" wrapText="1"/>
    </xf>
    <xf numFmtId="0" fontId="45" fillId="0" borderId="118" xfId="3" applyFont="1" applyBorder="1" applyAlignment="1">
      <alignment horizontal="center" vertical="center" wrapText="1"/>
    </xf>
    <xf numFmtId="0" fontId="34" fillId="19" borderId="11" xfId="3" applyFont="1" applyFill="1" applyAlignment="1">
      <alignment vertical="center"/>
    </xf>
    <xf numFmtId="0" fontId="34" fillId="0" borderId="11" xfId="3" applyFont="1" applyAlignment="1">
      <alignment vertical="center"/>
    </xf>
    <xf numFmtId="0" fontId="40" fillId="0" borderId="47" xfId="3" applyFont="1" applyBorder="1" applyAlignment="1">
      <alignment vertical="center" wrapText="1"/>
    </xf>
    <xf numFmtId="0" fontId="45" fillId="0" borderId="47" xfId="3" applyFont="1" applyBorder="1" applyAlignment="1">
      <alignment vertical="center" wrapText="1"/>
    </xf>
    <xf numFmtId="0" fontId="35" fillId="0" borderId="47" xfId="3" applyFont="1" applyBorder="1" applyAlignment="1">
      <alignment vertical="center"/>
    </xf>
    <xf numFmtId="0" fontId="35" fillId="25" borderId="47" xfId="3" applyFont="1" applyFill="1" applyBorder="1" applyAlignment="1">
      <alignment vertical="center"/>
    </xf>
    <xf numFmtId="175" fontId="34" fillId="0" borderId="51" xfId="18" applyNumberFormat="1" applyFont="1" applyBorder="1" applyAlignment="1">
      <alignment horizontal="center" vertical="center"/>
    </xf>
    <xf numFmtId="175" fontId="35" fillId="0" borderId="51" xfId="18" applyNumberFormat="1" applyFont="1" applyBorder="1" applyAlignment="1">
      <alignment horizontal="center" vertical="center"/>
    </xf>
    <xf numFmtId="0" fontId="58" fillId="16" borderId="4" xfId="20" applyFont="1" applyFill="1" applyBorder="1" applyAlignment="1">
      <alignment horizontal="center" vertical="center" wrapText="1"/>
    </xf>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1" fontId="57" fillId="0" borderId="47" xfId="20" applyNumberFormat="1" applyFont="1" applyBorder="1" applyAlignment="1">
      <alignment horizontal="center" vertical="center" shrinkToFit="1"/>
    </xf>
    <xf numFmtId="0" fontId="32" fillId="0" borderId="47" xfId="20" applyFont="1" applyBorder="1" applyAlignment="1">
      <alignment horizontal="center" vertical="center" wrapText="1"/>
    </xf>
    <xf numFmtId="0" fontId="27" fillId="0" borderId="51" xfId="2" applyFont="1" applyBorder="1" applyAlignment="1">
      <alignment horizontal="left" vertical="center" wrapText="1"/>
    </xf>
    <xf numFmtId="0" fontId="27" fillId="20" borderId="51" xfId="2" applyFont="1" applyFill="1" applyBorder="1" applyAlignment="1">
      <alignment horizontal="center" vertical="center" wrapText="1"/>
    </xf>
    <xf numFmtId="14" fontId="27" fillId="0" borderId="51" xfId="2" applyNumberFormat="1" applyFont="1" applyBorder="1" applyAlignment="1">
      <alignment horizontal="left" vertical="center" wrapText="1"/>
    </xf>
    <xf numFmtId="0" fontId="27" fillId="19" borderId="51" xfId="2" applyFont="1" applyFill="1" applyBorder="1" applyAlignment="1">
      <alignment vertical="center" wrapText="1"/>
    </xf>
    <xf numFmtId="0" fontId="39" fillId="19" borderId="51" xfId="2" applyFont="1" applyFill="1" applyBorder="1" applyAlignment="1">
      <alignment vertical="center" wrapText="1"/>
    </xf>
    <xf numFmtId="1" fontId="40" fillId="0" borderId="47" xfId="3" applyNumberFormat="1" applyFont="1" applyBorder="1" applyAlignment="1">
      <alignment vertical="center" wrapText="1"/>
    </xf>
    <xf numFmtId="1" fontId="35" fillId="0" borderId="47" xfId="3" applyNumberFormat="1" applyFont="1" applyBorder="1" applyAlignment="1">
      <alignment vertical="center"/>
    </xf>
    <xf numFmtId="10" fontId="45" fillId="19" borderId="47" xfId="3" applyNumberFormat="1" applyFont="1" applyFill="1" applyBorder="1" applyAlignment="1">
      <alignment horizontal="center" vertical="center"/>
    </xf>
    <xf numFmtId="9" fontId="45" fillId="19" borderId="47" xfId="3" applyNumberFormat="1" applyFont="1" applyFill="1" applyBorder="1" applyAlignment="1">
      <alignment horizontal="center" vertical="center"/>
    </xf>
    <xf numFmtId="0" fontId="37" fillId="19" borderId="47" xfId="12" quotePrefix="1" applyNumberFormat="1" applyFill="1" applyBorder="1" applyAlignment="1">
      <alignment horizontal="left" vertical="center" wrapText="1"/>
    </xf>
    <xf numFmtId="0" fontId="37" fillId="19" borderId="47" xfId="12" quotePrefix="1" applyNumberFormat="1" applyFill="1" applyBorder="1" applyAlignment="1">
      <alignment horizontal="center" vertical="center" wrapText="1"/>
    </xf>
    <xf numFmtId="37" fontId="37" fillId="19" borderId="47" xfId="11" applyNumberFormat="1" applyFill="1" applyBorder="1" applyAlignment="1">
      <alignment horizontal="center" vertical="center"/>
    </xf>
    <xf numFmtId="37" fontId="37"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1" fillId="19" borderId="50" xfId="19" applyFill="1" applyBorder="1" applyAlignment="1">
      <alignment vertical="center"/>
    </xf>
    <xf numFmtId="0" fontId="0" fillId="19" borderId="47" xfId="0" applyFill="1" applyBorder="1" applyAlignment="1">
      <alignment vertical="center"/>
    </xf>
    <xf numFmtId="0" fontId="1" fillId="19" borderId="47" xfId="19" applyFill="1" applyBorder="1" applyAlignment="1">
      <alignment vertical="center"/>
    </xf>
    <xf numFmtId="37" fontId="37" fillId="19" borderId="74" xfId="11" applyNumberFormat="1" applyFill="1" applyBorder="1" applyAlignment="1">
      <alignment horizontal="right" vertical="center"/>
    </xf>
    <xf numFmtId="175" fontId="35" fillId="19" borderId="51" xfId="18" applyNumberFormat="1" applyFont="1" applyFill="1" applyBorder="1" applyAlignment="1">
      <alignment horizontal="center" vertical="center"/>
    </xf>
    <xf numFmtId="175" fontId="34" fillId="19" borderId="51" xfId="18" applyNumberFormat="1" applyFont="1" applyFill="1" applyBorder="1" applyAlignment="1">
      <alignment horizontal="center" vertical="center"/>
    </xf>
    <xf numFmtId="175" fontId="45" fillId="20" borderId="30" xfId="18" applyNumberFormat="1" applyFont="1" applyFill="1" applyBorder="1" applyAlignment="1">
      <alignment horizontal="center" vertical="center" wrapText="1"/>
    </xf>
    <xf numFmtId="175" fontId="45" fillId="20" borderId="51" xfId="18" applyNumberFormat="1" applyFont="1" applyFill="1" applyBorder="1" applyAlignment="1">
      <alignment horizontal="center" vertical="center" wrapText="1"/>
    </xf>
    <xf numFmtId="175" fontId="45" fillId="20" borderId="36" xfId="18" applyNumberFormat="1" applyFont="1" applyFill="1" applyBorder="1" applyAlignment="1">
      <alignment horizontal="center" vertical="center" wrapText="1"/>
    </xf>
    <xf numFmtId="1" fontId="28" fillId="0" borderId="72" xfId="3" applyNumberFormat="1" applyFont="1" applyBorder="1" applyAlignment="1">
      <alignment horizontal="center" vertical="center" wrapText="1"/>
    </xf>
    <xf numFmtId="1" fontId="28" fillId="0" borderId="71" xfId="3" applyNumberFormat="1" applyFont="1" applyBorder="1" applyAlignment="1">
      <alignment horizontal="center" vertical="center" wrapText="1"/>
    </xf>
    <xf numFmtId="1" fontId="18" fillId="0" borderId="73" xfId="3" applyNumberFormat="1" applyFont="1" applyBorder="1" applyAlignment="1">
      <alignment horizontal="center" vertical="center" wrapText="1"/>
    </xf>
    <xf numFmtId="0" fontId="34" fillId="19" borderId="33" xfId="3" applyFont="1" applyFill="1" applyBorder="1" applyAlignment="1">
      <alignment horizontal="center" vertical="center"/>
    </xf>
    <xf numFmtId="0" fontId="34" fillId="19" borderId="36" xfId="3" applyFont="1" applyFill="1" applyBorder="1" applyAlignment="1">
      <alignment horizontal="center" vertical="center"/>
    </xf>
    <xf numFmtId="0" fontId="34" fillId="19" borderId="51" xfId="3" applyFont="1" applyFill="1" applyBorder="1" applyAlignment="1">
      <alignment horizontal="center" vertical="center"/>
    </xf>
    <xf numFmtId="170" fontId="28" fillId="0" borderId="47" xfId="5" applyNumberFormat="1" applyFont="1" applyFill="1" applyBorder="1" applyAlignment="1">
      <alignment vertical="center"/>
    </xf>
    <xf numFmtId="170" fontId="28" fillId="0" borderId="69" xfId="5" applyNumberFormat="1" applyFont="1" applyFill="1" applyBorder="1" applyAlignment="1">
      <alignment vertical="center"/>
    </xf>
    <xf numFmtId="170" fontId="28" fillId="0" borderId="34" xfId="5" applyNumberFormat="1" applyFont="1" applyFill="1" applyBorder="1" applyAlignment="1">
      <alignment vertical="center"/>
    </xf>
    <xf numFmtId="175" fontId="34" fillId="0" borderId="51" xfId="18" applyNumberFormat="1" applyFont="1" applyFill="1" applyBorder="1" applyAlignment="1">
      <alignment horizontal="center" vertical="center"/>
    </xf>
    <xf numFmtId="175" fontId="0" fillId="0" borderId="0" xfId="18" applyNumberFormat="1" applyFont="1"/>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13" xfId="20" applyFont="1" applyFill="1" applyBorder="1" applyAlignment="1">
      <alignment horizontal="center" vertical="center" wrapText="1"/>
    </xf>
    <xf numFmtId="0" fontId="58"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1" fontId="57" fillId="0" borderId="22" xfId="1" applyNumberFormat="1" applyFont="1" applyBorder="1" applyAlignment="1">
      <alignment horizontal="center" vertical="center" shrinkToFit="1"/>
    </xf>
    <xf numFmtId="1" fontId="57" fillId="0" borderId="12" xfId="1" applyNumberFormat="1" applyFont="1" applyBorder="1" applyAlignment="1">
      <alignment horizontal="center" vertical="center" shrinkToFit="1"/>
    </xf>
    <xf numFmtId="1" fontId="57" fillId="0" borderId="23" xfId="1" applyNumberFormat="1" applyFont="1" applyBorder="1" applyAlignment="1">
      <alignment horizontal="center" vertical="center" shrinkToFi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32" fillId="19" borderId="2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58" fillId="16" borderId="8" xfId="20" applyFont="1" applyFill="1" applyBorder="1" applyAlignment="1">
      <alignment horizontal="center" vertical="center" wrapText="1"/>
    </xf>
    <xf numFmtId="0" fontId="32" fillId="0" borderId="90" xfId="20" applyFont="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8" fillId="0" borderId="0" xfId="0" applyFont="1" applyAlignment="1">
      <alignment horizontal="center" vertical="center" textRotation="90" wrapText="1"/>
    </xf>
    <xf numFmtId="0" fontId="0" fillId="0" borderId="0" xfId="0"/>
    <xf numFmtId="0" fontId="8" fillId="5"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6"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xf numFmtId="0" fontId="7" fillId="0" borderId="8" xfId="0" applyFont="1" applyBorder="1"/>
    <xf numFmtId="0" fontId="7" fillId="0" borderId="26" xfId="0" applyFont="1" applyBorder="1"/>
    <xf numFmtId="0" fontId="7" fillId="0" borderId="24" xfId="0" applyFont="1" applyBorder="1"/>
    <xf numFmtId="0" fontId="7" fillId="0" borderId="25" xfId="0" applyFont="1" applyBorder="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xf numFmtId="0" fontId="7" fillId="0" borderId="13"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6" fillId="0" borderId="48" xfId="3" applyFont="1" applyBorder="1" applyAlignment="1">
      <alignment horizontal="center" vertical="center" wrapText="1"/>
    </xf>
    <xf numFmtId="0" fontId="46" fillId="0" borderId="50" xfId="3" applyFont="1" applyBorder="1" applyAlignment="1">
      <alignment horizontal="center" vertical="center" wrapText="1"/>
    </xf>
    <xf numFmtId="0" fontId="43" fillId="0" borderId="48" xfId="3" applyFont="1" applyBorder="1" applyAlignment="1">
      <alignment horizontal="left" vertical="center" wrapText="1"/>
    </xf>
    <xf numFmtId="0" fontId="43" fillId="0" borderId="50" xfId="3" applyFont="1" applyBorder="1" applyAlignment="1">
      <alignment horizontal="left"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172" fontId="45" fillId="20" borderId="48" xfId="3" applyNumberFormat="1" applyFont="1" applyFill="1" applyBorder="1" applyAlignment="1">
      <alignment horizontal="center" vertical="center" wrapText="1"/>
    </xf>
    <xf numFmtId="172" fontId="45" fillId="20" borderId="50" xfId="3" applyNumberFormat="1" applyFont="1" applyFill="1" applyBorder="1" applyAlignment="1">
      <alignment horizontal="center" vertical="center" wrapText="1"/>
    </xf>
    <xf numFmtId="0" fontId="34" fillId="0" borderId="47" xfId="3" applyFont="1" applyBorder="1" applyAlignment="1">
      <alignment horizontal="center" vertical="center"/>
    </xf>
    <xf numFmtId="0" fontId="45" fillId="20" borderId="54" xfId="3" applyFont="1" applyFill="1" applyBorder="1" applyAlignment="1">
      <alignment horizontal="center" vertical="center" wrapText="1"/>
    </xf>
    <xf numFmtId="0" fontId="45" fillId="20" borderId="53" xfId="3" applyFont="1" applyFill="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47" fillId="0" borderId="30" xfId="3" applyFont="1" applyBorder="1" applyAlignment="1">
      <alignment horizontal="center" vertical="center" wrapText="1"/>
    </xf>
    <xf numFmtId="0" fontId="47"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5" fillId="0" borderId="51" xfId="3" applyFont="1" applyBorder="1" applyAlignment="1">
      <alignment horizontal="center" vertical="center"/>
    </xf>
    <xf numFmtId="0" fontId="46" fillId="8" borderId="48" xfId="0" applyFont="1" applyFill="1" applyBorder="1" applyAlignment="1">
      <alignment horizontal="center" vertical="center" wrapText="1"/>
    </xf>
    <xf numFmtId="0" fontId="46" fillId="8" borderId="50" xfId="0" applyFont="1" applyFill="1" applyBorder="1" applyAlignment="1">
      <alignment horizontal="center" vertical="center" wrapText="1"/>
    </xf>
    <xf numFmtId="0" fontId="49" fillId="0" borderId="30" xfId="0" applyFont="1" applyBorder="1" applyAlignment="1">
      <alignment horizontal="left" vertical="center" wrapText="1"/>
    </xf>
    <xf numFmtId="0" fontId="49" fillId="0" borderId="31" xfId="0" applyFont="1" applyBorder="1" applyAlignment="1">
      <alignment horizontal="left" vertical="center" wrapText="1"/>
    </xf>
    <xf numFmtId="0" fontId="49"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42"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7" fillId="0" borderId="51" xfId="2" applyFont="1" applyBorder="1" applyAlignment="1">
      <alignment horizontal="center" vertical="center" wrapText="1"/>
    </xf>
    <xf numFmtId="0" fontId="27" fillId="0" borderId="51"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4" xfId="2" applyFont="1" applyBorder="1" applyAlignment="1">
      <alignment horizontal="center" vertical="center" wrapText="1"/>
    </xf>
    <xf numFmtId="0" fontId="27" fillId="0" borderId="95" xfId="2" applyFont="1" applyBorder="1" applyAlignment="1">
      <alignment horizontal="center" vertical="center" wrapText="1"/>
    </xf>
    <xf numFmtId="0" fontId="27" fillId="0" borderId="96" xfId="2" applyFont="1" applyBorder="1" applyAlignment="1">
      <alignment horizontal="center"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43" fillId="0" borderId="48" xfId="3" applyFont="1" applyBorder="1" applyAlignment="1">
      <alignment horizontal="center" vertical="center" wrapText="1"/>
    </xf>
    <xf numFmtId="0" fontId="43" fillId="0" borderId="50" xfId="3" applyFont="1" applyBorder="1" applyAlignment="1">
      <alignment horizontal="center" vertical="center" wrapText="1"/>
    </xf>
    <xf numFmtId="0" fontId="42" fillId="16" borderId="71" xfId="2" applyFont="1" applyFill="1" applyBorder="1" applyAlignment="1">
      <alignment horizontal="center" vertical="center" wrapText="1"/>
    </xf>
    <xf numFmtId="0" fontId="42" fillId="16" borderId="69"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43" xfId="2" applyFont="1" applyFill="1" applyBorder="1" applyAlignment="1">
      <alignment horizontal="center" vertical="center" wrapText="1"/>
    </xf>
    <xf numFmtId="0" fontId="45" fillId="20" borderId="47" xfId="2" applyFont="1" applyFill="1" applyBorder="1" applyAlignment="1">
      <alignment horizontal="center" vertical="center" wrapText="1"/>
    </xf>
    <xf numFmtId="0" fontId="46" fillId="0" borderId="48" xfId="3" applyFont="1" applyBorder="1" applyAlignment="1">
      <alignment horizontal="left" vertical="center" wrapText="1"/>
    </xf>
    <xf numFmtId="0" fontId="46" fillId="0" borderId="50" xfId="3" applyFont="1" applyBorder="1" applyAlignment="1">
      <alignment horizontal="left" vertical="center" wrapText="1"/>
    </xf>
    <xf numFmtId="9" fontId="28" fillId="0" borderId="48" xfId="1" applyFont="1" applyBorder="1" applyAlignment="1">
      <alignment horizontal="center" vertical="center"/>
    </xf>
    <xf numFmtId="9" fontId="28" fillId="0" borderId="50" xfId="1" applyFont="1" applyBorder="1" applyAlignment="1">
      <alignment horizontal="center" vertical="center"/>
    </xf>
    <xf numFmtId="2" fontId="57" fillId="0" borderId="22" xfId="1" applyNumberFormat="1" applyFont="1" applyBorder="1" applyAlignment="1">
      <alignment horizontal="center" vertical="center" shrinkToFit="1"/>
    </xf>
    <xf numFmtId="2" fontId="57" fillId="0" borderId="12" xfId="1" applyNumberFormat="1" applyFont="1" applyBorder="1" applyAlignment="1">
      <alignment horizontal="center" vertical="center" shrinkToFit="1"/>
    </xf>
    <xf numFmtId="2" fontId="57" fillId="0" borderId="23" xfId="1" applyNumberFormat="1" applyFont="1" applyBorder="1" applyAlignment="1">
      <alignment horizontal="center" vertical="center" shrinkToFit="1"/>
    </xf>
    <xf numFmtId="0" fontId="58" fillId="16" borderId="48" xfId="20" applyFont="1" applyFill="1" applyBorder="1" applyAlignment="1">
      <alignment horizontal="center" vertical="center" wrapText="1"/>
    </xf>
    <xf numFmtId="0" fontId="32" fillId="19" borderId="22" xfId="20" applyFont="1" applyFill="1" applyBorder="1" applyAlignment="1">
      <alignment horizontal="left" vertical="center" wrapText="1"/>
    </xf>
    <xf numFmtId="0" fontId="32" fillId="19" borderId="23" xfId="20"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172" fontId="45" fillId="20" borderId="48" xfId="3" applyNumberFormat="1" applyFont="1" applyFill="1" applyBorder="1" applyAlignment="1">
      <alignment horizontal="center" vertical="center"/>
    </xf>
    <xf numFmtId="172" fontId="45" fillId="20" borderId="50"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4" fillId="0" borderId="50" xfId="3" applyFont="1" applyBorder="1" applyAlignment="1">
      <alignment horizontal="left"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32" fillId="19" borderId="12" xfId="20" applyFont="1" applyFill="1" applyBorder="1" applyAlignment="1">
      <alignment horizontal="center" vertical="center" wrapText="1"/>
    </xf>
    <xf numFmtId="9" fontId="32" fillId="0" borderId="22" xfId="20" applyNumberFormat="1" applyFont="1" applyBorder="1" applyAlignment="1">
      <alignment horizontal="center" vertical="center" wrapText="1"/>
    </xf>
    <xf numFmtId="9" fontId="28" fillId="0" borderId="48" xfId="1" applyFont="1" applyBorder="1" applyAlignment="1">
      <alignment horizontal="center" vertical="center" wrapText="1"/>
    </xf>
    <xf numFmtId="9" fontId="28" fillId="0" borderId="50" xfId="1" applyFont="1" applyBorder="1" applyAlignment="1">
      <alignment horizontal="center" vertical="center" wrapText="1"/>
    </xf>
    <xf numFmtId="175" fontId="57" fillId="0" borderId="22" xfId="18" applyNumberFormat="1" applyFont="1" applyBorder="1" applyAlignment="1">
      <alignment horizontal="center" vertical="center" shrinkToFit="1"/>
    </xf>
    <xf numFmtId="175" fontId="57" fillId="0" borderId="12" xfId="18" applyNumberFormat="1" applyFont="1" applyBorder="1" applyAlignment="1">
      <alignment horizontal="center" vertical="center" shrinkToFit="1"/>
    </xf>
    <xf numFmtId="175" fontId="57" fillId="0" borderId="23" xfId="18" applyNumberFormat="1" applyFont="1" applyBorder="1" applyAlignment="1">
      <alignment horizontal="center" vertical="center" shrinkToFit="1"/>
    </xf>
    <xf numFmtId="0" fontId="34" fillId="0" borderId="51" xfId="3" applyFont="1" applyBorder="1" applyAlignment="1">
      <alignment horizontal="center" vertical="center"/>
    </xf>
    <xf numFmtId="172" fontId="61" fillId="20" borderId="48" xfId="3" applyNumberFormat="1" applyFont="1" applyFill="1" applyBorder="1" applyAlignment="1">
      <alignment horizontal="center" vertical="center" wrapText="1"/>
    </xf>
    <xf numFmtId="172" fontId="61" fillId="20" borderId="50" xfId="3" applyNumberFormat="1" applyFont="1" applyFill="1" applyBorder="1" applyAlignment="1">
      <alignment horizontal="center" vertical="center" wrapText="1"/>
    </xf>
    <xf numFmtId="172" fontId="35" fillId="20" borderId="48" xfId="3" applyNumberFormat="1" applyFont="1" applyFill="1" applyBorder="1" applyAlignment="1">
      <alignment horizontal="center" vertical="center" wrapText="1"/>
    </xf>
    <xf numFmtId="172" fontId="35" fillId="20" borderId="50" xfId="3" applyNumberFormat="1" applyFont="1" applyFill="1" applyBorder="1" applyAlignment="1">
      <alignment horizontal="center" vertical="center" wrapText="1"/>
    </xf>
    <xf numFmtId="0" fontId="32" fillId="19" borderId="5" xfId="20" applyFont="1" applyFill="1" applyBorder="1" applyAlignment="1">
      <alignment horizontal="center" vertical="center" wrapText="1"/>
    </xf>
    <xf numFmtId="0" fontId="32" fillId="19" borderId="7" xfId="20" applyFont="1" applyFill="1" applyBorder="1" applyAlignment="1">
      <alignment horizontal="center" vertical="center" wrapText="1"/>
    </xf>
    <xf numFmtId="0" fontId="32" fillId="19" borderId="8" xfId="20" applyFont="1" applyFill="1" applyBorder="1" applyAlignment="1">
      <alignment horizontal="center" vertical="center" wrapText="1"/>
    </xf>
    <xf numFmtId="0" fontId="32" fillId="19" borderId="5" xfId="20" applyFont="1" applyFill="1" applyBorder="1" applyAlignment="1">
      <alignment horizontal="left" vertical="center" wrapText="1"/>
    </xf>
    <xf numFmtId="0" fontId="32" fillId="19" borderId="8" xfId="20" applyFont="1" applyFill="1" applyBorder="1" applyAlignment="1">
      <alignment horizontal="left" vertical="center" wrapText="1"/>
    </xf>
    <xf numFmtId="0" fontId="32" fillId="19" borderId="48" xfId="20" applyFont="1" applyFill="1" applyBorder="1" applyAlignment="1">
      <alignment horizontal="center" vertical="center" wrapText="1"/>
    </xf>
    <xf numFmtId="0" fontId="32" fillId="19" borderId="119" xfId="20" applyFont="1" applyFill="1" applyBorder="1" applyAlignment="1">
      <alignment horizontal="center" vertical="center" wrapText="1"/>
    </xf>
    <xf numFmtId="0" fontId="32" fillId="19" borderId="50" xfId="20" applyFont="1" applyFill="1" applyBorder="1" applyAlignment="1">
      <alignment horizontal="center" vertical="center" wrapText="1"/>
    </xf>
    <xf numFmtId="2" fontId="34" fillId="0" borderId="30" xfId="3" applyNumberFormat="1" applyFont="1" applyBorder="1" applyAlignment="1">
      <alignment horizontal="center" vertical="center" wrapText="1"/>
    </xf>
    <xf numFmtId="9" fontId="28" fillId="0" borderId="48" xfId="3" applyNumberFormat="1" applyFont="1" applyBorder="1" applyAlignment="1">
      <alignment horizontal="center" vertical="center"/>
    </xf>
    <xf numFmtId="0" fontId="45" fillId="20" borderId="74" xfId="2" applyFont="1" applyFill="1" applyBorder="1" applyAlignment="1">
      <alignment horizontal="center" vertical="center" wrapText="1"/>
    </xf>
    <xf numFmtId="0" fontId="45" fillId="20" borderId="65" xfId="2" applyFont="1" applyFill="1" applyBorder="1" applyAlignment="1">
      <alignment horizontal="center" vertical="center" wrapText="1"/>
    </xf>
    <xf numFmtId="0" fontId="57" fillId="0" borderId="48" xfId="20" applyFont="1" applyBorder="1" applyAlignment="1">
      <alignment horizontal="center" vertical="center" wrapText="1"/>
    </xf>
    <xf numFmtId="0" fontId="57" fillId="0" borderId="50" xfId="20" applyFont="1" applyBorder="1" applyAlignment="1">
      <alignment horizontal="center" vertical="center" wrapText="1"/>
    </xf>
    <xf numFmtId="1" fontId="57" fillId="19" borderId="22" xfId="1" applyNumberFormat="1" applyFont="1" applyFill="1" applyBorder="1" applyAlignment="1">
      <alignment horizontal="center" vertical="center" shrinkToFit="1"/>
    </xf>
    <xf numFmtId="1" fontId="57" fillId="19" borderId="12" xfId="1" applyNumberFormat="1" applyFont="1" applyFill="1" applyBorder="1" applyAlignment="1">
      <alignment horizontal="center" vertical="center" shrinkToFit="1"/>
    </xf>
    <xf numFmtId="1" fontId="57" fillId="19" borderId="23" xfId="1" applyNumberFormat="1" applyFont="1" applyFill="1" applyBorder="1" applyAlignment="1">
      <alignment horizontal="center" vertical="center" shrinkToFit="1"/>
    </xf>
    <xf numFmtId="0" fontId="32" fillId="0" borderId="47" xfId="20" applyFont="1" applyBorder="1" applyAlignment="1">
      <alignment horizontal="center" vertical="center" wrapText="1"/>
    </xf>
    <xf numFmtId="43" fontId="34" fillId="0" borderId="48" xfId="18" applyFont="1" applyBorder="1" applyAlignment="1">
      <alignment horizontal="center"/>
    </xf>
    <xf numFmtId="43" fontId="34" fillId="0" borderId="50" xfId="18" applyFont="1" applyBorder="1" applyAlignment="1">
      <alignment horizontal="center"/>
    </xf>
    <xf numFmtId="0" fontId="32" fillId="0" borderId="105" xfId="20" applyFont="1" applyBorder="1" applyAlignment="1">
      <alignment horizontal="center" vertical="center" wrapText="1"/>
    </xf>
    <xf numFmtId="0" fontId="32" fillId="0" borderId="108" xfId="20" applyFont="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6" fillId="0" borderId="30" xfId="3" applyFont="1" applyBorder="1" applyAlignment="1">
      <alignment horizontal="center" vertical="center" wrapText="1"/>
    </xf>
    <xf numFmtId="0" fontId="56"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0" borderId="100" xfId="2" applyFont="1" applyBorder="1" applyAlignment="1">
      <alignment horizontal="left" vertical="center" wrapText="1"/>
    </xf>
    <xf numFmtId="0" fontId="27" fillId="0" borderId="101" xfId="2" applyFont="1" applyBorder="1" applyAlignment="1">
      <alignment horizontal="left" vertical="center" wrapText="1"/>
    </xf>
    <xf numFmtId="0" fontId="27" fillId="0" borderId="102" xfId="2" applyFont="1" applyBorder="1" applyAlignment="1">
      <alignment horizontal="left" vertical="center" wrapText="1"/>
    </xf>
    <xf numFmtId="0" fontId="27" fillId="0" borderId="103" xfId="2" applyFont="1" applyBorder="1" applyAlignment="1">
      <alignment horizontal="left" vertical="center" wrapText="1"/>
    </xf>
    <xf numFmtId="0" fontId="27" fillId="0" borderId="104" xfId="2" applyFont="1" applyBorder="1" applyAlignment="1">
      <alignment horizontal="left"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8" fillId="0" borderId="51" xfId="3" applyFont="1" applyBorder="1" applyAlignment="1">
      <alignment horizontal="center" vertical="center"/>
    </xf>
    <xf numFmtId="0" fontId="27" fillId="0" borderId="97" xfId="2" applyFont="1" applyBorder="1" applyAlignment="1">
      <alignment horizontal="center" vertical="center" wrapText="1"/>
    </xf>
    <xf numFmtId="0" fontId="27" fillId="0" borderId="98" xfId="2" applyFont="1" applyBorder="1" applyAlignment="1">
      <alignment horizontal="center" vertical="center" wrapText="1"/>
    </xf>
    <xf numFmtId="0" fontId="27" fillId="0" borderId="99" xfId="2" applyFont="1" applyBorder="1" applyAlignment="1">
      <alignment horizontal="center" vertical="center" wrapText="1"/>
    </xf>
    <xf numFmtId="0" fontId="27" fillId="0" borderId="100" xfId="2"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6" fillId="20" borderId="61" xfId="2" applyFont="1" applyFill="1" applyBorder="1" applyAlignment="1">
      <alignment horizontal="center" vertical="center" wrapText="1"/>
    </xf>
    <xf numFmtId="0" fontId="26" fillId="20" borderId="62" xfId="2" applyFont="1" applyFill="1" applyBorder="1" applyAlignment="1">
      <alignment horizontal="center" vertical="center" wrapText="1"/>
    </xf>
    <xf numFmtId="0" fontId="26" fillId="20" borderId="63" xfId="2" applyFont="1" applyFill="1" applyBorder="1" applyAlignment="1">
      <alignment horizontal="center" vertical="center" wrapText="1"/>
    </xf>
    <xf numFmtId="0" fontId="26" fillId="20" borderId="34" xfId="2" applyFont="1" applyFill="1" applyBorder="1" applyAlignment="1">
      <alignment horizontal="center" vertical="center" wrapText="1"/>
    </xf>
    <xf numFmtId="0" fontId="26" fillId="20" borderId="38"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6" fillId="20" borderId="81" xfId="2" applyFont="1" applyFill="1" applyBorder="1" applyAlignment="1">
      <alignment horizontal="center" vertical="center" wrapText="1"/>
    </xf>
    <xf numFmtId="0" fontId="26" fillId="20" borderId="82"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6" fillId="0" borderId="81" xfId="2" applyFont="1" applyBorder="1" applyAlignment="1">
      <alignment horizontal="center" vertical="center" wrapText="1"/>
    </xf>
    <xf numFmtId="0" fontId="26" fillId="0" borderId="70" xfId="2" applyFont="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6" fillId="0" borderId="87" xfId="2" applyFont="1" applyBorder="1" applyAlignment="1">
      <alignment horizontal="center" vertical="center" wrapText="1"/>
    </xf>
    <xf numFmtId="0" fontId="26" fillId="0" borderId="64" xfId="2"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0" borderId="11" xfId="0" applyFont="1" applyBorder="1" applyAlignment="1">
      <alignment horizontal="center" vertical="center" wrapText="1"/>
    </xf>
    <xf numFmtId="0" fontId="26" fillId="0" borderId="72" xfId="2" applyFont="1" applyBorder="1" applyAlignment="1">
      <alignment horizontal="center" vertical="center" wrapText="1"/>
    </xf>
    <xf numFmtId="0" fontId="26" fillId="0" borderId="58" xfId="2" applyFont="1" applyBorder="1" applyAlignment="1">
      <alignment horizontal="center" vertical="center" wrapText="1"/>
    </xf>
    <xf numFmtId="0" fontId="26" fillId="0" borderId="73" xfId="2" applyFont="1" applyBorder="1" applyAlignment="1">
      <alignment horizontal="center" vertical="center" wrapText="1"/>
    </xf>
    <xf numFmtId="0" fontId="26" fillId="0" borderId="82" xfId="2" applyFont="1" applyBorder="1" applyAlignment="1">
      <alignment horizontal="center" vertical="center" wrapText="1"/>
    </xf>
    <xf numFmtId="0" fontId="28" fillId="0" borderId="72" xfId="3" applyFont="1" applyBorder="1" applyAlignment="1">
      <alignment horizontal="center" vertical="center" wrapText="1"/>
    </xf>
    <xf numFmtId="0" fontId="28" fillId="0" borderId="83" xfId="3" applyFont="1" applyBorder="1" applyAlignment="1">
      <alignment horizontal="center" vertical="center" wrapText="1"/>
    </xf>
    <xf numFmtId="0" fontId="26" fillId="20" borderId="75" xfId="2" applyFont="1" applyFill="1" applyBorder="1" applyAlignment="1">
      <alignment horizontal="center" vertical="center" wrapText="1"/>
    </xf>
    <xf numFmtId="0" fontId="26" fillId="20" borderId="37" xfId="2" applyFont="1" applyFill="1" applyBorder="1" applyAlignment="1">
      <alignment horizontal="center" vertical="center" wrapText="1"/>
    </xf>
    <xf numFmtId="0" fontId="26" fillId="16" borderId="30" xfId="2" applyFont="1" applyFill="1" applyBorder="1" applyAlignment="1">
      <alignment horizontal="center" vertical="center" wrapText="1"/>
    </xf>
    <xf numFmtId="0" fontId="26" fillId="16" borderId="31" xfId="2" applyFont="1" applyFill="1" applyBorder="1" applyAlignment="1">
      <alignment horizontal="center" vertical="center" wrapText="1"/>
    </xf>
    <xf numFmtId="0" fontId="26" fillId="16" borderId="32" xfId="2" applyFont="1" applyFill="1" applyBorder="1" applyAlignment="1">
      <alignment horizontal="center" vertical="center" wrapText="1"/>
    </xf>
    <xf numFmtId="0" fontId="26" fillId="0" borderId="60" xfId="2" applyFont="1" applyBorder="1" applyAlignment="1">
      <alignment horizontal="center" vertical="center" wrapText="1"/>
    </xf>
    <xf numFmtId="0" fontId="26" fillId="16" borderId="30" xfId="2" applyFont="1" applyFill="1" applyBorder="1" applyAlignment="1">
      <alignment horizontal="center" vertical="center"/>
    </xf>
    <xf numFmtId="0" fontId="26" fillId="16" borderId="31" xfId="2" applyFont="1" applyFill="1" applyBorder="1" applyAlignment="1">
      <alignment horizontal="center" vertical="center"/>
    </xf>
    <xf numFmtId="0" fontId="26" fillId="16" borderId="32" xfId="2" applyFont="1" applyFill="1" applyBorder="1" applyAlignment="1">
      <alignment horizontal="center" vertical="center"/>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5" fillId="20" borderId="52" xfId="3" applyFont="1" applyFill="1" applyBorder="1" applyAlignment="1">
      <alignment horizontal="center" vertical="center" wrapText="1"/>
    </xf>
    <xf numFmtId="0" fontId="45" fillId="20" borderId="33"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49" fillId="25" borderId="27" xfId="2" applyFont="1" applyFill="1" applyBorder="1" applyAlignment="1">
      <alignment horizontal="center" vertical="center" wrapText="1"/>
    </xf>
    <xf numFmtId="0" fontId="49" fillId="25" borderId="43" xfId="2" applyFont="1" applyFill="1" applyBorder="1" applyAlignment="1">
      <alignment horizontal="center" vertical="center" wrapText="1"/>
    </xf>
    <xf numFmtId="0" fontId="49" fillId="25" borderId="42" xfId="2" applyFont="1" applyFill="1" applyBorder="1" applyAlignment="1">
      <alignment horizontal="center" vertical="center" wrapText="1"/>
    </xf>
    <xf numFmtId="0" fontId="49" fillId="25" borderId="33" xfId="2" applyFont="1" applyFill="1" applyBorder="1" applyAlignment="1">
      <alignment horizontal="center" vertical="center" wrapText="1"/>
    </xf>
    <xf numFmtId="0" fontId="49" fillId="25" borderId="11" xfId="2" applyFont="1" applyFill="1" applyAlignment="1">
      <alignment horizontal="center" vertical="center" wrapText="1"/>
    </xf>
    <xf numFmtId="0" fontId="49" fillId="25" borderId="41" xfId="2" applyFont="1" applyFill="1" applyBorder="1" applyAlignment="1">
      <alignment horizontal="center" vertical="center" wrapText="1"/>
    </xf>
    <xf numFmtId="0" fontId="49" fillId="25" borderId="36" xfId="2" applyFont="1" applyFill="1" applyBorder="1" applyAlignment="1">
      <alignment horizontal="center" vertical="center" wrapText="1"/>
    </xf>
    <xf numFmtId="0" fontId="49" fillId="25" borderId="45" xfId="2" applyFont="1" applyFill="1" applyBorder="1" applyAlignment="1">
      <alignment horizontal="center" vertical="center" wrapText="1"/>
    </xf>
    <xf numFmtId="0" fontId="49" fillId="25" borderId="44" xfId="2"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8" borderId="79" xfId="3" applyFont="1" applyFill="1" applyBorder="1" applyAlignment="1">
      <alignment horizontal="center" vertical="center" wrapText="1"/>
    </xf>
    <xf numFmtId="0" fontId="27" fillId="28" borderId="76" xfId="3" applyFont="1" applyFill="1" applyBorder="1" applyAlignment="1">
      <alignment horizontal="center" vertical="center" wrapText="1"/>
    </xf>
    <xf numFmtId="0" fontId="45" fillId="28" borderId="30" xfId="3" applyFont="1" applyFill="1" applyBorder="1" applyAlignment="1">
      <alignment horizontal="center" vertical="center" wrapText="1"/>
    </xf>
    <xf numFmtId="0" fontId="45" fillId="28" borderId="32" xfId="3" applyFont="1" applyFill="1" applyBorder="1" applyAlignment="1">
      <alignment horizontal="center" vertical="center" wrapText="1"/>
    </xf>
    <xf numFmtId="0" fontId="26" fillId="0" borderId="51" xfId="0" applyFont="1" applyBorder="1" applyAlignment="1">
      <alignment horizontal="left"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5" fillId="20" borderId="42" xfId="3" applyFont="1" applyFill="1" applyBorder="1" applyAlignment="1">
      <alignment horizontal="center" vertical="center" wrapText="1"/>
    </xf>
    <xf numFmtId="0" fontId="45" fillId="20" borderId="11" xfId="3" applyFont="1" applyFill="1" applyAlignment="1">
      <alignment horizontal="center" vertical="center" wrapText="1"/>
    </xf>
    <xf numFmtId="0" fontId="45" fillId="20" borderId="45" xfId="3" applyFont="1" applyFill="1" applyBorder="1" applyAlignment="1">
      <alignment horizontal="center" vertical="center" wrapText="1"/>
    </xf>
    <xf numFmtId="0" fontId="45" fillId="28" borderId="57" xfId="3" applyFont="1" applyFill="1" applyBorder="1" applyAlignment="1">
      <alignment horizontal="center" vertical="center" wrapText="1"/>
    </xf>
    <xf numFmtId="0" fontId="45" fillId="28" borderId="69" xfId="3" applyFont="1" applyFill="1" applyBorder="1" applyAlignment="1">
      <alignment horizontal="center" vertical="center" wrapText="1"/>
    </xf>
    <xf numFmtId="0" fontId="45" fillId="28" borderId="59"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57" xfId="19" applyFont="1" applyFill="1" applyBorder="1" applyAlignment="1">
      <alignment horizontal="center" vertical="center" wrapText="1"/>
    </xf>
    <xf numFmtId="0" fontId="55" fillId="20" borderId="80" xfId="19" applyFont="1" applyFill="1" applyBorder="1" applyAlignment="1">
      <alignment horizontal="center" vertical="center" wrapText="1"/>
    </xf>
    <xf numFmtId="0" fontId="55" fillId="20" borderId="61" xfId="19" applyFont="1" applyFill="1" applyBorder="1" applyAlignment="1">
      <alignment horizontal="center" vertical="center"/>
    </xf>
    <xf numFmtId="0" fontId="55" fillId="20" borderId="62" xfId="19" applyFont="1" applyFill="1" applyBorder="1" applyAlignment="1">
      <alignment horizontal="center" vertical="center"/>
    </xf>
    <xf numFmtId="0" fontId="55" fillId="20" borderId="76" xfId="19" applyFont="1" applyFill="1" applyBorder="1" applyAlignment="1">
      <alignment horizontal="center" vertical="center"/>
    </xf>
    <xf numFmtId="0" fontId="55" fillId="20" borderId="79" xfId="19" applyFont="1" applyFill="1" applyBorder="1" applyAlignment="1">
      <alignment horizontal="center" vertical="center"/>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39" fillId="26" borderId="75"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27" fillId="20" borderId="67" xfId="2" applyFont="1" applyFill="1" applyBorder="1" applyAlignment="1">
      <alignment horizontal="center" vertical="center" wrapText="1"/>
    </xf>
    <xf numFmtId="0" fontId="27" fillId="20" borderId="68"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8" fillId="0" borderId="8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cellXfs>
  <cellStyles count="22">
    <cellStyle name="Hyperlink" xfId="16" xr:uid="{FF327CB4-B363-4859-B3D4-FEC05C720CF9}"/>
    <cellStyle name="Millares" xfId="18" builtinId="3"/>
    <cellStyle name="Millares [0] 2" xfId="7" xr:uid="{00000000-0005-0000-0000-000001000000}"/>
    <cellStyle name="Millares 2" xfId="5" xr:uid="{00000000-0005-0000-0000-000002000000}"/>
    <cellStyle name="Moneda" xfId="21" builtinId="4"/>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customschemas.google.com/relationships/workbookmetadata" Target="metadata"/><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7467F88-880F-42CA-A68E-3F5281C690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8325059D-1929-4BBC-87C6-8859EE0C7F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6D9922E4-0716-4310-AD54-F2EF11CECB5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5C14CA2B-0454-4CC1-B377-395712BB03A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D2C90DC-5264-4614-A200-868D7BFBD72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AB27BCF-F6EC-440F-B04C-BE5367AAEF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8D53A7E-BD77-4B36-96C2-DC2A10FE9C2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3EF4FBF-29D0-42DA-BE76-3A67E0789D5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852FBB2D-567A-4AA3-A131-960AF531205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512FE73E-19B3-4847-AD61-502FCEF437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3A75EB2-7406-4140-854A-11562C142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85546875" style="265" customWidth="1"/>
    <col min="5" max="5" width="34.140625" style="260" customWidth="1"/>
    <col min="6" max="6" width="31" style="260" customWidth="1"/>
    <col min="7" max="7" width="20.140625" style="260" customWidth="1"/>
    <col min="8" max="8" width="19.140625" style="260" customWidth="1"/>
    <col min="9" max="9" width="24" style="260" customWidth="1"/>
    <col min="10" max="10" width="18.85546875" style="260" customWidth="1"/>
    <col min="11" max="11" width="21.85546875" style="260" customWidth="1"/>
    <col min="12" max="16384" width="12" style="260"/>
  </cols>
  <sheetData>
    <row r="1" spans="1:12" x14ac:dyDescent="0.25">
      <c r="A1" s="263" t="s">
        <v>0</v>
      </c>
      <c r="B1" s="263" t="s">
        <v>1</v>
      </c>
      <c r="C1" s="263" t="s">
        <v>2</v>
      </c>
      <c r="D1" s="263" t="s">
        <v>3</v>
      </c>
      <c r="E1" s="264" t="s">
        <v>4</v>
      </c>
      <c r="F1" s="264" t="s">
        <v>5</v>
      </c>
      <c r="G1" s="264" t="s">
        <v>6</v>
      </c>
      <c r="H1" s="264" t="s">
        <v>7</v>
      </c>
      <c r="I1" s="264" t="s">
        <v>8</v>
      </c>
      <c r="J1" s="264" t="s">
        <v>9</v>
      </c>
      <c r="K1" s="264" t="s">
        <v>10</v>
      </c>
      <c r="L1" s="264" t="s">
        <v>11</v>
      </c>
    </row>
    <row r="2" spans="1:12" ht="25.5" x14ac:dyDescent="0.25">
      <c r="A2" s="265" t="s">
        <v>12</v>
      </c>
      <c r="B2" s="265" t="s">
        <v>13</v>
      </c>
      <c r="C2" s="265" t="s">
        <v>14</v>
      </c>
      <c r="D2" s="265" t="s">
        <v>15</v>
      </c>
      <c r="E2" s="260" t="s">
        <v>16</v>
      </c>
      <c r="F2" s="260" t="s">
        <v>17</v>
      </c>
      <c r="G2" s="265" t="s">
        <v>18</v>
      </c>
      <c r="H2" s="260" t="s">
        <v>19</v>
      </c>
      <c r="I2" s="260" t="s">
        <v>20</v>
      </c>
      <c r="J2" s="260" t="s">
        <v>21</v>
      </c>
      <c r="K2" s="260" t="s">
        <v>22</v>
      </c>
      <c r="L2" s="260" t="s">
        <v>23</v>
      </c>
    </row>
    <row r="3" spans="1:12" ht="25.5" x14ac:dyDescent="0.25">
      <c r="A3" s="265" t="s">
        <v>24</v>
      </c>
      <c r="B3" s="265" t="s">
        <v>25</v>
      </c>
      <c r="C3" s="265" t="s">
        <v>26</v>
      </c>
      <c r="D3" s="265" t="s">
        <v>27</v>
      </c>
      <c r="E3" s="260" t="s">
        <v>28</v>
      </c>
      <c r="F3" s="260" t="s">
        <v>29</v>
      </c>
      <c r="G3" s="265" t="s">
        <v>30</v>
      </c>
      <c r="H3" s="260" t="s">
        <v>31</v>
      </c>
      <c r="I3" s="260" t="s">
        <v>32</v>
      </c>
      <c r="J3" s="260" t="s">
        <v>33</v>
      </c>
      <c r="K3" s="260" t="s">
        <v>34</v>
      </c>
      <c r="L3" s="260" t="s">
        <v>35</v>
      </c>
    </row>
    <row r="4" spans="1:12" ht="25.5" x14ac:dyDescent="0.25">
      <c r="A4" s="265" t="s">
        <v>36</v>
      </c>
      <c r="B4" s="265" t="s">
        <v>37</v>
      </c>
      <c r="D4" s="265" t="s">
        <v>38</v>
      </c>
      <c r="E4" s="260" t="s">
        <v>39</v>
      </c>
      <c r="F4" s="260" t="s">
        <v>40</v>
      </c>
      <c r="G4" s="265" t="s">
        <v>41</v>
      </c>
      <c r="I4" s="260" t="s">
        <v>42</v>
      </c>
      <c r="J4" s="260" t="s">
        <v>23</v>
      </c>
      <c r="K4" s="260" t="s">
        <v>43</v>
      </c>
      <c r="L4" s="260" t="s">
        <v>26</v>
      </c>
    </row>
    <row r="5" spans="1:12" ht="25.5" x14ac:dyDescent="0.25">
      <c r="A5" s="265" t="s">
        <v>44</v>
      </c>
      <c r="B5" s="265" t="s">
        <v>45</v>
      </c>
      <c r="D5" s="265" t="s">
        <v>46</v>
      </c>
      <c r="E5" s="260" t="s">
        <v>47</v>
      </c>
      <c r="F5" s="260" t="s">
        <v>48</v>
      </c>
      <c r="G5" s="265" t="s">
        <v>49</v>
      </c>
      <c r="I5" s="260" t="s">
        <v>50</v>
      </c>
      <c r="J5" s="260" t="s">
        <v>51</v>
      </c>
    </row>
    <row r="6" spans="1:12" ht="25.5" x14ac:dyDescent="0.25">
      <c r="B6" s="265" t="s">
        <v>52</v>
      </c>
      <c r="D6" s="265" t="s">
        <v>53</v>
      </c>
      <c r="E6" s="260" t="s">
        <v>54</v>
      </c>
      <c r="F6" s="260" t="s">
        <v>55</v>
      </c>
      <c r="G6" s="265" t="s">
        <v>56</v>
      </c>
      <c r="I6" s="260" t="s">
        <v>57</v>
      </c>
    </row>
    <row r="7" spans="1:12" ht="25.5" x14ac:dyDescent="0.25">
      <c r="D7" s="265" t="s">
        <v>58</v>
      </c>
      <c r="E7" s="260" t="s">
        <v>59</v>
      </c>
      <c r="F7" s="260" t="s">
        <v>60</v>
      </c>
      <c r="G7" s="265" t="s">
        <v>61</v>
      </c>
      <c r="I7" s="260" t="s">
        <v>62</v>
      </c>
    </row>
    <row r="8" spans="1:12" x14ac:dyDescent="0.25">
      <c r="E8" s="260" t="s">
        <v>63</v>
      </c>
      <c r="F8" s="260" t="s">
        <v>64</v>
      </c>
      <c r="G8" s="260" t="s">
        <v>65</v>
      </c>
    </row>
    <row r="9" spans="1:12" x14ac:dyDescent="0.25">
      <c r="E9" s="260" t="s">
        <v>66</v>
      </c>
      <c r="F9" s="260" t="s">
        <v>67</v>
      </c>
    </row>
    <row r="10" spans="1:12" x14ac:dyDescent="0.25">
      <c r="E10" s="260" t="s">
        <v>68</v>
      </c>
      <c r="F10" s="260" t="s">
        <v>69</v>
      </c>
    </row>
    <row r="11" spans="1:12" x14ac:dyDescent="0.25">
      <c r="E11" s="260" t="s">
        <v>70</v>
      </c>
      <c r="F11" s="260" t="s">
        <v>71</v>
      </c>
    </row>
    <row r="12" spans="1:12" x14ac:dyDescent="0.25">
      <c r="E12" s="260" t="s">
        <v>72</v>
      </c>
      <c r="F12" s="260" t="s">
        <v>73</v>
      </c>
    </row>
    <row r="13" spans="1:12" x14ac:dyDescent="0.25">
      <c r="E13" s="260" t="s">
        <v>74</v>
      </c>
      <c r="F13" s="260" t="s">
        <v>75</v>
      </c>
    </row>
    <row r="14" spans="1:12" x14ac:dyDescent="0.25">
      <c r="E14" s="260" t="s">
        <v>76</v>
      </c>
      <c r="F14" s="260" t="s">
        <v>77</v>
      </c>
    </row>
    <row r="15" spans="1:12" x14ac:dyDescent="0.25">
      <c r="E15" s="260" t="s">
        <v>78</v>
      </c>
      <c r="F15" s="260" t="s">
        <v>79</v>
      </c>
    </row>
    <row r="16" spans="1:12" x14ac:dyDescent="0.25">
      <c r="E16" s="260" t="s">
        <v>80</v>
      </c>
      <c r="F16" s="260" t="s">
        <v>81</v>
      </c>
    </row>
    <row r="17" spans="5:6" x14ac:dyDescent="0.25">
      <c r="E17" s="260" t="s">
        <v>82</v>
      </c>
      <c r="F17" s="260" t="s">
        <v>83</v>
      </c>
    </row>
    <row r="18" spans="5:6" x14ac:dyDescent="0.25">
      <c r="E18" s="260" t="s">
        <v>84</v>
      </c>
      <c r="F18" s="260" t="s">
        <v>85</v>
      </c>
    </row>
    <row r="19" spans="5:6" x14ac:dyDescent="0.25">
      <c r="E19" s="260" t="s">
        <v>86</v>
      </c>
    </row>
    <row r="20" spans="5:6" x14ac:dyDescent="0.25">
      <c r="E20" s="260" t="s">
        <v>87</v>
      </c>
    </row>
    <row r="21" spans="5:6" x14ac:dyDescent="0.25">
      <c r="E21" s="260" t="s">
        <v>88</v>
      </c>
    </row>
    <row r="22" spans="5:6" x14ac:dyDescent="0.25">
      <c r="E22" s="260" t="s">
        <v>89</v>
      </c>
    </row>
    <row r="23" spans="5:6" x14ac:dyDescent="0.25">
      <c r="E23" s="260"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5" tint="0.59999389629810485"/>
    <pageSetUpPr fitToPage="1"/>
  </sheetPr>
  <dimension ref="A1:O126"/>
  <sheetViews>
    <sheetView showGridLines="0" topLeftCell="A102" zoomScale="70" zoomScaleNormal="70" workbookViewId="0">
      <selection activeCell="N24" sqref="N24"/>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736</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324</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426">
        <v>1667253000</v>
      </c>
      <c r="C24" s="91"/>
      <c r="D24" s="91"/>
      <c r="E24" s="91"/>
      <c r="F24" s="91"/>
      <c r="G24" s="91"/>
      <c r="H24" s="88"/>
      <c r="I24" s="88"/>
      <c r="J24" s="88"/>
      <c r="K24" s="88"/>
      <c r="L24" s="88"/>
      <c r="M24" s="88"/>
      <c r="N24" s="428">
        <v>1667253000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6806767</v>
      </c>
      <c r="C27" s="91">
        <v>87681000</v>
      </c>
      <c r="D27" s="91"/>
      <c r="E27" s="91"/>
      <c r="F27" s="91"/>
      <c r="G27" s="91"/>
      <c r="H27" s="91"/>
      <c r="I27" s="91"/>
      <c r="J27" s="91"/>
      <c r="K27" s="91"/>
      <c r="L27" s="91"/>
      <c r="M27" s="345"/>
      <c r="N27" s="344">
        <f>SUM(B27:M27)</f>
        <v>94487767</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Brindar 4.063 atenciones psico-jurídicas efectivas en emergencia a través de la MóvilMujer, fortaleciendo la respuesta de gestión, atención y transferencia de voz en urgencia- emergencia de los incidentes asociados a la Agencia Muj</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21</v>
      </c>
      <c r="I35" s="583"/>
      <c r="J35" s="98"/>
    </row>
    <row r="36" spans="1:10" ht="50.25" customHeight="1" thickBot="1" x14ac:dyDescent="0.3">
      <c r="A36" s="567"/>
      <c r="B36" s="286">
        <v>463</v>
      </c>
      <c r="C36" s="286">
        <v>1151</v>
      </c>
      <c r="D36" s="286">
        <v>1224</v>
      </c>
      <c r="E36" s="286">
        <v>1225</v>
      </c>
      <c r="F36" s="286">
        <f>SUM(B36:E36)</f>
        <v>4063</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102</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102</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102</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102</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102</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1">
        <v>102</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1">
        <v>102</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1">
        <v>102</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1">
        <v>102</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1">
        <v>102</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1">
        <v>102</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1">
        <v>102</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25.25" customHeight="1" x14ac:dyDescent="0.25">
      <c r="A66" s="113" t="s">
        <v>253</v>
      </c>
      <c r="B66" s="563" t="s">
        <v>325</v>
      </c>
      <c r="C66" s="564"/>
      <c r="D66" s="563" t="s">
        <v>326</v>
      </c>
      <c r="E66" s="564"/>
      <c r="F66" s="651"/>
      <c r="G66" s="652"/>
      <c r="H66" s="651"/>
      <c r="I66" s="652"/>
    </row>
    <row r="67" spans="1:9" ht="40.5" customHeight="1" x14ac:dyDescent="0.25">
      <c r="A67" s="113" t="s">
        <v>257</v>
      </c>
      <c r="B67" s="661">
        <v>0.05</v>
      </c>
      <c r="C67" s="662"/>
      <c r="D67" s="661">
        <v>0.05</v>
      </c>
      <c r="E67" s="662"/>
      <c r="F67" s="653"/>
      <c r="G67" s="654"/>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8.3000000000000004E-2</v>
      </c>
      <c r="C69" s="116"/>
      <c r="D69" s="115">
        <v>8.3000000000000004E-2</v>
      </c>
      <c r="E69" s="116"/>
      <c r="F69" s="122"/>
      <c r="G69" s="116"/>
      <c r="H69" s="122"/>
      <c r="I69" s="116"/>
    </row>
    <row r="70" spans="1:9" ht="80.25" customHeight="1" x14ac:dyDescent="0.25">
      <c r="A70" s="113" t="s">
        <v>258</v>
      </c>
      <c r="B70" s="561"/>
      <c r="C70" s="562"/>
      <c r="D70" s="561"/>
      <c r="E70" s="562"/>
      <c r="F70" s="632"/>
      <c r="G70" s="655"/>
      <c r="H70" s="632"/>
      <c r="I70" s="633"/>
    </row>
    <row r="71" spans="1:9" ht="80.25" customHeight="1" x14ac:dyDescent="0.25">
      <c r="A71" s="113" t="s">
        <v>259</v>
      </c>
      <c r="B71" s="559"/>
      <c r="C71" s="560"/>
      <c r="D71" s="559"/>
      <c r="E71" s="560"/>
      <c r="F71" s="550"/>
      <c r="G71" s="551"/>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8.3000000000000004E-2</v>
      </c>
      <c r="C73" s="116"/>
      <c r="D73" s="115">
        <v>8.3000000000000004E-2</v>
      </c>
      <c r="E73" s="116"/>
      <c r="F73" s="122"/>
      <c r="G73" s="117"/>
      <c r="H73" s="122"/>
      <c r="I73" s="117"/>
    </row>
    <row r="74" spans="1:9" ht="80.25" customHeight="1" x14ac:dyDescent="0.25">
      <c r="A74" s="113" t="s">
        <v>258</v>
      </c>
      <c r="B74" s="561"/>
      <c r="C74" s="562"/>
      <c r="D74" s="561"/>
      <c r="E74" s="562"/>
      <c r="F74" s="632"/>
      <c r="G74" s="655"/>
      <c r="H74" s="584"/>
      <c r="I74" s="585"/>
    </row>
    <row r="75" spans="1:9" ht="80.25" customHeight="1" x14ac:dyDescent="0.25">
      <c r="A75" s="113" t="s">
        <v>259</v>
      </c>
      <c r="B75" s="559"/>
      <c r="C75" s="560"/>
      <c r="D75" s="559"/>
      <c r="E75" s="560"/>
      <c r="F75" s="550"/>
      <c r="G75" s="551"/>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8.3000000000000004E-2</v>
      </c>
      <c r="C77" s="116"/>
      <c r="D77" s="115">
        <v>8.3000000000000004E-2</v>
      </c>
      <c r="E77" s="116"/>
      <c r="F77" s="122"/>
      <c r="G77" s="117"/>
      <c r="H77" s="122"/>
      <c r="I77" s="117"/>
    </row>
    <row r="78" spans="1:9" ht="80.25" customHeight="1" x14ac:dyDescent="0.25">
      <c r="A78" s="113" t="s">
        <v>258</v>
      </c>
      <c r="B78" s="561"/>
      <c r="C78" s="562"/>
      <c r="D78" s="561"/>
      <c r="E78" s="562"/>
      <c r="F78" s="632"/>
      <c r="G78" s="655"/>
      <c r="H78" s="550"/>
      <c r="I78" s="551"/>
    </row>
    <row r="79" spans="1:9" ht="80.25" customHeight="1" x14ac:dyDescent="0.25">
      <c r="A79" s="113" t="s">
        <v>259</v>
      </c>
      <c r="B79" s="559"/>
      <c r="C79" s="560"/>
      <c r="D79" s="559"/>
      <c r="E79" s="560"/>
      <c r="F79" s="550"/>
      <c r="G79" s="551"/>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8.3000000000000004E-2</v>
      </c>
      <c r="C81" s="116"/>
      <c r="D81" s="115">
        <v>8.3000000000000004E-2</v>
      </c>
      <c r="E81" s="116"/>
      <c r="F81" s="122"/>
      <c r="G81" s="117"/>
      <c r="H81" s="122"/>
      <c r="I81" s="117"/>
    </row>
    <row r="82" spans="1:9" ht="80.25" customHeight="1" x14ac:dyDescent="0.25">
      <c r="A82" s="113" t="s">
        <v>258</v>
      </c>
      <c r="B82" s="552"/>
      <c r="C82" s="553"/>
      <c r="D82" s="552"/>
      <c r="E82" s="553"/>
      <c r="F82" s="632"/>
      <c r="G82" s="655"/>
      <c r="H82" s="550"/>
      <c r="I82" s="551"/>
    </row>
    <row r="83" spans="1:9" ht="80.25" customHeight="1" x14ac:dyDescent="0.25">
      <c r="A83" s="113" t="s">
        <v>259</v>
      </c>
      <c r="B83" s="625"/>
      <c r="C83" s="626"/>
      <c r="D83" s="625"/>
      <c r="E83" s="626"/>
      <c r="F83" s="550"/>
      <c r="G83" s="551"/>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8.3000000000000004E-2</v>
      </c>
      <c r="C85" s="116"/>
      <c r="D85" s="115">
        <v>8.3000000000000004E-2</v>
      </c>
      <c r="E85" s="116"/>
      <c r="F85" s="122"/>
      <c r="G85" s="117"/>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8.3000000000000004E-2</v>
      </c>
      <c r="C89" s="118"/>
      <c r="D89" s="115">
        <v>8.3000000000000004E-2</v>
      </c>
      <c r="E89" s="118"/>
      <c r="F89" s="122"/>
      <c r="G89" s="117"/>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8.3000000000000004E-2</v>
      </c>
      <c r="C93" s="118"/>
      <c r="D93" s="115">
        <v>8.3000000000000004E-2</v>
      </c>
      <c r="E93" s="118"/>
      <c r="F93" s="122"/>
      <c r="G93" s="117"/>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8.3000000000000004E-2</v>
      </c>
      <c r="C97" s="118"/>
      <c r="D97" s="115">
        <v>8.3000000000000004E-2</v>
      </c>
      <c r="E97" s="118"/>
      <c r="F97" s="122"/>
      <c r="G97" s="117"/>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8.4000000000000005E-2</v>
      </c>
      <c r="C101" s="118"/>
      <c r="D101" s="115">
        <v>8.4000000000000005E-2</v>
      </c>
      <c r="E101" s="118"/>
      <c r="F101" s="122"/>
      <c r="G101" s="117"/>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8.4000000000000005E-2</v>
      </c>
      <c r="C105" s="118"/>
      <c r="D105" s="115">
        <v>8.4000000000000005E-2</v>
      </c>
      <c r="E105" s="118"/>
      <c r="F105" s="122"/>
      <c r="G105" s="117"/>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8.4000000000000005E-2</v>
      </c>
      <c r="C109" s="118"/>
      <c r="D109" s="115">
        <v>8.4000000000000005E-2</v>
      </c>
      <c r="E109" s="118"/>
      <c r="F109" s="122"/>
      <c r="G109" s="117"/>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8.4000000000000005E-2</v>
      </c>
      <c r="C113" s="274"/>
      <c r="D113" s="115">
        <v>8.4000000000000005E-2</v>
      </c>
      <c r="E113" s="274"/>
      <c r="F113" s="274"/>
      <c r="G113" s="275"/>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A8BCD-CB22-4BCD-9ED8-E52327D5E4ED}">
  <sheetPr>
    <tabColor theme="5" tint="0.59999389629810485"/>
    <pageSetUpPr fitToPage="1"/>
  </sheetPr>
  <dimension ref="A1:L26"/>
  <sheetViews>
    <sheetView zoomScale="120" zoomScaleNormal="120" workbookViewId="0">
      <selection activeCell="K16" sqref="K16:L16"/>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51" customHeight="1" x14ac:dyDescent="0.25">
      <c r="A10" s="454" t="s">
        <v>270</v>
      </c>
      <c r="B10" s="454"/>
      <c r="C10" s="454"/>
      <c r="D10" s="639"/>
      <c r="E10" s="461" t="str">
        <f>+ACTIVIDAD_4!B11</f>
        <v>Brindar 4.063 atenciones psico-jurídicas efectivas en emergencia a través de la MóvilMujer, fortaleciendo la respuesta de gestión, atención y transferencia de voz en urgencia- emergencia de los incidentes asociados a la Agencia Muj</v>
      </c>
      <c r="F10" s="462"/>
      <c r="G10" s="462"/>
      <c r="H10" s="462"/>
      <c r="I10" s="462"/>
      <c r="J10" s="462"/>
      <c r="K10" s="462"/>
      <c r="L10" s="463"/>
    </row>
    <row r="11" spans="1:12" ht="34.5" customHeight="1" x14ac:dyDescent="0.25">
      <c r="A11" s="456" t="s">
        <v>271</v>
      </c>
      <c r="B11" s="457"/>
      <c r="C11" s="457"/>
      <c r="D11" s="450"/>
      <c r="E11" s="458" t="str">
        <f>+ACTIVIDAD_4!I15</f>
        <v>Número de atenciones psico-jurídicas efectivas realizadas en emergencia a través de la MóvilMujer</v>
      </c>
      <c r="F11" s="459"/>
      <c r="G11" s="459"/>
      <c r="H11" s="459"/>
      <c r="I11" s="459"/>
      <c r="J11" s="459"/>
      <c r="K11" s="459"/>
      <c r="L11" s="460"/>
    </row>
    <row r="12" spans="1:12" ht="47.25" customHeight="1" x14ac:dyDescent="0.25">
      <c r="A12" s="431" t="s">
        <v>272</v>
      </c>
      <c r="B12" s="432"/>
      <c r="C12" s="432"/>
      <c r="D12" s="433"/>
      <c r="E12" s="461" t="s">
        <v>327</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63">
        <v>1224</v>
      </c>
      <c r="E16" s="664"/>
      <c r="F16" s="664"/>
      <c r="G16" s="664"/>
      <c r="H16" s="665"/>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73.5" customHeight="1" x14ac:dyDescent="0.25">
      <c r="A19" s="261">
        <v>1</v>
      </c>
      <c r="B19" s="262" t="s">
        <v>287</v>
      </c>
      <c r="C19" s="434" t="s">
        <v>328</v>
      </c>
      <c r="D19" s="435"/>
      <c r="E19" s="435"/>
      <c r="F19" s="435"/>
      <c r="G19" s="436"/>
      <c r="H19" s="470" t="s">
        <v>329</v>
      </c>
      <c r="I19" s="471"/>
      <c r="J19" s="467" t="s">
        <v>22</v>
      </c>
      <c r="K19" s="469"/>
      <c r="L19" s="262" t="s">
        <v>321</v>
      </c>
    </row>
    <row r="20" spans="1:12" ht="25.5" customHeight="1" x14ac:dyDescent="0.25">
      <c r="A20" s="267" t="s">
        <v>281</v>
      </c>
      <c r="B20" s="431" t="s">
        <v>330</v>
      </c>
      <c r="C20" s="432"/>
      <c r="D20" s="432"/>
      <c r="E20" s="432"/>
      <c r="F20" s="432"/>
      <c r="G20" s="432"/>
      <c r="H20" s="432"/>
      <c r="I20" s="432"/>
      <c r="J20" s="432"/>
      <c r="K20" s="433"/>
      <c r="L20" s="267" t="s">
        <v>292</v>
      </c>
    </row>
    <row r="21" spans="1:12" ht="28.35" customHeight="1" x14ac:dyDescent="0.25">
      <c r="A21" s="261">
        <v>1</v>
      </c>
      <c r="B21" s="434" t="s">
        <v>331</v>
      </c>
      <c r="C21" s="435"/>
      <c r="D21" s="435"/>
      <c r="E21" s="435"/>
      <c r="F21" s="435"/>
      <c r="G21" s="435"/>
      <c r="H21" s="435"/>
      <c r="I21" s="435"/>
      <c r="J21" s="435"/>
      <c r="K21" s="436"/>
      <c r="L21" s="262" t="s">
        <v>22</v>
      </c>
    </row>
    <row r="22" spans="1:12" ht="15.75" customHeight="1" x14ac:dyDescent="0.25">
      <c r="A22" s="431" t="s">
        <v>294</v>
      </c>
      <c r="B22" s="432"/>
      <c r="C22" s="432"/>
      <c r="D22" s="432"/>
      <c r="E22" s="432"/>
      <c r="F22" s="452"/>
      <c r="G22" s="452"/>
      <c r="H22" s="432"/>
      <c r="I22" s="452"/>
      <c r="J22" s="452"/>
      <c r="K22" s="452"/>
      <c r="L22" s="472"/>
    </row>
    <row r="23" spans="1:12" ht="26.25" customHeight="1" x14ac:dyDescent="0.25">
      <c r="A23" s="431" t="s">
        <v>295</v>
      </c>
      <c r="B23" s="432"/>
      <c r="C23" s="433"/>
      <c r="D23" s="434">
        <v>463</v>
      </c>
      <c r="E23" s="435"/>
      <c r="F23" s="454" t="s">
        <v>296</v>
      </c>
      <c r="G23" s="454"/>
      <c r="H23" s="277">
        <v>2024</v>
      </c>
      <c r="I23" s="454" t="s">
        <v>297</v>
      </c>
      <c r="J23" s="639"/>
      <c r="K23" s="434" t="s">
        <v>321</v>
      </c>
      <c r="L23" s="436"/>
    </row>
    <row r="24" spans="1:12" ht="26.25" customHeight="1" x14ac:dyDescent="0.25">
      <c r="A24" s="431" t="s">
        <v>298</v>
      </c>
      <c r="B24" s="432"/>
      <c r="C24" s="433"/>
      <c r="D24" s="434"/>
      <c r="E24" s="435"/>
      <c r="F24" s="474"/>
      <c r="G24" s="474"/>
      <c r="H24" s="435"/>
      <c r="I24" s="474"/>
      <c r="J24" s="474"/>
      <c r="K24" s="474"/>
      <c r="L24" s="475"/>
    </row>
    <row r="25" spans="1:12" ht="45.75" customHeight="1" x14ac:dyDescent="0.25">
      <c r="A25" s="431" t="s">
        <v>299</v>
      </c>
      <c r="B25" s="432"/>
      <c r="C25" s="433"/>
      <c r="D25" s="467"/>
      <c r="E25" s="468"/>
      <c r="F25" s="468"/>
      <c r="G25" s="468"/>
      <c r="H25" s="468"/>
      <c r="I25" s="468"/>
      <c r="J25" s="468"/>
      <c r="K25" s="468"/>
      <c r="L25" s="469"/>
    </row>
    <row r="26" spans="1:12" ht="17.850000000000001" customHeight="1" x14ac:dyDescent="0.25">
      <c r="A26" s="431" t="s">
        <v>300</v>
      </c>
      <c r="B26" s="432"/>
      <c r="C26" s="433"/>
      <c r="D26" s="434"/>
      <c r="E26" s="435"/>
      <c r="F26" s="435"/>
      <c r="G26" s="435"/>
      <c r="H26" s="435"/>
      <c r="I26" s="435"/>
      <c r="J26" s="435"/>
      <c r="K26" s="435"/>
      <c r="L26" s="436"/>
    </row>
  </sheetData>
  <mergeCells count="59">
    <mergeCell ref="A24:C24"/>
    <mergeCell ref="D24:L24"/>
    <mergeCell ref="A25:C25"/>
    <mergeCell ref="D25:L25"/>
    <mergeCell ref="A26:C26"/>
    <mergeCell ref="D26:L26"/>
    <mergeCell ref="B20:K20"/>
    <mergeCell ref="B21:K21"/>
    <mergeCell ref="A22:L22"/>
    <mergeCell ref="A23:C23"/>
    <mergeCell ref="D23:E23"/>
    <mergeCell ref="F23:G23"/>
    <mergeCell ref="I23:J23"/>
    <mergeCell ref="K23:L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1262797-854C-4B89-9FA0-86EB95198B71}">
          <x14:formula1>
            <xm:f>Datos!$K$2:$K$3</xm:f>
          </x14:formula1>
          <xm:sqref>J19:K19</xm:sqref>
        </x14:dataValidation>
        <x14:dataValidation type="list" allowBlank="1" showInputMessage="1" showErrorMessage="1" xr:uid="{31D9A927-3349-4A0F-892E-1E6866583A14}">
          <x14:formula1>
            <xm:f>Datos!$K$2:$K$4</xm:f>
          </x14:formula1>
          <xm:sqref>L21</xm:sqref>
        </x14:dataValidation>
        <x14:dataValidation type="list" allowBlank="1" showInputMessage="1" showErrorMessage="1" xr:uid="{26ECD586-3BD6-429D-B9F5-CF7B86B37C0E}">
          <x14:formula1>
            <xm:f>Datos!$J$2:$J$5</xm:f>
          </x14:formula1>
          <xm:sqref>K16:L16</xm:sqref>
        </x14:dataValidation>
        <x14:dataValidation type="list" allowBlank="1" showInputMessage="1" showErrorMessage="1" xr:uid="{78F4478D-C520-4573-90D5-917EA35814FE}">
          <x14:formula1>
            <xm:f>Datos!$I$2:$I$7</xm:f>
          </x14:formula1>
          <xm:sqref>K15:L15</xm:sqref>
        </x14:dataValidation>
        <x14:dataValidation type="list" allowBlank="1" showInputMessage="1" showErrorMessage="1" xr:uid="{6D6B5D02-F93F-4A87-AC25-77451CB057C7}">
          <x14:formula1>
            <xm:f>Datos!$H$2:$H$3</xm:f>
          </x14:formula1>
          <xm:sqref>D15:H15</xm:sqref>
        </x14:dataValidation>
        <x14:dataValidation type="list" allowBlank="1" showInputMessage="1" showErrorMessage="1" xr:uid="{DC0B62D0-9C20-4AA3-B5B3-4890B10A8EF8}">
          <x14:formula1>
            <xm:f>Datos!$G$2:$G$8</xm:f>
          </x14:formula1>
          <xm:sqref>K13:L13</xm:sqref>
        </x14:dataValidation>
        <x14:dataValidation type="list" allowBlank="1" showInputMessage="1" showErrorMessage="1" xr:uid="{5F527E54-B95F-454F-9D40-9240FE28FF03}">
          <x14:formula1>
            <xm:f>Datos!$F$2:$F$18</xm:f>
          </x14:formula1>
          <xm:sqref>K8:L8</xm:sqref>
        </x14:dataValidation>
        <x14:dataValidation type="list" allowBlank="1" showInputMessage="1" showErrorMessage="1" xr:uid="{4635A5D3-AED9-46F4-9139-26DD8C1F0B77}">
          <x14:formula1>
            <xm:f>Datos!$E$2:$E$23</xm:f>
          </x14:formula1>
          <xm:sqref>D8:H8</xm:sqref>
        </x14:dataValidation>
        <x14:dataValidation type="list" allowBlank="1" showInputMessage="1" showErrorMessage="1" xr:uid="{D9215BFC-E5E6-4435-B91D-E9431C2EB8AF}">
          <x14:formula1>
            <xm:f>Datos!$D$2:$D$7</xm:f>
          </x14:formula1>
          <xm:sqref>K7:L7</xm:sqref>
        </x14:dataValidation>
        <x14:dataValidation type="list" allowBlank="1" showInputMessage="1" showErrorMessage="1" xr:uid="{712A0B9A-228B-4C46-B5CD-0C575177BB23}">
          <x14:formula1>
            <xm:f>Datos!$C$2:$C$3</xm:f>
          </x14:formula1>
          <xm:sqref>D7:H7</xm:sqref>
        </x14:dataValidation>
        <x14:dataValidation type="list" allowBlank="1" showInputMessage="1" showErrorMessage="1" xr:uid="{09181DD6-042C-4755-B408-6263CAB43C6D}">
          <x14:formula1>
            <xm:f>Datos!$B$2:$B$6</xm:f>
          </x14:formula1>
          <xm:sqref>K6:L6</xm:sqref>
        </x14:dataValidation>
        <x14:dataValidation type="list" allowBlank="1" showInputMessage="1" showErrorMessage="1" xr:uid="{62BC38C0-F2E8-455F-A47E-3C1116D722F3}">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5" tint="0.59999389629810485"/>
    <pageSetUpPr fitToPage="1"/>
  </sheetPr>
  <dimension ref="A1:O126"/>
  <sheetViews>
    <sheetView showGridLines="0" topLeftCell="A12" zoomScale="70" zoomScaleNormal="70" workbookViewId="0">
      <selection activeCell="D30" sqref="D30"/>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332</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333</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554310000</v>
      </c>
      <c r="C24" s="91"/>
      <c r="D24" s="91"/>
      <c r="E24" s="91"/>
      <c r="F24" s="91"/>
      <c r="G24" s="91"/>
      <c r="H24" s="88"/>
      <c r="I24" s="88"/>
      <c r="J24" s="88"/>
      <c r="K24" s="88"/>
      <c r="L24" s="88"/>
      <c r="M24" s="88"/>
      <c r="N24" s="88">
        <f>SUM(B24:M24)</f>
        <v>554310000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c r="C27" s="91">
        <v>14548000</v>
      </c>
      <c r="D27" s="91"/>
      <c r="E27" s="91"/>
      <c r="F27" s="91"/>
      <c r="G27" s="91"/>
      <c r="H27" s="91"/>
      <c r="I27" s="91"/>
      <c r="J27" s="91"/>
      <c r="K27" s="91"/>
      <c r="L27" s="91"/>
      <c r="M27" s="345"/>
      <c r="N27" s="344">
        <f>SUM(B27:M27)</f>
        <v>14548000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Realizar 10.300 acciones de atención, acceso a la justicia y articulación interinstitucional a casos de mujeres valoradas  para prevenir el riesgo de feminicidio en la ciudad</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666" t="s">
        <v>21</v>
      </c>
      <c r="I35" s="666"/>
      <c r="J35" s="98"/>
    </row>
    <row r="36" spans="1:10" ht="50.25" customHeight="1" thickBot="1" x14ac:dyDescent="0.3">
      <c r="A36" s="567"/>
      <c r="B36" s="286">
        <v>1172</v>
      </c>
      <c r="C36" s="286">
        <v>3447</v>
      </c>
      <c r="D36" s="286">
        <v>3000</v>
      </c>
      <c r="E36" s="286">
        <v>2681</v>
      </c>
      <c r="F36" s="294">
        <v>10300</v>
      </c>
      <c r="G36" s="583"/>
      <c r="H36" s="666"/>
      <c r="I36" s="666"/>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100</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300</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300</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300</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300</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6">
        <v>300</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6">
        <v>300</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6">
        <v>300</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6">
        <v>300</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6">
        <v>300</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6">
        <v>100</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100</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46.25" customHeight="1" x14ac:dyDescent="0.25">
      <c r="A66" s="113" t="s">
        <v>253</v>
      </c>
      <c r="B66" s="563" t="s">
        <v>740</v>
      </c>
      <c r="C66" s="564"/>
      <c r="D66" s="563" t="s">
        <v>334</v>
      </c>
      <c r="E66" s="564"/>
      <c r="F66" s="563" t="s">
        <v>335</v>
      </c>
      <c r="G66" s="564"/>
      <c r="H66" s="651"/>
      <c r="I66" s="652"/>
    </row>
    <row r="67" spans="1:9" ht="40.5" customHeight="1" x14ac:dyDescent="0.25">
      <c r="A67" s="113" t="s">
        <v>257</v>
      </c>
      <c r="B67" s="634">
        <v>0.04</v>
      </c>
      <c r="C67" s="635"/>
      <c r="D67" s="634">
        <v>0.04</v>
      </c>
      <c r="E67" s="635"/>
      <c r="F67" s="634">
        <v>0.02</v>
      </c>
      <c r="G67" s="635"/>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404">
        <v>0</v>
      </c>
      <c r="C69" s="405"/>
      <c r="D69" s="404">
        <v>0</v>
      </c>
      <c r="E69" s="405"/>
      <c r="F69" s="404">
        <v>0</v>
      </c>
      <c r="G69" s="405"/>
      <c r="H69" s="122"/>
      <c r="I69" s="116"/>
    </row>
    <row r="70" spans="1:9" ht="80.25" customHeight="1" x14ac:dyDescent="0.25">
      <c r="A70" s="113" t="s">
        <v>258</v>
      </c>
      <c r="B70" s="561"/>
      <c r="C70" s="562"/>
      <c r="D70" s="561"/>
      <c r="E70" s="562"/>
      <c r="F70" s="561"/>
      <c r="G70" s="562"/>
      <c r="H70" s="632"/>
      <c r="I70" s="633"/>
    </row>
    <row r="71" spans="1:9" ht="80.25" customHeight="1" x14ac:dyDescent="0.25">
      <c r="A71" s="113" t="s">
        <v>259</v>
      </c>
      <c r="B71" s="559"/>
      <c r="C71" s="560"/>
      <c r="D71" s="559"/>
      <c r="E71" s="560"/>
      <c r="F71" s="559"/>
      <c r="G71" s="560"/>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0.1</v>
      </c>
      <c r="C73" s="116"/>
      <c r="D73" s="115">
        <v>0.1</v>
      </c>
      <c r="E73" s="116"/>
      <c r="F73" s="115">
        <v>0.1</v>
      </c>
      <c r="G73" s="116"/>
      <c r="H73" s="122"/>
      <c r="I73" s="117"/>
    </row>
    <row r="74" spans="1:9" ht="80.25" customHeight="1" x14ac:dyDescent="0.25">
      <c r="A74" s="113" t="s">
        <v>258</v>
      </c>
      <c r="B74" s="561"/>
      <c r="C74" s="562"/>
      <c r="D74" s="561"/>
      <c r="E74" s="562"/>
      <c r="F74" s="561"/>
      <c r="G74" s="562"/>
      <c r="H74" s="584"/>
      <c r="I74" s="585"/>
    </row>
    <row r="75" spans="1:9" ht="80.25" customHeight="1" x14ac:dyDescent="0.25">
      <c r="A75" s="113" t="s">
        <v>259</v>
      </c>
      <c r="B75" s="559"/>
      <c r="C75" s="560"/>
      <c r="D75" s="559"/>
      <c r="E75" s="560"/>
      <c r="F75" s="559"/>
      <c r="G75" s="560"/>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0.1</v>
      </c>
      <c r="C77" s="116"/>
      <c r="D77" s="115">
        <v>0.1</v>
      </c>
      <c r="E77" s="116"/>
      <c r="F77" s="115">
        <v>0.1</v>
      </c>
      <c r="G77" s="116"/>
      <c r="H77" s="122"/>
      <c r="I77" s="117"/>
    </row>
    <row r="78" spans="1:9" ht="80.25" customHeight="1" x14ac:dyDescent="0.25">
      <c r="A78" s="113" t="s">
        <v>258</v>
      </c>
      <c r="B78" s="561"/>
      <c r="C78" s="562"/>
      <c r="D78" s="561"/>
      <c r="E78" s="562"/>
      <c r="F78" s="561"/>
      <c r="G78" s="562"/>
      <c r="H78" s="550"/>
      <c r="I78" s="551"/>
    </row>
    <row r="79" spans="1:9" ht="80.25" customHeight="1" x14ac:dyDescent="0.25">
      <c r="A79" s="113" t="s">
        <v>259</v>
      </c>
      <c r="B79" s="559"/>
      <c r="C79" s="560"/>
      <c r="D79" s="559"/>
      <c r="E79" s="560"/>
      <c r="F79" s="559"/>
      <c r="G79" s="560"/>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0.1</v>
      </c>
      <c r="C81" s="116"/>
      <c r="D81" s="115">
        <v>0.1</v>
      </c>
      <c r="E81" s="116"/>
      <c r="F81" s="115">
        <v>0.1</v>
      </c>
      <c r="G81" s="116"/>
      <c r="H81" s="122"/>
      <c r="I81" s="117"/>
    </row>
    <row r="82" spans="1:9" ht="80.25" customHeight="1" x14ac:dyDescent="0.25">
      <c r="A82" s="113" t="s">
        <v>258</v>
      </c>
      <c r="B82" s="552"/>
      <c r="C82" s="553"/>
      <c r="D82" s="552"/>
      <c r="E82" s="553"/>
      <c r="F82" s="552"/>
      <c r="G82" s="553"/>
      <c r="H82" s="550"/>
      <c r="I82" s="551"/>
    </row>
    <row r="83" spans="1:9" ht="80.25" customHeight="1" x14ac:dyDescent="0.25">
      <c r="A83" s="113" t="s">
        <v>259</v>
      </c>
      <c r="B83" s="625"/>
      <c r="C83" s="626"/>
      <c r="D83" s="625"/>
      <c r="E83" s="626"/>
      <c r="F83" s="625"/>
      <c r="G83" s="626"/>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0.1</v>
      </c>
      <c r="C85" s="116"/>
      <c r="D85" s="115">
        <v>0.1</v>
      </c>
      <c r="E85" s="116"/>
      <c r="F85" s="115">
        <v>0.1</v>
      </c>
      <c r="G85" s="116"/>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0.1</v>
      </c>
      <c r="C89" s="118"/>
      <c r="D89" s="115">
        <v>0.1</v>
      </c>
      <c r="E89" s="118"/>
      <c r="F89" s="115">
        <v>0.1</v>
      </c>
      <c r="G89" s="118"/>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0.1</v>
      </c>
      <c r="C93" s="118"/>
      <c r="D93" s="115">
        <v>0.1</v>
      </c>
      <c r="E93" s="118"/>
      <c r="F93" s="115">
        <v>0.1</v>
      </c>
      <c r="G93" s="118"/>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0.1</v>
      </c>
      <c r="C97" s="118"/>
      <c r="D97" s="115">
        <v>0.1</v>
      </c>
      <c r="E97" s="118"/>
      <c r="F97" s="115">
        <v>0.1</v>
      </c>
      <c r="G97" s="118"/>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0.1</v>
      </c>
      <c r="C101" s="118"/>
      <c r="D101" s="115">
        <v>0.1</v>
      </c>
      <c r="E101" s="118"/>
      <c r="F101" s="115">
        <v>0.1</v>
      </c>
      <c r="G101" s="118"/>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0.1</v>
      </c>
      <c r="C105" s="118"/>
      <c r="D105" s="115">
        <v>0.1</v>
      </c>
      <c r="E105" s="118"/>
      <c r="F105" s="115">
        <v>0.1</v>
      </c>
      <c r="G105" s="118"/>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0.05</v>
      </c>
      <c r="C109" s="118"/>
      <c r="D109" s="115">
        <v>0.05</v>
      </c>
      <c r="E109" s="118"/>
      <c r="F109" s="115">
        <v>0.05</v>
      </c>
      <c r="G109" s="118"/>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0.05</v>
      </c>
      <c r="C113" s="274"/>
      <c r="D113" s="115">
        <v>0.05</v>
      </c>
      <c r="E113" s="274"/>
      <c r="F113" s="115">
        <v>0.05</v>
      </c>
      <c r="G113" s="274"/>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1</v>
      </c>
      <c r="C116" s="119">
        <f t="shared" si="0"/>
        <v>0</v>
      </c>
      <c r="D116" s="119">
        <f t="shared" si="0"/>
        <v>1</v>
      </c>
      <c r="E116" s="119">
        <f t="shared" si="0"/>
        <v>0</v>
      </c>
      <c r="F116" s="119">
        <f t="shared" si="0"/>
        <v>1</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50CCBD-B37D-448E-9E7D-BF4CA5AEC2FF}">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D873-ECE9-445B-B2C4-1B7ED59F4AA5}">
  <sheetPr>
    <tabColor theme="5" tint="0.59999389629810485"/>
    <pageSetUpPr fitToPage="1"/>
  </sheetPr>
  <dimension ref="A1:L26"/>
  <sheetViews>
    <sheetView zoomScale="120" zoomScaleNormal="120" workbookViewId="0">
      <selection activeCell="K27" sqref="K27"/>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51" customHeight="1" x14ac:dyDescent="0.25">
      <c r="A10" s="454" t="s">
        <v>270</v>
      </c>
      <c r="B10" s="454"/>
      <c r="C10" s="454"/>
      <c r="D10" s="639"/>
      <c r="E10" s="461" t="str">
        <f>+ACTIVIDAD_5!B11</f>
        <v>Realizar 10.300 acciones de atención, acceso a la justicia y articulación interinstitucional a casos de mujeres valoradas  para prevenir el riesgo de feminicidio en la ciudad</v>
      </c>
      <c r="F10" s="462"/>
      <c r="G10" s="462"/>
      <c r="H10" s="462"/>
      <c r="I10" s="462"/>
      <c r="J10" s="462"/>
      <c r="K10" s="462"/>
      <c r="L10" s="463"/>
    </row>
    <row r="11" spans="1:12" ht="34.5" customHeight="1" x14ac:dyDescent="0.25">
      <c r="A11" s="456" t="s">
        <v>271</v>
      </c>
      <c r="B11" s="457"/>
      <c r="C11" s="457"/>
      <c r="D11" s="450"/>
      <c r="E11" s="458" t="str">
        <f>+ACTIVIDAD_5!I15</f>
        <v>Número de mujeres en posible riesgo de feminicidio con acompañamiento jurídico y psicosocial en el marco del sistema articulado de alertas tempranas (SAAT)</v>
      </c>
      <c r="F11" s="459"/>
      <c r="G11" s="459"/>
      <c r="H11" s="459"/>
      <c r="I11" s="459"/>
      <c r="J11" s="459"/>
      <c r="K11" s="459"/>
      <c r="L11" s="460"/>
    </row>
    <row r="12" spans="1:12" ht="47.25" customHeight="1" x14ac:dyDescent="0.25">
      <c r="A12" s="431" t="s">
        <v>272</v>
      </c>
      <c r="B12" s="432"/>
      <c r="C12" s="432"/>
      <c r="D12" s="433"/>
      <c r="E12" s="461" t="s">
        <v>336</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v>3000</v>
      </c>
      <c r="E16" s="465"/>
      <c r="F16" s="465"/>
      <c r="G16" s="465"/>
      <c r="H16" s="466"/>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138" customHeight="1" x14ac:dyDescent="0.25">
      <c r="A19" s="261">
        <v>1</v>
      </c>
      <c r="B19" s="262" t="s">
        <v>287</v>
      </c>
      <c r="C19" s="434" t="s">
        <v>337</v>
      </c>
      <c r="D19" s="435"/>
      <c r="E19" s="435"/>
      <c r="F19" s="435"/>
      <c r="G19" s="436"/>
      <c r="H19" s="640" t="s">
        <v>702</v>
      </c>
      <c r="I19" s="641"/>
      <c r="J19" s="467" t="s">
        <v>22</v>
      </c>
      <c r="K19" s="469"/>
      <c r="L19" s="262" t="s">
        <v>290</v>
      </c>
    </row>
    <row r="20" spans="1:12" ht="25.5" customHeight="1" x14ac:dyDescent="0.25">
      <c r="A20" s="267" t="s">
        <v>281</v>
      </c>
      <c r="B20" s="431" t="s">
        <v>291</v>
      </c>
      <c r="C20" s="432"/>
      <c r="D20" s="432"/>
      <c r="E20" s="432"/>
      <c r="F20" s="432"/>
      <c r="G20" s="432"/>
      <c r="H20" s="432"/>
      <c r="I20" s="432"/>
      <c r="J20" s="432"/>
      <c r="K20" s="433"/>
      <c r="L20" s="267" t="s">
        <v>292</v>
      </c>
    </row>
    <row r="21" spans="1:12" ht="28.35" customHeight="1" x14ac:dyDescent="0.25">
      <c r="A21" s="261">
        <v>1</v>
      </c>
      <c r="B21" s="434" t="s">
        <v>339</v>
      </c>
      <c r="C21" s="435"/>
      <c r="D21" s="435"/>
      <c r="E21" s="435"/>
      <c r="F21" s="435"/>
      <c r="G21" s="435"/>
      <c r="H21" s="435"/>
      <c r="I21" s="435"/>
      <c r="J21" s="435"/>
      <c r="K21" s="436"/>
      <c r="L21" s="262" t="s">
        <v>22</v>
      </c>
    </row>
    <row r="22" spans="1:12" ht="15.75" customHeight="1" x14ac:dyDescent="0.25">
      <c r="A22" s="431" t="s">
        <v>294</v>
      </c>
      <c r="B22" s="432"/>
      <c r="C22" s="432"/>
      <c r="D22" s="432"/>
      <c r="E22" s="432"/>
      <c r="F22" s="452"/>
      <c r="G22" s="452"/>
      <c r="H22" s="432"/>
      <c r="I22" s="452"/>
      <c r="J22" s="452"/>
      <c r="K22" s="432"/>
      <c r="L22" s="472"/>
    </row>
    <row r="23" spans="1:12" ht="26.25" customHeight="1" x14ac:dyDescent="0.25">
      <c r="A23" s="431" t="s">
        <v>295</v>
      </c>
      <c r="B23" s="432"/>
      <c r="C23" s="433"/>
      <c r="D23" s="434">
        <v>1172</v>
      </c>
      <c r="E23" s="435"/>
      <c r="F23" s="454" t="s">
        <v>296</v>
      </c>
      <c r="G23" s="454"/>
      <c r="H23" s="277">
        <v>2024</v>
      </c>
      <c r="I23" s="454" t="s">
        <v>297</v>
      </c>
      <c r="J23" s="454"/>
      <c r="L23" s="276" t="s">
        <v>290</v>
      </c>
    </row>
    <row r="24" spans="1:12" ht="26.25" customHeight="1" x14ac:dyDescent="0.25">
      <c r="A24" s="431" t="s">
        <v>298</v>
      </c>
      <c r="B24" s="432"/>
      <c r="C24" s="433"/>
      <c r="D24" s="434"/>
      <c r="E24" s="435"/>
      <c r="F24" s="474"/>
      <c r="G24" s="474"/>
      <c r="H24" s="435"/>
      <c r="I24" s="474"/>
      <c r="J24" s="474"/>
      <c r="K24" s="435"/>
      <c r="L24" s="475"/>
    </row>
    <row r="25" spans="1:12" ht="45.75" customHeight="1" x14ac:dyDescent="0.25">
      <c r="A25" s="431" t="s">
        <v>299</v>
      </c>
      <c r="B25" s="432"/>
      <c r="C25" s="433"/>
      <c r="D25" s="467"/>
      <c r="E25" s="468"/>
      <c r="F25" s="468"/>
      <c r="G25" s="468"/>
      <c r="H25" s="468"/>
      <c r="I25" s="468"/>
      <c r="J25" s="468"/>
      <c r="K25" s="468"/>
      <c r="L25" s="469"/>
    </row>
    <row r="26" spans="1:12" ht="45.75" customHeight="1" x14ac:dyDescent="0.25">
      <c r="A26" s="431" t="s">
        <v>300</v>
      </c>
      <c r="B26" s="432"/>
      <c r="C26" s="433"/>
      <c r="D26" s="434" t="s">
        <v>743</v>
      </c>
      <c r="E26" s="435"/>
      <c r="F26" s="435"/>
      <c r="G26" s="435"/>
      <c r="H26" s="435"/>
      <c r="I26" s="435"/>
      <c r="J26" s="435"/>
      <c r="K26" s="435"/>
      <c r="L26" s="436"/>
    </row>
  </sheetData>
  <mergeCells count="58">
    <mergeCell ref="A24:C24"/>
    <mergeCell ref="D24:L24"/>
    <mergeCell ref="A25:C25"/>
    <mergeCell ref="D25:L25"/>
    <mergeCell ref="A26:C26"/>
    <mergeCell ref="D26:L26"/>
    <mergeCell ref="B20:K20"/>
    <mergeCell ref="B21:K21"/>
    <mergeCell ref="A22:L22"/>
    <mergeCell ref="A23:C23"/>
    <mergeCell ref="D23:E23"/>
    <mergeCell ref="F23:G23"/>
    <mergeCell ref="I23:J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AC59691-672B-4655-B676-0B774A3A48DB}">
          <x14:formula1>
            <xm:f>Datos!$A$2:$A$5</xm:f>
          </x14:formula1>
          <xm:sqref>D6:H6</xm:sqref>
        </x14:dataValidation>
        <x14:dataValidation type="list" allowBlank="1" showInputMessage="1" showErrorMessage="1" xr:uid="{A9BFF5E4-393A-4DE4-99F8-85CD94168758}">
          <x14:formula1>
            <xm:f>Datos!$B$2:$B$6</xm:f>
          </x14:formula1>
          <xm:sqref>K6:L6</xm:sqref>
        </x14:dataValidation>
        <x14:dataValidation type="list" allowBlank="1" showInputMessage="1" showErrorMessage="1" xr:uid="{8DCAFF95-44C2-4FBE-92B8-DDE1DF879D41}">
          <x14:formula1>
            <xm:f>Datos!$C$2:$C$3</xm:f>
          </x14:formula1>
          <xm:sqref>D7:H7</xm:sqref>
        </x14:dataValidation>
        <x14:dataValidation type="list" allowBlank="1" showInputMessage="1" showErrorMessage="1" xr:uid="{1AA7EF84-ED59-4335-870D-B978A98BF7FC}">
          <x14:formula1>
            <xm:f>Datos!$D$2:$D$7</xm:f>
          </x14:formula1>
          <xm:sqref>K7:L7</xm:sqref>
        </x14:dataValidation>
        <x14:dataValidation type="list" allowBlank="1" showInputMessage="1" showErrorMessage="1" xr:uid="{333BF03B-04E0-4BD8-9AF8-CA4A20D5590D}">
          <x14:formula1>
            <xm:f>Datos!$E$2:$E$23</xm:f>
          </x14:formula1>
          <xm:sqref>D8:H8</xm:sqref>
        </x14:dataValidation>
        <x14:dataValidation type="list" allowBlank="1" showInputMessage="1" showErrorMessage="1" xr:uid="{91DE2816-FBEB-4689-96AC-0098538E105C}">
          <x14:formula1>
            <xm:f>Datos!$F$2:$F$18</xm:f>
          </x14:formula1>
          <xm:sqref>K8:L8</xm:sqref>
        </x14:dataValidation>
        <x14:dataValidation type="list" allowBlank="1" showInputMessage="1" showErrorMessage="1" xr:uid="{98A95915-F81D-49B6-A13F-2DA4397F00C9}">
          <x14:formula1>
            <xm:f>Datos!$G$2:$G$8</xm:f>
          </x14:formula1>
          <xm:sqref>K13:L13</xm:sqref>
        </x14:dataValidation>
        <x14:dataValidation type="list" allowBlank="1" showInputMessage="1" showErrorMessage="1" xr:uid="{04870742-B61C-46EA-97D8-D58D8568F952}">
          <x14:formula1>
            <xm:f>Datos!$H$2:$H$3</xm:f>
          </x14:formula1>
          <xm:sqref>D15:H15</xm:sqref>
        </x14:dataValidation>
        <x14:dataValidation type="list" allowBlank="1" showInputMessage="1" showErrorMessage="1" xr:uid="{198B66E8-527C-4FF2-A194-FA9F7CB79620}">
          <x14:formula1>
            <xm:f>Datos!$I$2:$I$7</xm:f>
          </x14:formula1>
          <xm:sqref>K15:L15</xm:sqref>
        </x14:dataValidation>
        <x14:dataValidation type="list" allowBlank="1" showInputMessage="1" showErrorMessage="1" xr:uid="{BA6C64EE-3BCE-4812-B8C5-10B210F6322B}">
          <x14:formula1>
            <xm:f>Datos!$J$2:$J$5</xm:f>
          </x14:formula1>
          <xm:sqref>K16:L16</xm:sqref>
        </x14:dataValidation>
        <x14:dataValidation type="list" allowBlank="1" showInputMessage="1" showErrorMessage="1" xr:uid="{1819DC3D-2B4B-47F2-B02E-F70DC1187CF6}">
          <x14:formula1>
            <xm:f>Datos!$K$2:$K$4</xm:f>
          </x14:formula1>
          <xm:sqref>L21</xm:sqref>
        </x14:dataValidation>
        <x14:dataValidation type="list" allowBlank="1" showInputMessage="1" showErrorMessage="1" xr:uid="{2CCAF3DA-EE34-4379-99EF-7650C1FEFB87}">
          <x14:formula1>
            <xm:f>Datos!$K$2:$K$3</xm:f>
          </x14:formula1>
          <xm:sqref>J19:K19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5" tint="0.59999389629810485"/>
    <pageSetUpPr fitToPage="1"/>
  </sheetPr>
  <dimension ref="A1:O126"/>
  <sheetViews>
    <sheetView showGridLines="0" topLeftCell="A58" zoomScale="80" zoomScaleNormal="80" workbookViewId="0">
      <selection activeCell="C39" sqref="C39"/>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737</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341</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624771000</v>
      </c>
      <c r="C24" s="91"/>
      <c r="D24" s="91"/>
      <c r="E24" s="91"/>
      <c r="F24" s="91"/>
      <c r="G24" s="91"/>
      <c r="H24" s="88"/>
      <c r="I24" s="88"/>
      <c r="J24" s="88"/>
      <c r="K24" s="88"/>
      <c r="L24" s="88"/>
      <c r="M24" s="88"/>
      <c r="N24" s="88">
        <f>SUM(B24:M24)</f>
        <v>624771000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c r="C27" s="91">
        <v>12156000</v>
      </c>
      <c r="D27" s="91"/>
      <c r="E27" s="91"/>
      <c r="F27" s="91"/>
      <c r="G27" s="91"/>
      <c r="H27" s="91"/>
      <c r="I27" s="91"/>
      <c r="J27" s="91"/>
      <c r="K27" s="91"/>
      <c r="L27" s="91"/>
      <c r="M27" s="345"/>
      <c r="N27" s="344">
        <f>SUM(B27:M27)</f>
        <v>12156000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Brindar 10.000 atenciones y seguimientos psicosociales a los casos de mujeres víctimas de violencias en el contexto intrafamiliar y en el marco de relaciones de pareja y expareja remitidos</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21</v>
      </c>
      <c r="I35" s="583"/>
      <c r="J35" s="98"/>
    </row>
    <row r="36" spans="1:10" ht="50.25" customHeight="1" thickBot="1" x14ac:dyDescent="0.3">
      <c r="A36" s="567"/>
      <c r="B36" s="286">
        <v>1168</v>
      </c>
      <c r="C36" s="286">
        <v>4047</v>
      </c>
      <c r="D36" s="286">
        <v>3000</v>
      </c>
      <c r="E36" s="286">
        <v>1785</v>
      </c>
      <c r="F36" s="294">
        <v>10000</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75</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1">
        <v>285</v>
      </c>
      <c r="C41" s="105"/>
      <c r="D41" s="568"/>
      <c r="E41" s="569"/>
      <c r="F41" s="568"/>
      <c r="G41" s="569"/>
      <c r="H41" s="101"/>
      <c r="I41" s="102"/>
    </row>
    <row r="42" spans="1:10" s="99" customFormat="1" ht="35.1" customHeight="1" thickBot="1" x14ac:dyDescent="0.3">
      <c r="A42" s="566" t="s">
        <v>242</v>
      </c>
      <c r="B42" s="110" t="s">
        <v>235</v>
      </c>
      <c r="C42" s="110" t="s">
        <v>236</v>
      </c>
      <c r="D42" s="554" t="s">
        <v>237</v>
      </c>
      <c r="E42" s="555"/>
      <c r="F42" s="554" t="s">
        <v>238</v>
      </c>
      <c r="G42" s="555"/>
      <c r="H42" s="110" t="s">
        <v>239</v>
      </c>
      <c r="I42" s="112" t="s">
        <v>240</v>
      </c>
    </row>
    <row r="43" spans="1:10" ht="120.75" customHeight="1" thickBot="1" x14ac:dyDescent="0.3">
      <c r="A43" s="567"/>
      <c r="B43" s="101">
        <v>285</v>
      </c>
      <c r="C43" s="105"/>
      <c r="D43" s="568"/>
      <c r="E43" s="569"/>
      <c r="F43" s="568"/>
      <c r="G43" s="569"/>
      <c r="H43" s="101"/>
      <c r="I43" s="102"/>
    </row>
    <row r="44" spans="1:10" s="99" customFormat="1" ht="35.1" customHeight="1" thickBot="1" x14ac:dyDescent="0.3">
      <c r="A44" s="566" t="s">
        <v>243</v>
      </c>
      <c r="B44" s="110" t="s">
        <v>235</v>
      </c>
      <c r="C44" s="111" t="s">
        <v>236</v>
      </c>
      <c r="D44" s="554" t="s">
        <v>237</v>
      </c>
      <c r="E44" s="555"/>
      <c r="F44" s="554" t="s">
        <v>238</v>
      </c>
      <c r="G44" s="555"/>
      <c r="H44" s="110" t="s">
        <v>239</v>
      </c>
      <c r="I44" s="110" t="s">
        <v>240</v>
      </c>
    </row>
    <row r="45" spans="1:10" ht="120.75" customHeight="1" thickBot="1" x14ac:dyDescent="0.3">
      <c r="A45" s="567"/>
      <c r="B45" s="101">
        <v>285</v>
      </c>
      <c r="C45" s="105"/>
      <c r="D45" s="570"/>
      <c r="E45" s="571"/>
      <c r="F45" s="570"/>
      <c r="G45" s="571"/>
      <c r="H45" s="120"/>
      <c r="I45" s="121"/>
    </row>
    <row r="46" spans="1:10" s="99" customFormat="1" ht="35.1" customHeight="1" thickBot="1" x14ac:dyDescent="0.3">
      <c r="A46" s="566" t="s">
        <v>244</v>
      </c>
      <c r="B46" s="110" t="s">
        <v>235</v>
      </c>
      <c r="C46" s="110" t="s">
        <v>236</v>
      </c>
      <c r="D46" s="554" t="s">
        <v>237</v>
      </c>
      <c r="E46" s="555"/>
      <c r="F46" s="554" t="s">
        <v>238</v>
      </c>
      <c r="G46" s="555"/>
      <c r="H46" s="110" t="s">
        <v>239</v>
      </c>
      <c r="I46" s="112" t="s">
        <v>240</v>
      </c>
    </row>
    <row r="47" spans="1:10" ht="120.75" customHeight="1" thickBot="1" x14ac:dyDescent="0.3">
      <c r="A47" s="567"/>
      <c r="B47" s="101">
        <v>285</v>
      </c>
      <c r="C47" s="105"/>
      <c r="D47" s="556"/>
      <c r="E47" s="558"/>
      <c r="F47" s="556"/>
      <c r="G47" s="558"/>
      <c r="H47" s="101"/>
      <c r="I47" s="103"/>
    </row>
    <row r="48" spans="1:10" s="99" customFormat="1" ht="35.1" customHeight="1" thickBot="1" x14ac:dyDescent="0.3">
      <c r="A48" s="566" t="s">
        <v>245</v>
      </c>
      <c r="B48" s="110" t="s">
        <v>235</v>
      </c>
      <c r="C48" s="110" t="s">
        <v>236</v>
      </c>
      <c r="D48" s="554" t="s">
        <v>237</v>
      </c>
      <c r="E48" s="555"/>
      <c r="F48" s="554" t="s">
        <v>238</v>
      </c>
      <c r="G48" s="555"/>
      <c r="H48" s="110" t="s">
        <v>239</v>
      </c>
      <c r="I48" s="112" t="s">
        <v>240</v>
      </c>
    </row>
    <row r="49" spans="1:9" ht="120.75" customHeight="1" thickBot="1" x14ac:dyDescent="0.3">
      <c r="A49" s="567"/>
      <c r="B49" s="101">
        <v>285</v>
      </c>
      <c r="C49" s="107"/>
      <c r="D49" s="556"/>
      <c r="E49" s="558"/>
      <c r="F49" s="556"/>
      <c r="G49" s="558"/>
      <c r="H49" s="101"/>
      <c r="I49" s="103"/>
    </row>
    <row r="50" spans="1:9" ht="35.1" customHeight="1" thickBot="1" x14ac:dyDescent="0.3">
      <c r="A50" s="566" t="s">
        <v>246</v>
      </c>
      <c r="B50" s="110" t="s">
        <v>235</v>
      </c>
      <c r="C50" s="108" t="s">
        <v>236</v>
      </c>
      <c r="D50" s="554" t="s">
        <v>237</v>
      </c>
      <c r="E50" s="555"/>
      <c r="F50" s="554" t="s">
        <v>238</v>
      </c>
      <c r="G50" s="555"/>
      <c r="H50" s="110" t="s">
        <v>239</v>
      </c>
      <c r="I50" s="112" t="s">
        <v>240</v>
      </c>
    </row>
    <row r="51" spans="1:9" ht="120.75" customHeight="1" thickBot="1" x14ac:dyDescent="0.3">
      <c r="A51" s="567"/>
      <c r="B51" s="104">
        <v>285</v>
      </c>
      <c r="C51" s="107"/>
      <c r="D51" s="556"/>
      <c r="E51" s="557"/>
      <c r="F51" s="556"/>
      <c r="G51" s="558"/>
      <c r="H51" s="101"/>
      <c r="I51" s="103"/>
    </row>
    <row r="52" spans="1:9" ht="35.1" customHeight="1" thickBot="1" x14ac:dyDescent="0.3">
      <c r="A52" s="566" t="s">
        <v>247</v>
      </c>
      <c r="B52" s="110" t="s">
        <v>235</v>
      </c>
      <c r="C52" s="108" t="s">
        <v>236</v>
      </c>
      <c r="D52" s="554" t="s">
        <v>237</v>
      </c>
      <c r="E52" s="555"/>
      <c r="F52" s="554" t="s">
        <v>238</v>
      </c>
      <c r="G52" s="555"/>
      <c r="H52" s="110" t="s">
        <v>239</v>
      </c>
      <c r="I52" s="112" t="s">
        <v>240</v>
      </c>
    </row>
    <row r="53" spans="1:9" ht="120.75" customHeight="1" thickBot="1" x14ac:dyDescent="0.3">
      <c r="A53" s="567"/>
      <c r="B53" s="101">
        <v>285</v>
      </c>
      <c r="C53" s="107"/>
      <c r="D53" s="556"/>
      <c r="E53" s="557"/>
      <c r="F53" s="556"/>
      <c r="G53" s="558"/>
      <c r="H53" s="285"/>
      <c r="I53" s="103"/>
    </row>
    <row r="54" spans="1:9" ht="35.1" customHeight="1" thickBot="1" x14ac:dyDescent="0.3">
      <c r="A54" s="566" t="s">
        <v>248</v>
      </c>
      <c r="B54" s="110" t="s">
        <v>235</v>
      </c>
      <c r="C54" s="108" t="s">
        <v>236</v>
      </c>
      <c r="D54" s="554" t="s">
        <v>237</v>
      </c>
      <c r="E54" s="555"/>
      <c r="F54" s="554" t="s">
        <v>238</v>
      </c>
      <c r="G54" s="555"/>
      <c r="H54" s="110" t="s">
        <v>239</v>
      </c>
      <c r="I54" s="112" t="s">
        <v>240</v>
      </c>
    </row>
    <row r="55" spans="1:9" ht="120.75" customHeight="1" thickBot="1" x14ac:dyDescent="0.3">
      <c r="A55" s="567"/>
      <c r="B55" s="101">
        <v>285</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1">
        <v>285</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1">
        <v>180</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180</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60.5" customHeight="1" x14ac:dyDescent="0.25">
      <c r="A66" s="113" t="s">
        <v>253</v>
      </c>
      <c r="B66" s="667" t="s">
        <v>342</v>
      </c>
      <c r="C66" s="668"/>
      <c r="D66" s="669" t="s">
        <v>343</v>
      </c>
      <c r="E66" s="670"/>
      <c r="F66" s="651"/>
      <c r="G66" s="652"/>
      <c r="H66" s="651"/>
      <c r="I66" s="652"/>
    </row>
    <row r="67" spans="1:9" ht="40.5" customHeight="1" x14ac:dyDescent="0.25">
      <c r="A67" s="113" t="s">
        <v>257</v>
      </c>
      <c r="B67" s="634">
        <v>0.05</v>
      </c>
      <c r="C67" s="635"/>
      <c r="D67" s="634">
        <v>0.05</v>
      </c>
      <c r="E67" s="635"/>
      <c r="F67" s="653"/>
      <c r="G67" s="654"/>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0.05</v>
      </c>
      <c r="C69" s="116"/>
      <c r="D69" s="115">
        <v>0.05</v>
      </c>
      <c r="E69" s="116"/>
      <c r="F69" s="122"/>
      <c r="G69" s="116"/>
      <c r="H69" s="122"/>
      <c r="I69" s="116"/>
    </row>
    <row r="70" spans="1:9" ht="80.25" customHeight="1" x14ac:dyDescent="0.25">
      <c r="A70" s="113" t="s">
        <v>258</v>
      </c>
      <c r="B70" s="561"/>
      <c r="C70" s="562"/>
      <c r="D70" s="561"/>
      <c r="E70" s="562"/>
      <c r="F70" s="632"/>
      <c r="G70" s="655"/>
      <c r="H70" s="632"/>
      <c r="I70" s="633"/>
    </row>
    <row r="71" spans="1:9" ht="80.25" customHeight="1" x14ac:dyDescent="0.25">
      <c r="A71" s="113" t="s">
        <v>259</v>
      </c>
      <c r="B71" s="559"/>
      <c r="C71" s="560"/>
      <c r="D71" s="559"/>
      <c r="E71" s="560"/>
      <c r="F71" s="550"/>
      <c r="G71" s="551"/>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0.09</v>
      </c>
      <c r="C73" s="116"/>
      <c r="D73" s="115">
        <v>0.09</v>
      </c>
      <c r="E73" s="116"/>
      <c r="F73" s="122"/>
      <c r="G73" s="117"/>
      <c r="H73" s="122"/>
      <c r="I73" s="117"/>
    </row>
    <row r="74" spans="1:9" ht="80.25" customHeight="1" x14ac:dyDescent="0.25">
      <c r="A74" s="113" t="s">
        <v>258</v>
      </c>
      <c r="B74" s="561"/>
      <c r="C74" s="562"/>
      <c r="D74" s="561"/>
      <c r="E74" s="562"/>
      <c r="F74" s="632"/>
      <c r="G74" s="655"/>
      <c r="H74" s="584"/>
      <c r="I74" s="585"/>
    </row>
    <row r="75" spans="1:9" ht="80.25" customHeight="1" x14ac:dyDescent="0.25">
      <c r="A75" s="113" t="s">
        <v>259</v>
      </c>
      <c r="B75" s="559"/>
      <c r="C75" s="560"/>
      <c r="D75" s="559"/>
      <c r="E75" s="560"/>
      <c r="F75" s="550"/>
      <c r="G75" s="551"/>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0.09</v>
      </c>
      <c r="C77" s="116"/>
      <c r="D77" s="115">
        <v>0.09</v>
      </c>
      <c r="E77" s="116"/>
      <c r="F77" s="122"/>
      <c r="G77" s="117"/>
      <c r="H77" s="122"/>
      <c r="I77" s="117"/>
    </row>
    <row r="78" spans="1:9" ht="80.25" customHeight="1" x14ac:dyDescent="0.25">
      <c r="A78" s="113" t="s">
        <v>258</v>
      </c>
      <c r="B78" s="561"/>
      <c r="C78" s="562"/>
      <c r="D78" s="561"/>
      <c r="E78" s="562"/>
      <c r="F78" s="632"/>
      <c r="G78" s="655"/>
      <c r="H78" s="550"/>
      <c r="I78" s="551"/>
    </row>
    <row r="79" spans="1:9" ht="80.25" customHeight="1" x14ac:dyDescent="0.25">
      <c r="A79" s="113" t="s">
        <v>259</v>
      </c>
      <c r="B79" s="559"/>
      <c r="C79" s="560"/>
      <c r="D79" s="559"/>
      <c r="E79" s="560"/>
      <c r="F79" s="550"/>
      <c r="G79" s="551"/>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0.09</v>
      </c>
      <c r="C81" s="116"/>
      <c r="D81" s="115">
        <v>0.09</v>
      </c>
      <c r="E81" s="116"/>
      <c r="F81" s="122"/>
      <c r="G81" s="117"/>
      <c r="H81" s="122"/>
      <c r="I81" s="117"/>
    </row>
    <row r="82" spans="1:9" ht="80.25" customHeight="1" x14ac:dyDescent="0.25">
      <c r="A82" s="113" t="s">
        <v>258</v>
      </c>
      <c r="B82" s="552"/>
      <c r="C82" s="553"/>
      <c r="D82" s="552"/>
      <c r="E82" s="553"/>
      <c r="F82" s="632"/>
      <c r="G82" s="655"/>
      <c r="H82" s="550"/>
      <c r="I82" s="551"/>
    </row>
    <row r="83" spans="1:9" ht="80.25" customHeight="1" x14ac:dyDescent="0.25">
      <c r="A83" s="113" t="s">
        <v>259</v>
      </c>
      <c r="B83" s="625"/>
      <c r="C83" s="626"/>
      <c r="D83" s="625"/>
      <c r="E83" s="626"/>
      <c r="F83" s="550"/>
      <c r="G83" s="551"/>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0.09</v>
      </c>
      <c r="C85" s="116"/>
      <c r="D85" s="115">
        <v>0.09</v>
      </c>
      <c r="E85" s="116"/>
      <c r="F85" s="122"/>
      <c r="G85" s="117"/>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0.09</v>
      </c>
      <c r="C89" s="116"/>
      <c r="D89" s="115">
        <v>0.09</v>
      </c>
      <c r="E89" s="118"/>
      <c r="F89" s="122"/>
      <c r="G89" s="117"/>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0.09</v>
      </c>
      <c r="C93" s="116"/>
      <c r="D93" s="115">
        <v>0.09</v>
      </c>
      <c r="E93" s="118"/>
      <c r="F93" s="122"/>
      <c r="G93" s="117"/>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0.09</v>
      </c>
      <c r="C97" s="116"/>
      <c r="D97" s="115">
        <v>0.09</v>
      </c>
      <c r="E97" s="118"/>
      <c r="F97" s="122"/>
      <c r="G97" s="117"/>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0.09</v>
      </c>
      <c r="C101" s="116"/>
      <c r="D101" s="115">
        <v>0.09</v>
      </c>
      <c r="E101" s="118"/>
      <c r="F101" s="122"/>
      <c r="G101" s="117"/>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0.09</v>
      </c>
      <c r="C105" s="116"/>
      <c r="D105" s="115">
        <v>0.09</v>
      </c>
      <c r="E105" s="118"/>
      <c r="F105" s="122"/>
      <c r="G105" s="117"/>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7.0000000000000007E-2</v>
      </c>
      <c r="C109" s="118"/>
      <c r="D109" s="115">
        <v>7.0000000000000007E-2</v>
      </c>
      <c r="E109" s="118"/>
      <c r="F109" s="122"/>
      <c r="G109" s="117"/>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7.0000000000000007E-2</v>
      </c>
      <c r="C113" s="274"/>
      <c r="D113" s="115">
        <v>7.0000000000000007E-2</v>
      </c>
      <c r="E113" s="274"/>
      <c r="F113" s="274"/>
      <c r="G113" s="275"/>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1</v>
      </c>
      <c r="C116" s="119">
        <f t="shared" si="0"/>
        <v>0</v>
      </c>
      <c r="D116" s="119">
        <f t="shared" si="0"/>
        <v>1</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C9836C-C5EC-4677-8E02-3FDE412EA0C0}">
          <x14:formula1>
            <xm:f>Listas!$B$2:$B$4</xm:f>
          </x14:formula1>
          <xm:sqref>H35:I36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A075-3247-424D-9B24-32AECD12FFF1}">
  <sheetPr>
    <tabColor theme="5" tint="0.59999389629810485"/>
    <pageSetUpPr fitToPage="1"/>
  </sheetPr>
  <dimension ref="A1:L27"/>
  <sheetViews>
    <sheetView zoomScale="120" zoomScaleNormal="120" workbookViewId="0">
      <selection activeCell="D16" sqref="D16:H16"/>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2" t="str">
        <f>+ACTIVIDAD_6!B11</f>
        <v>Brindar 10.000 atenciones y seguimientos psicosociales a los casos de mujeres víctimas de violencias en el contexto intrafamiliar y en el marco de relaciones de pareja y expareja remitidos</v>
      </c>
      <c r="F10" s="462"/>
      <c r="G10" s="462"/>
      <c r="H10" s="462"/>
      <c r="I10" s="462"/>
      <c r="J10" s="462"/>
      <c r="K10" s="462"/>
      <c r="L10" s="462"/>
    </row>
    <row r="11" spans="1:12" ht="34.5" customHeight="1" x14ac:dyDescent="0.25">
      <c r="A11" s="456" t="s">
        <v>271</v>
      </c>
      <c r="B11" s="457"/>
      <c r="C11" s="457"/>
      <c r="D11" s="450"/>
      <c r="E11" s="461" t="str">
        <f>+ACTIVIDAD_6!I15</f>
        <v>Número de atenciones y seguimientos psicosociales efectivos realizados a los casos de mujeres víctimas de violencias en el contexto intrafamiliar y en el marco de relaciones de pareja y expareja remitidos</v>
      </c>
      <c r="F11" s="462"/>
      <c r="G11" s="462"/>
      <c r="H11" s="462"/>
      <c r="I11" s="462"/>
      <c r="J11" s="462"/>
      <c r="K11" s="462"/>
      <c r="L11" s="463"/>
    </row>
    <row r="12" spans="1:12" ht="47.25" customHeight="1" x14ac:dyDescent="0.25">
      <c r="A12" s="431" t="s">
        <v>272</v>
      </c>
      <c r="B12" s="432"/>
      <c r="C12" s="432"/>
      <c r="D12" s="433"/>
      <c r="E12" s="461" t="s">
        <v>344</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v>2600</v>
      </c>
      <c r="E16" s="465"/>
      <c r="F16" s="465"/>
      <c r="G16" s="465"/>
      <c r="H16" s="466"/>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102.75" customHeight="1" x14ac:dyDescent="0.25">
      <c r="A19" s="393">
        <v>1</v>
      </c>
      <c r="B19" s="394" t="s">
        <v>287</v>
      </c>
      <c r="C19" s="671" t="s">
        <v>345</v>
      </c>
      <c r="D19" s="672"/>
      <c r="E19" s="672"/>
      <c r="F19" s="672"/>
      <c r="G19" s="673"/>
      <c r="H19" s="674" t="s">
        <v>707</v>
      </c>
      <c r="I19" s="675"/>
      <c r="J19" s="437" t="s">
        <v>22</v>
      </c>
      <c r="K19" s="439"/>
      <c r="L19" s="394" t="s">
        <v>347</v>
      </c>
    </row>
    <row r="20" spans="1:12" ht="136.5" customHeight="1" x14ac:dyDescent="0.25">
      <c r="A20" s="395">
        <v>2</v>
      </c>
      <c r="B20" s="396" t="s">
        <v>287</v>
      </c>
      <c r="C20" s="676" t="s">
        <v>713</v>
      </c>
      <c r="D20" s="677"/>
      <c r="E20" s="677"/>
      <c r="F20" s="677"/>
      <c r="G20" s="678"/>
      <c r="H20" s="676" t="s">
        <v>712</v>
      </c>
      <c r="I20" s="678"/>
      <c r="J20" s="437" t="s">
        <v>22</v>
      </c>
      <c r="K20" s="439"/>
      <c r="L20" s="394" t="s">
        <v>347</v>
      </c>
    </row>
    <row r="21" spans="1:12" ht="25.5" customHeight="1" x14ac:dyDescent="0.25">
      <c r="A21" s="392" t="s">
        <v>281</v>
      </c>
      <c r="B21" s="456" t="s">
        <v>291</v>
      </c>
      <c r="C21" s="457"/>
      <c r="D21" s="457"/>
      <c r="E21" s="457"/>
      <c r="F21" s="457"/>
      <c r="G21" s="457"/>
      <c r="H21" s="457"/>
      <c r="I21" s="457"/>
      <c r="J21" s="457"/>
      <c r="K21" s="450"/>
      <c r="L21" s="392" t="s">
        <v>292</v>
      </c>
    </row>
    <row r="22" spans="1:12" ht="28.35" customHeight="1" x14ac:dyDescent="0.25">
      <c r="A22" s="261">
        <v>1</v>
      </c>
      <c r="B22" s="434" t="s">
        <v>348</v>
      </c>
      <c r="C22" s="435"/>
      <c r="D22" s="435"/>
      <c r="E22" s="435"/>
      <c r="F22" s="435"/>
      <c r="G22" s="435"/>
      <c r="H22" s="435"/>
      <c r="I22" s="435"/>
      <c r="J22" s="435"/>
      <c r="K22" s="436"/>
      <c r="L22" s="262" t="s">
        <v>22</v>
      </c>
    </row>
    <row r="23" spans="1:12" ht="15.75" customHeight="1" x14ac:dyDescent="0.25">
      <c r="A23" s="431" t="s">
        <v>294</v>
      </c>
      <c r="B23" s="432"/>
      <c r="C23" s="432"/>
      <c r="D23" s="432"/>
      <c r="E23" s="432"/>
      <c r="F23" s="452"/>
      <c r="G23" s="452"/>
      <c r="H23" s="432"/>
      <c r="I23" s="452"/>
      <c r="J23" s="452"/>
      <c r="K23" s="432"/>
      <c r="L23" s="472"/>
    </row>
    <row r="24" spans="1:12" ht="26.25" customHeight="1" x14ac:dyDescent="0.25">
      <c r="A24" s="431" t="s">
        <v>295</v>
      </c>
      <c r="B24" s="432"/>
      <c r="C24" s="433"/>
      <c r="D24" s="434">
        <v>1168</v>
      </c>
      <c r="E24" s="435"/>
      <c r="F24" s="454" t="s">
        <v>296</v>
      </c>
      <c r="G24" s="454"/>
      <c r="H24" s="277">
        <v>2024</v>
      </c>
      <c r="I24" s="454" t="s">
        <v>297</v>
      </c>
      <c r="J24" s="454"/>
      <c r="L24" s="276" t="s">
        <v>321</v>
      </c>
    </row>
    <row r="25" spans="1:12" ht="26.25" customHeight="1" x14ac:dyDescent="0.25">
      <c r="A25" s="431" t="s">
        <v>298</v>
      </c>
      <c r="B25" s="432"/>
      <c r="C25" s="433"/>
      <c r="D25" s="434"/>
      <c r="E25" s="435"/>
      <c r="F25" s="474"/>
      <c r="G25" s="474"/>
      <c r="H25" s="435"/>
      <c r="I25" s="474"/>
      <c r="J25" s="474"/>
      <c r="K25" s="435"/>
      <c r="L25" s="475"/>
    </row>
    <row r="26" spans="1:12" ht="45.75" customHeight="1" x14ac:dyDescent="0.25">
      <c r="A26" s="431" t="s">
        <v>299</v>
      </c>
      <c r="B26" s="432"/>
      <c r="C26" s="433"/>
      <c r="D26" s="467"/>
      <c r="E26" s="468"/>
      <c r="F26" s="468"/>
      <c r="G26" s="468"/>
      <c r="H26" s="468"/>
      <c r="I26" s="468"/>
      <c r="J26" s="468"/>
      <c r="K26" s="468"/>
      <c r="L26" s="469"/>
    </row>
    <row r="27" spans="1:12" ht="40.5" customHeight="1" x14ac:dyDescent="0.25">
      <c r="A27" s="431" t="s">
        <v>300</v>
      </c>
      <c r="B27" s="432"/>
      <c r="C27" s="433"/>
      <c r="D27" s="470" t="s">
        <v>349</v>
      </c>
      <c r="E27" s="659"/>
      <c r="F27" s="659"/>
      <c r="G27" s="659"/>
      <c r="H27" s="659"/>
      <c r="I27" s="659"/>
      <c r="J27" s="659"/>
      <c r="K27" s="659"/>
      <c r="L27" s="471"/>
    </row>
  </sheetData>
  <mergeCells count="61">
    <mergeCell ref="C20:G20"/>
    <mergeCell ref="H20:I20"/>
    <mergeCell ref="J20:K20"/>
    <mergeCell ref="A25:C25"/>
    <mergeCell ref="D25:L25"/>
    <mergeCell ref="A26:C26"/>
    <mergeCell ref="D26:L26"/>
    <mergeCell ref="A27:C27"/>
    <mergeCell ref="D27:L27"/>
    <mergeCell ref="B21:K21"/>
    <mergeCell ref="B22:K22"/>
    <mergeCell ref="A23:L23"/>
    <mergeCell ref="A24:C24"/>
    <mergeCell ref="D24:E24"/>
    <mergeCell ref="F24:G24"/>
    <mergeCell ref="I24:J24"/>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19012C13-1D77-4A0A-992A-F0F72EFF7460}">
          <x14:formula1>
            <xm:f>Datos!$K$2:$K$4</xm:f>
          </x14:formula1>
          <xm:sqref>L22</xm:sqref>
        </x14:dataValidation>
        <x14:dataValidation type="list" allowBlank="1" showInputMessage="1" showErrorMessage="1" xr:uid="{D8BCA558-507F-4A0A-A842-6427998E87F7}">
          <x14:formula1>
            <xm:f>Datos!$J$2:$J$5</xm:f>
          </x14:formula1>
          <xm:sqref>K16:L16</xm:sqref>
        </x14:dataValidation>
        <x14:dataValidation type="list" allowBlank="1" showInputMessage="1" showErrorMessage="1" xr:uid="{B5D7B7B1-4460-4EAD-AA4E-DD9DEDC76F9C}">
          <x14:formula1>
            <xm:f>Datos!$I$2:$I$7</xm:f>
          </x14:formula1>
          <xm:sqref>K15:L15</xm:sqref>
        </x14:dataValidation>
        <x14:dataValidation type="list" allowBlank="1" showInputMessage="1" showErrorMessage="1" xr:uid="{0ECDF0DE-0EAB-44D5-B048-7106219AF733}">
          <x14:formula1>
            <xm:f>Datos!$H$2:$H$3</xm:f>
          </x14:formula1>
          <xm:sqref>D15:H15</xm:sqref>
        </x14:dataValidation>
        <x14:dataValidation type="list" allowBlank="1" showInputMessage="1" showErrorMessage="1" xr:uid="{C437D4CD-4FF0-4B76-AF4E-BB33F55D3EDE}">
          <x14:formula1>
            <xm:f>Datos!$G$2:$G$8</xm:f>
          </x14:formula1>
          <xm:sqref>K13:L13</xm:sqref>
        </x14:dataValidation>
        <x14:dataValidation type="list" allowBlank="1" showInputMessage="1" showErrorMessage="1" xr:uid="{6FB9EB7C-6F04-419D-B1EC-59C08AC1DC21}">
          <x14:formula1>
            <xm:f>Datos!$F$2:$F$18</xm:f>
          </x14:formula1>
          <xm:sqref>K8:L8</xm:sqref>
        </x14:dataValidation>
        <x14:dataValidation type="list" allowBlank="1" showInputMessage="1" showErrorMessage="1" xr:uid="{E1A2C6C4-7C4B-4390-8653-CA2B41786BFD}">
          <x14:formula1>
            <xm:f>Datos!$E$2:$E$23</xm:f>
          </x14:formula1>
          <xm:sqref>D8:H8</xm:sqref>
        </x14:dataValidation>
        <x14:dataValidation type="list" allowBlank="1" showInputMessage="1" showErrorMessage="1" xr:uid="{8348B55E-4ED4-49EA-980B-AE6A6358EC34}">
          <x14:formula1>
            <xm:f>Datos!$D$2:$D$7</xm:f>
          </x14:formula1>
          <xm:sqref>K7:L7</xm:sqref>
        </x14:dataValidation>
        <x14:dataValidation type="list" allowBlank="1" showInputMessage="1" showErrorMessage="1" xr:uid="{6D0001D6-E79E-4934-812A-A87B18795B1A}">
          <x14:formula1>
            <xm:f>Datos!$C$2:$C$3</xm:f>
          </x14:formula1>
          <xm:sqref>D7:H7</xm:sqref>
        </x14:dataValidation>
        <x14:dataValidation type="list" allowBlank="1" showInputMessage="1" showErrorMessage="1" xr:uid="{D54B24A0-584C-47A2-BA00-812A63966C99}">
          <x14:formula1>
            <xm:f>Datos!$B$2:$B$6</xm:f>
          </x14:formula1>
          <xm:sqref>K6:L6</xm:sqref>
        </x14:dataValidation>
        <x14:dataValidation type="list" allowBlank="1" showInputMessage="1" showErrorMessage="1" xr:uid="{1F8E80FA-42F2-4AB1-9178-241259DAFAB8}">
          <x14:formula1>
            <xm:f>Datos!$A$2:$A$5</xm:f>
          </x14:formula1>
          <xm:sqref>D6:H6</xm:sqref>
        </x14:dataValidation>
        <x14:dataValidation type="list" allowBlank="1" showInputMessage="1" showErrorMessage="1" xr:uid="{D8F8F40C-72B2-4113-AC53-18337E19A717}">
          <x14:formula1>
            <xm:f>Datos!$K$2:$K$3</xm:f>
          </x14:formula1>
          <xm:sqref>J19:K20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5" tint="0.59999389629810485"/>
    <pageSetUpPr fitToPage="1"/>
  </sheetPr>
  <dimension ref="A1:O126"/>
  <sheetViews>
    <sheetView showGridLines="0" topLeftCell="A6" zoomScale="70" zoomScaleNormal="70" workbookViewId="0">
      <selection activeCell="C39" sqref="C39"/>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738</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351</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558000000</v>
      </c>
      <c r="C24" s="91"/>
      <c r="D24" s="91"/>
      <c r="E24" s="91"/>
      <c r="F24" s="91"/>
      <c r="G24" s="91"/>
      <c r="H24" s="88"/>
      <c r="I24" s="88"/>
      <c r="J24" s="88"/>
      <c r="K24" s="88"/>
      <c r="L24" s="88"/>
      <c r="M24" s="88"/>
      <c r="N24" s="88">
        <f>SUM(B24:M24)</f>
        <v>558000000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c r="C27" s="91">
        <v>6078000</v>
      </c>
      <c r="D27" s="91"/>
      <c r="E27" s="91"/>
      <c r="F27" s="91"/>
      <c r="G27" s="91"/>
      <c r="H27" s="91"/>
      <c r="I27" s="91"/>
      <c r="J27" s="91"/>
      <c r="K27" s="91"/>
      <c r="L27" s="91"/>
      <c r="M27" s="345"/>
      <c r="N27" s="344">
        <f>SUM(B27:M27)</f>
        <v>6078000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Brindar 7.000 atenciones y seguimientos psico-jurídicos a los casos de mujeres víctimas de violencia en el espacio y el transporte público remitidos</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21</v>
      </c>
      <c r="I35" s="583"/>
      <c r="J35" s="98"/>
    </row>
    <row r="36" spans="1:10" ht="50.25" customHeight="1" thickBot="1" x14ac:dyDescent="0.3">
      <c r="A36" s="567"/>
      <c r="B36" s="286">
        <v>749</v>
      </c>
      <c r="C36" s="286">
        <v>2837</v>
      </c>
      <c r="D36" s="286">
        <v>2200</v>
      </c>
      <c r="E36" s="286">
        <v>1214</v>
      </c>
      <c r="F36" s="294">
        <v>7000</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100</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200</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200</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200</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200</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6">
        <v>200</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6">
        <v>200</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6">
        <v>200</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6">
        <v>200</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6">
        <v>200</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6">
        <v>150</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150</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18.5" customHeight="1" x14ac:dyDescent="0.25">
      <c r="A66" s="113" t="s">
        <v>253</v>
      </c>
      <c r="B66" s="667" t="s">
        <v>352</v>
      </c>
      <c r="C66" s="668"/>
      <c r="D66" s="563" t="s">
        <v>353</v>
      </c>
      <c r="E66" s="564"/>
      <c r="F66" s="651"/>
      <c r="G66" s="652"/>
      <c r="H66" s="651"/>
      <c r="I66" s="652"/>
    </row>
    <row r="67" spans="1:9" ht="40.5" customHeight="1" x14ac:dyDescent="0.25">
      <c r="A67" s="113" t="s">
        <v>257</v>
      </c>
      <c r="B67" s="634">
        <v>0.05</v>
      </c>
      <c r="C67" s="635"/>
      <c r="D67" s="634">
        <v>0.05</v>
      </c>
      <c r="E67" s="635"/>
      <c r="F67" s="653"/>
      <c r="G67" s="654"/>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0.05</v>
      </c>
      <c r="C69" s="116"/>
      <c r="D69" s="115">
        <v>0.05</v>
      </c>
      <c r="E69" s="116"/>
      <c r="F69" s="122"/>
      <c r="G69" s="116"/>
      <c r="H69" s="122"/>
      <c r="I69" s="116"/>
    </row>
    <row r="70" spans="1:9" ht="80.25" customHeight="1" x14ac:dyDescent="0.25">
      <c r="A70" s="113" t="s">
        <v>258</v>
      </c>
      <c r="B70" s="561"/>
      <c r="C70" s="562"/>
      <c r="D70" s="561"/>
      <c r="E70" s="562"/>
      <c r="F70" s="632"/>
      <c r="G70" s="655"/>
      <c r="H70" s="632"/>
      <c r="I70" s="633"/>
    </row>
    <row r="71" spans="1:9" ht="80.25" customHeight="1" x14ac:dyDescent="0.25">
      <c r="A71" s="113" t="s">
        <v>259</v>
      </c>
      <c r="B71" s="559"/>
      <c r="C71" s="560"/>
      <c r="D71" s="559"/>
      <c r="E71" s="560"/>
      <c r="F71" s="550"/>
      <c r="G71" s="551"/>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0.09</v>
      </c>
      <c r="C73" s="116"/>
      <c r="D73" s="115">
        <v>0.09</v>
      </c>
      <c r="E73" s="116"/>
      <c r="F73" s="122"/>
      <c r="G73" s="117"/>
      <c r="H73" s="122"/>
      <c r="I73" s="117"/>
    </row>
    <row r="74" spans="1:9" ht="80.25" customHeight="1" x14ac:dyDescent="0.25">
      <c r="A74" s="113" t="s">
        <v>258</v>
      </c>
      <c r="B74" s="561"/>
      <c r="C74" s="562"/>
      <c r="D74" s="561"/>
      <c r="E74" s="562"/>
      <c r="F74" s="632"/>
      <c r="G74" s="655"/>
      <c r="H74" s="584"/>
      <c r="I74" s="585"/>
    </row>
    <row r="75" spans="1:9" ht="80.25" customHeight="1" x14ac:dyDescent="0.25">
      <c r="A75" s="113" t="s">
        <v>259</v>
      </c>
      <c r="B75" s="559"/>
      <c r="C75" s="560"/>
      <c r="D75" s="559"/>
      <c r="E75" s="560"/>
      <c r="F75" s="550"/>
      <c r="G75" s="551"/>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0.09</v>
      </c>
      <c r="C77" s="116"/>
      <c r="D77" s="115">
        <v>0.09</v>
      </c>
      <c r="E77" s="116"/>
      <c r="F77" s="122"/>
      <c r="G77" s="117"/>
      <c r="H77" s="122"/>
      <c r="I77" s="117"/>
    </row>
    <row r="78" spans="1:9" ht="80.25" customHeight="1" x14ac:dyDescent="0.25">
      <c r="A78" s="113" t="s">
        <v>258</v>
      </c>
      <c r="B78" s="561"/>
      <c r="C78" s="562"/>
      <c r="D78" s="561"/>
      <c r="E78" s="562"/>
      <c r="F78" s="632"/>
      <c r="G78" s="655"/>
      <c r="H78" s="550"/>
      <c r="I78" s="551"/>
    </row>
    <row r="79" spans="1:9" ht="80.25" customHeight="1" x14ac:dyDescent="0.25">
      <c r="A79" s="113" t="s">
        <v>259</v>
      </c>
      <c r="B79" s="559"/>
      <c r="C79" s="560"/>
      <c r="D79" s="559"/>
      <c r="E79" s="560"/>
      <c r="F79" s="550"/>
      <c r="G79" s="551"/>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0.09</v>
      </c>
      <c r="C81" s="116"/>
      <c r="D81" s="115">
        <v>0.09</v>
      </c>
      <c r="E81" s="116"/>
      <c r="F81" s="122"/>
      <c r="G81" s="117"/>
      <c r="H81" s="122"/>
      <c r="I81" s="117"/>
    </row>
    <row r="82" spans="1:9" ht="80.25" customHeight="1" x14ac:dyDescent="0.25">
      <c r="A82" s="113" t="s">
        <v>258</v>
      </c>
      <c r="B82" s="552"/>
      <c r="C82" s="553"/>
      <c r="D82" s="552"/>
      <c r="E82" s="553"/>
      <c r="F82" s="632"/>
      <c r="G82" s="655"/>
      <c r="H82" s="550"/>
      <c r="I82" s="551"/>
    </row>
    <row r="83" spans="1:9" ht="80.25" customHeight="1" x14ac:dyDescent="0.25">
      <c r="A83" s="113" t="s">
        <v>259</v>
      </c>
      <c r="B83" s="625"/>
      <c r="C83" s="626"/>
      <c r="D83" s="625"/>
      <c r="E83" s="626"/>
      <c r="F83" s="550"/>
      <c r="G83" s="551"/>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0.09</v>
      </c>
      <c r="C85" s="116"/>
      <c r="D85" s="115">
        <v>0.09</v>
      </c>
      <c r="E85" s="116"/>
      <c r="F85" s="122"/>
      <c r="G85" s="117"/>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0.09</v>
      </c>
      <c r="C89" s="118"/>
      <c r="D89" s="115">
        <v>0.09</v>
      </c>
      <c r="E89" s="118"/>
      <c r="F89" s="122"/>
      <c r="G89" s="117"/>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0.09</v>
      </c>
      <c r="C93" s="118"/>
      <c r="D93" s="115">
        <v>0.09</v>
      </c>
      <c r="E93" s="118"/>
      <c r="F93" s="122"/>
      <c r="G93" s="117"/>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0.09</v>
      </c>
      <c r="C97" s="118"/>
      <c r="D97" s="115">
        <v>0.09</v>
      </c>
      <c r="E97" s="118"/>
      <c r="F97" s="122"/>
      <c r="G97" s="117"/>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0.09</v>
      </c>
      <c r="C101" s="118"/>
      <c r="D101" s="115">
        <v>0.09</v>
      </c>
      <c r="E101" s="118"/>
      <c r="F101" s="122"/>
      <c r="G101" s="117"/>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0.09</v>
      </c>
      <c r="C105" s="118"/>
      <c r="D105" s="115">
        <v>0.09</v>
      </c>
      <c r="E105" s="118"/>
      <c r="F105" s="122"/>
      <c r="G105" s="117"/>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7.0000000000000007E-2</v>
      </c>
      <c r="C109" s="118"/>
      <c r="D109" s="115">
        <v>7.0000000000000007E-2</v>
      </c>
      <c r="E109" s="118"/>
      <c r="F109" s="122"/>
      <c r="G109" s="117"/>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7.0000000000000007E-2</v>
      </c>
      <c r="C113" s="274"/>
      <c r="D113" s="115">
        <v>7.0000000000000007E-2</v>
      </c>
      <c r="E113" s="274"/>
      <c r="F113" s="274"/>
      <c r="G113" s="275"/>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1</v>
      </c>
      <c r="C116" s="119">
        <f t="shared" si="0"/>
        <v>0</v>
      </c>
      <c r="D116" s="119">
        <f t="shared" si="0"/>
        <v>1</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894FE-98B9-489B-AD0E-470F7B129F39}">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CF5-F7B9-4D37-8F76-14EA18AFCB9F}">
  <sheetPr>
    <tabColor theme="5" tint="0.59999389629810485"/>
    <pageSetUpPr fitToPage="1"/>
  </sheetPr>
  <dimension ref="A1:L27"/>
  <sheetViews>
    <sheetView topLeftCell="A7" zoomScale="120" zoomScaleNormal="120" workbookViewId="0">
      <selection activeCell="E12" sqref="E12:L12"/>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2" t="str">
        <f>+ACTIVIDAD_7!B11</f>
        <v>Brindar 7.000 atenciones y seguimientos psico-jurídicos a los casos de mujeres víctimas de violencia en el espacio y el transporte público remitidos</v>
      </c>
      <c r="F10" s="462"/>
      <c r="G10" s="462"/>
      <c r="H10" s="462"/>
      <c r="I10" s="462"/>
      <c r="J10" s="462"/>
      <c r="K10" s="462"/>
      <c r="L10" s="462"/>
    </row>
    <row r="11" spans="1:12" ht="34.5" customHeight="1" x14ac:dyDescent="0.25">
      <c r="A11" s="456" t="s">
        <v>271</v>
      </c>
      <c r="B11" s="457"/>
      <c r="C11" s="457"/>
      <c r="D11" s="450"/>
      <c r="E11" s="461" t="str">
        <f>+ACTIVIDAD_7!I15</f>
        <v>Número de atenciones y seguimientos psico-jurídicos efectivos realizados a los casos de mujeres víctimas de violencia en el espacio y el transporte público remitidos</v>
      </c>
      <c r="F11" s="462"/>
      <c r="G11" s="462"/>
      <c r="H11" s="462"/>
      <c r="I11" s="462"/>
      <c r="J11" s="462"/>
      <c r="K11" s="462"/>
      <c r="L11" s="463"/>
    </row>
    <row r="12" spans="1:12" ht="47.25" customHeight="1" x14ac:dyDescent="0.25">
      <c r="A12" s="431" t="s">
        <v>272</v>
      </c>
      <c r="B12" s="432"/>
      <c r="C12" s="432"/>
      <c r="D12" s="433"/>
      <c r="E12" s="461" t="s">
        <v>354</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36">
        <v>2200</v>
      </c>
      <c r="E16" s="637"/>
      <c r="F16" s="637"/>
      <c r="G16" s="637"/>
      <c r="H16" s="638"/>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112.5" customHeight="1" x14ac:dyDescent="0.25">
      <c r="A19" s="393">
        <v>1</v>
      </c>
      <c r="B19" s="394" t="s">
        <v>287</v>
      </c>
      <c r="C19" s="671" t="s">
        <v>328</v>
      </c>
      <c r="D19" s="672"/>
      <c r="E19" s="672"/>
      <c r="F19" s="672"/>
      <c r="G19" s="673"/>
      <c r="H19" s="671" t="s">
        <v>708</v>
      </c>
      <c r="I19" s="673"/>
      <c r="J19" s="437" t="s">
        <v>22</v>
      </c>
      <c r="K19" s="439"/>
      <c r="L19" s="394" t="s">
        <v>347</v>
      </c>
    </row>
    <row r="20" spans="1:12" ht="147" customHeight="1" x14ac:dyDescent="0.25">
      <c r="A20" s="395">
        <v>2</v>
      </c>
      <c r="B20" s="396" t="s">
        <v>287</v>
      </c>
      <c r="C20" s="676" t="s">
        <v>711</v>
      </c>
      <c r="D20" s="677"/>
      <c r="E20" s="677"/>
      <c r="F20" s="677"/>
      <c r="G20" s="678"/>
      <c r="H20" s="676" t="s">
        <v>712</v>
      </c>
      <c r="I20" s="678"/>
      <c r="J20" s="437" t="s">
        <v>22</v>
      </c>
      <c r="K20" s="439"/>
      <c r="L20" s="394" t="s">
        <v>347</v>
      </c>
    </row>
    <row r="21" spans="1:12" ht="25.5" customHeight="1" x14ac:dyDescent="0.25">
      <c r="A21" s="392" t="s">
        <v>281</v>
      </c>
      <c r="B21" s="456" t="s">
        <v>291</v>
      </c>
      <c r="C21" s="457"/>
      <c r="D21" s="457"/>
      <c r="E21" s="457"/>
      <c r="F21" s="457"/>
      <c r="G21" s="457"/>
      <c r="H21" s="457"/>
      <c r="I21" s="457"/>
      <c r="J21" s="457"/>
      <c r="K21" s="450"/>
      <c r="L21" s="392" t="s">
        <v>292</v>
      </c>
    </row>
    <row r="22" spans="1:12" ht="28.35" customHeight="1" x14ac:dyDescent="0.25">
      <c r="A22" s="261">
        <v>1</v>
      </c>
      <c r="B22" s="434" t="s">
        <v>355</v>
      </c>
      <c r="C22" s="435"/>
      <c r="D22" s="435"/>
      <c r="E22" s="435"/>
      <c r="F22" s="435"/>
      <c r="G22" s="435"/>
      <c r="H22" s="435"/>
      <c r="I22" s="435"/>
      <c r="J22" s="435"/>
      <c r="K22" s="436"/>
      <c r="L22" s="262" t="s">
        <v>22</v>
      </c>
    </row>
    <row r="23" spans="1:12" ht="15.75" customHeight="1" x14ac:dyDescent="0.25">
      <c r="A23" s="431" t="s">
        <v>294</v>
      </c>
      <c r="B23" s="432"/>
      <c r="C23" s="432"/>
      <c r="D23" s="432"/>
      <c r="E23" s="432"/>
      <c r="F23" s="452"/>
      <c r="G23" s="452"/>
      <c r="H23" s="432"/>
      <c r="I23" s="452"/>
      <c r="J23" s="452"/>
      <c r="K23" s="432"/>
      <c r="L23" s="472"/>
    </row>
    <row r="24" spans="1:12" ht="26.25" customHeight="1" x14ac:dyDescent="0.25">
      <c r="A24" s="431" t="s">
        <v>295</v>
      </c>
      <c r="B24" s="432"/>
      <c r="C24" s="433"/>
      <c r="D24" s="434">
        <v>749</v>
      </c>
      <c r="E24" s="435"/>
      <c r="F24" s="454" t="s">
        <v>296</v>
      </c>
      <c r="G24" s="454"/>
      <c r="H24" s="277">
        <v>2024</v>
      </c>
      <c r="I24" s="454" t="s">
        <v>297</v>
      </c>
      <c r="J24" s="454"/>
      <c r="L24" s="276" t="s">
        <v>347</v>
      </c>
    </row>
    <row r="25" spans="1:12" ht="26.25" customHeight="1" x14ac:dyDescent="0.25">
      <c r="A25" s="431" t="s">
        <v>298</v>
      </c>
      <c r="B25" s="432"/>
      <c r="C25" s="433"/>
      <c r="D25" s="434"/>
      <c r="E25" s="435"/>
      <c r="F25" s="474"/>
      <c r="G25" s="474"/>
      <c r="H25" s="435"/>
      <c r="I25" s="474"/>
      <c r="J25" s="474"/>
      <c r="K25" s="435"/>
      <c r="L25" s="475"/>
    </row>
    <row r="26" spans="1:12" ht="45.75" customHeight="1" x14ac:dyDescent="0.25">
      <c r="A26" s="431" t="s">
        <v>299</v>
      </c>
      <c r="B26" s="432"/>
      <c r="C26" s="433"/>
      <c r="D26" s="467"/>
      <c r="E26" s="468"/>
      <c r="F26" s="468"/>
      <c r="G26" s="468"/>
      <c r="H26" s="468"/>
      <c r="I26" s="468"/>
      <c r="J26" s="468"/>
      <c r="K26" s="468"/>
      <c r="L26" s="469"/>
    </row>
    <row r="27" spans="1:12" ht="50.25" customHeight="1" x14ac:dyDescent="0.25">
      <c r="A27" s="431" t="s">
        <v>300</v>
      </c>
      <c r="B27" s="432"/>
      <c r="C27" s="433"/>
      <c r="D27" s="470" t="s">
        <v>356</v>
      </c>
      <c r="E27" s="659"/>
      <c r="F27" s="659"/>
      <c r="G27" s="659"/>
      <c r="H27" s="659"/>
      <c r="I27" s="659"/>
      <c r="J27" s="659"/>
      <c r="K27" s="659"/>
      <c r="L27" s="471"/>
    </row>
  </sheetData>
  <mergeCells count="61">
    <mergeCell ref="C20:G20"/>
    <mergeCell ref="J20:K20"/>
    <mergeCell ref="H20:I20"/>
    <mergeCell ref="A25:C25"/>
    <mergeCell ref="D25:L25"/>
    <mergeCell ref="A26:C26"/>
    <mergeCell ref="D26:L26"/>
    <mergeCell ref="A27:C27"/>
    <mergeCell ref="D27:L27"/>
    <mergeCell ref="B21:K21"/>
    <mergeCell ref="B22:K22"/>
    <mergeCell ref="A23:L23"/>
    <mergeCell ref="A24:C24"/>
    <mergeCell ref="D24:E24"/>
    <mergeCell ref="F24:G24"/>
    <mergeCell ref="I24:J24"/>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654B708-8D2D-420E-8165-4273E185BC1D}">
          <x14:formula1>
            <xm:f>Datos!$A$2:$A$5</xm:f>
          </x14:formula1>
          <xm:sqref>D6:H6</xm:sqref>
        </x14:dataValidation>
        <x14:dataValidation type="list" allowBlank="1" showInputMessage="1" showErrorMessage="1" xr:uid="{F195D525-BE51-49B9-8280-B0DD7438CB8D}">
          <x14:formula1>
            <xm:f>Datos!$B$2:$B$6</xm:f>
          </x14:formula1>
          <xm:sqref>K6:L6</xm:sqref>
        </x14:dataValidation>
        <x14:dataValidation type="list" allowBlank="1" showInputMessage="1" showErrorMessage="1" xr:uid="{4983759B-3233-4FA3-9AFF-99529B9FDF1C}">
          <x14:formula1>
            <xm:f>Datos!$C$2:$C$3</xm:f>
          </x14:formula1>
          <xm:sqref>D7:H7</xm:sqref>
        </x14:dataValidation>
        <x14:dataValidation type="list" allowBlank="1" showInputMessage="1" showErrorMessage="1" xr:uid="{E3625C44-567B-4611-A66F-0D97D0010997}">
          <x14:formula1>
            <xm:f>Datos!$D$2:$D$7</xm:f>
          </x14:formula1>
          <xm:sqref>K7:L7</xm:sqref>
        </x14:dataValidation>
        <x14:dataValidation type="list" allowBlank="1" showInputMessage="1" showErrorMessage="1" xr:uid="{D5C9E322-681B-406D-883A-AEC385380954}">
          <x14:formula1>
            <xm:f>Datos!$E$2:$E$23</xm:f>
          </x14:formula1>
          <xm:sqref>D8:H8</xm:sqref>
        </x14:dataValidation>
        <x14:dataValidation type="list" allowBlank="1" showInputMessage="1" showErrorMessage="1" xr:uid="{62DEDF05-B94D-4CDF-84FF-44545BACCE84}">
          <x14:formula1>
            <xm:f>Datos!$F$2:$F$18</xm:f>
          </x14:formula1>
          <xm:sqref>K8:L8</xm:sqref>
        </x14:dataValidation>
        <x14:dataValidation type="list" allowBlank="1" showInputMessage="1" showErrorMessage="1" xr:uid="{2DFDF4A8-113D-4B21-9A44-07C07A2350C5}">
          <x14:formula1>
            <xm:f>Datos!$G$2:$G$8</xm:f>
          </x14:formula1>
          <xm:sqref>K13:L13</xm:sqref>
        </x14:dataValidation>
        <x14:dataValidation type="list" allowBlank="1" showInputMessage="1" showErrorMessage="1" xr:uid="{BB939265-09B1-46D0-A743-CBBBF5F1F1B7}">
          <x14:formula1>
            <xm:f>Datos!$H$2:$H$3</xm:f>
          </x14:formula1>
          <xm:sqref>D15:H15</xm:sqref>
        </x14:dataValidation>
        <x14:dataValidation type="list" allowBlank="1" showInputMessage="1" showErrorMessage="1" xr:uid="{85862674-D880-4C1A-8B97-5533DAC16515}">
          <x14:formula1>
            <xm:f>Datos!$I$2:$I$7</xm:f>
          </x14:formula1>
          <xm:sqref>K15:L15</xm:sqref>
        </x14:dataValidation>
        <x14:dataValidation type="list" allowBlank="1" showInputMessage="1" showErrorMessage="1" xr:uid="{14069BAC-6B09-4635-BD0F-44F3F8B33A1F}">
          <x14:formula1>
            <xm:f>Datos!$J$2:$J$5</xm:f>
          </x14:formula1>
          <xm:sqref>K16:L16</xm:sqref>
        </x14:dataValidation>
        <x14:dataValidation type="list" allowBlank="1" showInputMessage="1" showErrorMessage="1" xr:uid="{56192635-4F13-4632-9C92-17D4CA8C01F7}">
          <x14:formula1>
            <xm:f>Datos!$K$2:$K$4</xm:f>
          </x14:formula1>
          <xm:sqref>L22</xm:sqref>
        </x14:dataValidation>
        <x14:dataValidation type="list" allowBlank="1" showInputMessage="1" showErrorMessage="1" xr:uid="{B7869EF2-CCF2-4DF6-9461-C78186145616}">
          <x14:formula1>
            <xm:f>Datos!$K$2:$K$3</xm:f>
          </x14:formula1>
          <xm:sqref>J19:K20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5" tint="0.59999389629810485"/>
    <pageSetUpPr fitToPage="1"/>
  </sheetPr>
  <dimension ref="A1:O126"/>
  <sheetViews>
    <sheetView showGridLines="0" topLeftCell="A115" zoomScale="60" zoomScaleNormal="60" workbookViewId="0">
      <selection activeCell="D36" sqref="D36"/>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739</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357</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1221723000</v>
      </c>
      <c r="C24" s="91"/>
      <c r="D24" s="91"/>
      <c r="E24" s="91"/>
      <c r="F24" s="91"/>
      <c r="G24" s="91"/>
      <c r="H24" s="88"/>
      <c r="I24" s="88"/>
      <c r="J24" s="88"/>
      <c r="K24" s="88"/>
      <c r="L24" s="88"/>
      <c r="M24" s="88"/>
      <c r="N24" s="88">
        <f>SUM(B24:M24)</f>
        <v>1221723000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5">
        <v>0</v>
      </c>
      <c r="N27" s="344">
        <f>SUM(B27:M27)</f>
        <v>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Brindar 80.000 atenciones  y seguimientos socio-jurídicos a las mujeres víctimas de violencias que ingresan a las instituciones prestadoras de salud públicas -IPS- y fortalecer las capacidades técnicas del sector salud</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21</v>
      </c>
      <c r="I35" s="583"/>
      <c r="J35" s="98"/>
    </row>
    <row r="36" spans="1:10" ht="50.25" customHeight="1" thickBot="1" x14ac:dyDescent="0.3">
      <c r="A36" s="567"/>
      <c r="B36" s="390">
        <v>10327</v>
      </c>
      <c r="C36" s="390">
        <v>25600</v>
      </c>
      <c r="D36" s="429">
        <v>23000</v>
      </c>
      <c r="E36" s="390">
        <v>21073</v>
      </c>
      <c r="F36" s="391">
        <v>80000</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423">
        <v>500</v>
      </c>
      <c r="C39" s="105"/>
      <c r="D39" s="679"/>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423">
        <v>2200</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424">
        <v>2200</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423">
        <v>2200</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423">
        <v>2200</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x14ac:dyDescent="0.25">
      <c r="A49" s="567"/>
      <c r="B49" s="423">
        <v>2200</v>
      </c>
      <c r="C49" s="107"/>
      <c r="D49" s="556"/>
      <c r="E49" s="558"/>
      <c r="F49" s="556"/>
      <c r="G49" s="558"/>
      <c r="H49" s="101"/>
      <c r="I49" s="103"/>
    </row>
    <row r="50" spans="1:9" ht="35.1" customHeight="1" x14ac:dyDescent="0.25">
      <c r="A50" s="566" t="s">
        <v>246</v>
      </c>
      <c r="B50" s="111" t="s">
        <v>235</v>
      </c>
      <c r="C50" s="108" t="s">
        <v>236</v>
      </c>
      <c r="D50" s="554" t="s">
        <v>237</v>
      </c>
      <c r="E50" s="555"/>
      <c r="F50" s="554" t="s">
        <v>238</v>
      </c>
      <c r="G50" s="555"/>
      <c r="H50" s="110" t="s">
        <v>239</v>
      </c>
      <c r="I50" s="112" t="s">
        <v>240</v>
      </c>
    </row>
    <row r="51" spans="1:9" ht="120.75" customHeight="1" x14ac:dyDescent="0.25">
      <c r="A51" s="567"/>
      <c r="B51" s="425">
        <v>2200</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425">
        <v>2200</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425">
        <v>2200</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425">
        <v>2200</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425">
        <v>1350</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425">
        <v>1350</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81" t="s">
        <v>252</v>
      </c>
      <c r="B65" s="682"/>
      <c r="C65" s="682"/>
      <c r="D65" s="682"/>
      <c r="E65" s="682"/>
      <c r="F65" s="682"/>
      <c r="G65" s="682"/>
      <c r="H65" s="682"/>
      <c r="I65" s="682"/>
    </row>
    <row r="66" spans="1:9" ht="112.5" customHeight="1" x14ac:dyDescent="0.25">
      <c r="A66" s="113" t="s">
        <v>253</v>
      </c>
      <c r="B66" s="667" t="s">
        <v>358</v>
      </c>
      <c r="C66" s="668"/>
      <c r="D66" s="563" t="s">
        <v>359</v>
      </c>
      <c r="E66" s="564"/>
      <c r="F66" s="563"/>
      <c r="G66" s="564"/>
      <c r="H66" s="563"/>
      <c r="I66" s="564"/>
    </row>
    <row r="67" spans="1:9" ht="40.5" customHeight="1" x14ac:dyDescent="0.25">
      <c r="A67" s="113" t="s">
        <v>257</v>
      </c>
      <c r="B67" s="680">
        <v>0.05</v>
      </c>
      <c r="C67" s="654"/>
      <c r="D67" s="680">
        <v>0.05</v>
      </c>
      <c r="E67" s="654"/>
      <c r="F67" s="634"/>
      <c r="G67" s="635"/>
      <c r="H67" s="634"/>
      <c r="I67" s="635"/>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0.05</v>
      </c>
      <c r="C69" s="116"/>
      <c r="D69" s="115">
        <v>0.05</v>
      </c>
      <c r="E69" s="116"/>
      <c r="F69" s="115"/>
      <c r="G69" s="116"/>
      <c r="H69" s="115"/>
      <c r="I69" s="116"/>
    </row>
    <row r="70" spans="1:9" ht="80.25" customHeight="1" x14ac:dyDescent="0.25">
      <c r="A70" s="113" t="s">
        <v>258</v>
      </c>
      <c r="B70" s="561"/>
      <c r="C70" s="562"/>
      <c r="D70" s="561"/>
      <c r="E70" s="562"/>
      <c r="F70" s="561"/>
      <c r="G70" s="562"/>
      <c r="H70" s="561"/>
      <c r="I70" s="562"/>
    </row>
    <row r="71" spans="1:9" ht="80.25" customHeight="1" x14ac:dyDescent="0.25">
      <c r="A71" s="113" t="s">
        <v>259</v>
      </c>
      <c r="B71" s="559"/>
      <c r="C71" s="560"/>
      <c r="D71" s="559"/>
      <c r="E71" s="560"/>
      <c r="F71" s="559"/>
      <c r="G71" s="560"/>
      <c r="H71" s="559"/>
      <c r="I71" s="560"/>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0.09</v>
      </c>
      <c r="C73" s="116"/>
      <c r="D73" s="115">
        <v>0.09</v>
      </c>
      <c r="E73" s="116"/>
      <c r="F73" s="115"/>
      <c r="G73" s="116"/>
      <c r="H73" s="115"/>
      <c r="I73" s="116"/>
    </row>
    <row r="74" spans="1:9" ht="80.25" customHeight="1" x14ac:dyDescent="0.25">
      <c r="A74" s="113" t="s">
        <v>258</v>
      </c>
      <c r="B74" s="561"/>
      <c r="C74" s="562"/>
      <c r="D74" s="561"/>
      <c r="E74" s="562"/>
      <c r="F74" s="561"/>
      <c r="G74" s="562"/>
      <c r="H74" s="561"/>
      <c r="I74" s="562"/>
    </row>
    <row r="75" spans="1:9" ht="80.25" customHeight="1" x14ac:dyDescent="0.25">
      <c r="A75" s="113" t="s">
        <v>259</v>
      </c>
      <c r="B75" s="559"/>
      <c r="C75" s="560"/>
      <c r="D75" s="559"/>
      <c r="E75" s="560"/>
      <c r="F75" s="559"/>
      <c r="G75" s="560"/>
      <c r="H75" s="559"/>
      <c r="I75" s="560"/>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0.09</v>
      </c>
      <c r="C77" s="116"/>
      <c r="D77" s="115">
        <v>0.09</v>
      </c>
      <c r="E77" s="116"/>
      <c r="F77" s="115"/>
      <c r="G77" s="116"/>
      <c r="H77" s="115"/>
      <c r="I77" s="116"/>
    </row>
    <row r="78" spans="1:9" ht="80.25" customHeight="1" x14ac:dyDescent="0.25">
      <c r="A78" s="113" t="s">
        <v>258</v>
      </c>
      <c r="B78" s="561"/>
      <c r="C78" s="562"/>
      <c r="D78" s="561"/>
      <c r="E78" s="562"/>
      <c r="F78" s="561"/>
      <c r="G78" s="562"/>
      <c r="H78" s="561"/>
      <c r="I78" s="562"/>
    </row>
    <row r="79" spans="1:9" ht="80.25" customHeight="1" x14ac:dyDescent="0.25">
      <c r="A79" s="113" t="s">
        <v>259</v>
      </c>
      <c r="B79" s="559"/>
      <c r="C79" s="560"/>
      <c r="D79" s="559"/>
      <c r="E79" s="560"/>
      <c r="F79" s="559"/>
      <c r="G79" s="560"/>
      <c r="H79" s="559"/>
      <c r="I79" s="560"/>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0.09</v>
      </c>
      <c r="C81" s="116"/>
      <c r="D81" s="115">
        <v>0.09</v>
      </c>
      <c r="E81" s="116"/>
      <c r="F81" s="115"/>
      <c r="G81" s="116"/>
      <c r="H81" s="115"/>
      <c r="I81" s="116"/>
    </row>
    <row r="82" spans="1:9" ht="80.25" customHeight="1" x14ac:dyDescent="0.25">
      <c r="A82" s="113" t="s">
        <v>258</v>
      </c>
      <c r="B82" s="552"/>
      <c r="C82" s="553"/>
      <c r="D82" s="552"/>
      <c r="E82" s="553"/>
      <c r="F82" s="552"/>
      <c r="G82" s="553"/>
      <c r="H82" s="552"/>
      <c r="I82" s="553"/>
    </row>
    <row r="83" spans="1:9" ht="80.25" customHeight="1" x14ac:dyDescent="0.25">
      <c r="A83" s="113" t="s">
        <v>259</v>
      </c>
      <c r="B83" s="625"/>
      <c r="C83" s="626"/>
      <c r="D83" s="625"/>
      <c r="E83" s="626"/>
      <c r="F83" s="625"/>
      <c r="G83" s="626"/>
      <c r="H83" s="625"/>
      <c r="I83" s="626"/>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0.09</v>
      </c>
      <c r="C85" s="116"/>
      <c r="D85" s="115">
        <v>0.09</v>
      </c>
      <c r="E85" s="116"/>
      <c r="F85" s="115"/>
      <c r="G85" s="116"/>
      <c r="H85" s="115"/>
      <c r="I85" s="116"/>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0.09</v>
      </c>
      <c r="C89" s="118"/>
      <c r="D89" s="115">
        <v>0.09</v>
      </c>
      <c r="E89" s="118"/>
      <c r="F89" s="115"/>
      <c r="G89" s="118"/>
      <c r="H89" s="115"/>
      <c r="I89" s="118"/>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0.09</v>
      </c>
      <c r="C93" s="118"/>
      <c r="D93" s="115">
        <v>0.09</v>
      </c>
      <c r="E93" s="118"/>
      <c r="F93" s="115"/>
      <c r="G93" s="118"/>
      <c r="H93" s="115"/>
      <c r="I93" s="118"/>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0.09</v>
      </c>
      <c r="C97" s="118"/>
      <c r="D97" s="115">
        <v>0.09</v>
      </c>
      <c r="E97" s="118"/>
      <c r="F97" s="115"/>
      <c r="G97" s="118"/>
      <c r="H97" s="115"/>
      <c r="I97" s="118"/>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0.09</v>
      </c>
      <c r="C101" s="118"/>
      <c r="D101" s="115">
        <v>0.09</v>
      </c>
      <c r="E101" s="118"/>
      <c r="F101" s="115"/>
      <c r="G101" s="118"/>
      <c r="H101" s="115"/>
      <c r="I101" s="118"/>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0.09</v>
      </c>
      <c r="C105" s="118"/>
      <c r="D105" s="115">
        <v>0.09</v>
      </c>
      <c r="E105" s="118"/>
      <c r="F105" s="115"/>
      <c r="G105" s="118"/>
      <c r="H105" s="115"/>
      <c r="I105" s="118"/>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7.0000000000000007E-2</v>
      </c>
      <c r="C109" s="118"/>
      <c r="D109" s="115">
        <v>7.0000000000000007E-2</v>
      </c>
      <c r="E109" s="118"/>
      <c r="F109" s="115"/>
      <c r="G109" s="118"/>
      <c r="H109" s="115"/>
      <c r="I109" s="118"/>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7.0000000000000007E-2</v>
      </c>
      <c r="C113" s="274"/>
      <c r="D113" s="115">
        <v>7.0000000000000007E-2</v>
      </c>
      <c r="E113" s="274"/>
      <c r="F113" s="115"/>
      <c r="G113" s="274"/>
      <c r="H113" s="115"/>
      <c r="I113" s="274"/>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1</v>
      </c>
      <c r="C116" s="119">
        <f t="shared" si="0"/>
        <v>0</v>
      </c>
      <c r="D116" s="119">
        <f t="shared" si="0"/>
        <v>1</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B1DAD32-A642-45A9-A3BE-BD1112BFD03D}">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4A476-ED3D-4661-BD54-EF6C6D3FD345}">
  <sheetPr>
    <tabColor theme="5" tint="0.59999389629810485"/>
    <pageSetUpPr fitToPage="1"/>
  </sheetPr>
  <dimension ref="A1:L27"/>
  <sheetViews>
    <sheetView topLeftCell="A25" zoomScale="120" zoomScaleNormal="120" workbookViewId="0">
      <selection activeCell="D16" sqref="D16:H16"/>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1" t="str">
        <f>+ACTIVIDAD_8!B11</f>
        <v>Brindar 80.000 atenciones  y seguimientos socio-jurídicos a las mujeres víctimas de violencias que ingresan a las instituciones prestadoras de salud públicas -IPS- y fortalecer las capacidades técnicas del sector salud</v>
      </c>
      <c r="F10" s="462"/>
      <c r="G10" s="462"/>
      <c r="H10" s="462"/>
      <c r="I10" s="462"/>
      <c r="J10" s="462"/>
      <c r="K10" s="462"/>
      <c r="L10" s="463"/>
    </row>
    <row r="11" spans="1:12" ht="34.5" customHeight="1" x14ac:dyDescent="0.25">
      <c r="A11" s="456" t="s">
        <v>271</v>
      </c>
      <c r="B11" s="457"/>
      <c r="C11" s="457"/>
      <c r="D11" s="450"/>
      <c r="E11" s="461" t="str">
        <f>+ACTIVIDAD_8!I15</f>
        <v>Número de atenciones (asesorías y orientaciones) y seguimientos brindados a través de la Estrategia intersectorial para la prevención y atención a víctimas de violencia de género con énfasis en violencia sexual y feminicidio</v>
      </c>
      <c r="F11" s="462"/>
      <c r="G11" s="462"/>
      <c r="H11" s="462"/>
      <c r="I11" s="462"/>
      <c r="J11" s="462"/>
      <c r="K11" s="462"/>
      <c r="L11" s="463"/>
    </row>
    <row r="12" spans="1:12" ht="47.25" customHeight="1" x14ac:dyDescent="0.25">
      <c r="A12" s="431" t="s">
        <v>272</v>
      </c>
      <c r="B12" s="432"/>
      <c r="C12" s="432"/>
      <c r="D12" s="433"/>
      <c r="E12" s="461" t="s">
        <v>360</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v>23000</v>
      </c>
      <c r="E16" s="465"/>
      <c r="F16" s="465"/>
      <c r="G16" s="465"/>
      <c r="H16" s="466"/>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126.75" customHeight="1" x14ac:dyDescent="0.25">
      <c r="A19" s="393">
        <v>1</v>
      </c>
      <c r="B19" s="394" t="s">
        <v>287</v>
      </c>
      <c r="C19" s="671" t="s">
        <v>703</v>
      </c>
      <c r="D19" s="672"/>
      <c r="E19" s="672"/>
      <c r="F19" s="672"/>
      <c r="G19" s="673"/>
      <c r="H19" s="671" t="s">
        <v>705</v>
      </c>
      <c r="I19" s="673"/>
      <c r="J19" s="437" t="s">
        <v>22</v>
      </c>
      <c r="K19" s="439"/>
      <c r="L19" s="394" t="s">
        <v>347</v>
      </c>
    </row>
    <row r="20" spans="1:12" ht="126.75" customHeight="1" x14ac:dyDescent="0.25">
      <c r="A20" s="395">
        <v>2</v>
      </c>
      <c r="B20" s="396" t="s">
        <v>287</v>
      </c>
      <c r="C20" s="676" t="s">
        <v>704</v>
      </c>
      <c r="D20" s="677"/>
      <c r="E20" s="677"/>
      <c r="F20" s="677"/>
      <c r="G20" s="678"/>
      <c r="H20" s="676" t="s">
        <v>706</v>
      </c>
      <c r="I20" s="678"/>
      <c r="J20" s="683" t="s">
        <v>22</v>
      </c>
      <c r="K20" s="684"/>
      <c r="L20" s="396" t="s">
        <v>347</v>
      </c>
    </row>
    <row r="21" spans="1:12" ht="25.5" customHeight="1" x14ac:dyDescent="0.25">
      <c r="A21" s="392" t="s">
        <v>281</v>
      </c>
      <c r="B21" s="456" t="s">
        <v>291</v>
      </c>
      <c r="C21" s="457"/>
      <c r="D21" s="457"/>
      <c r="E21" s="457"/>
      <c r="F21" s="457"/>
      <c r="G21" s="457"/>
      <c r="H21" s="457"/>
      <c r="I21" s="457"/>
      <c r="J21" s="457"/>
      <c r="K21" s="450"/>
      <c r="L21" s="392" t="s">
        <v>292</v>
      </c>
    </row>
    <row r="22" spans="1:12" ht="53.25" customHeight="1" x14ac:dyDescent="0.25">
      <c r="A22" s="261">
        <v>1</v>
      </c>
      <c r="B22" s="434" t="s">
        <v>363</v>
      </c>
      <c r="C22" s="435"/>
      <c r="D22" s="435"/>
      <c r="E22" s="435"/>
      <c r="F22" s="435"/>
      <c r="G22" s="435"/>
      <c r="H22" s="435"/>
      <c r="I22" s="435"/>
      <c r="J22" s="435"/>
      <c r="K22" s="436"/>
      <c r="L22" s="262" t="s">
        <v>22</v>
      </c>
    </row>
    <row r="23" spans="1:12" ht="15.75" customHeight="1" x14ac:dyDescent="0.25">
      <c r="A23" s="431" t="s">
        <v>294</v>
      </c>
      <c r="B23" s="432"/>
      <c r="C23" s="432"/>
      <c r="D23" s="432"/>
      <c r="E23" s="432"/>
      <c r="F23" s="452"/>
      <c r="G23" s="452"/>
      <c r="H23" s="432"/>
      <c r="I23" s="452"/>
      <c r="J23" s="452"/>
      <c r="K23" s="432"/>
      <c r="L23" s="472"/>
    </row>
    <row r="24" spans="1:12" ht="26.25" customHeight="1" x14ac:dyDescent="0.25">
      <c r="A24" s="431" t="s">
        <v>295</v>
      </c>
      <c r="B24" s="432"/>
      <c r="C24" s="433"/>
      <c r="D24" s="434">
        <v>10327</v>
      </c>
      <c r="E24" s="435"/>
      <c r="F24" s="454" t="s">
        <v>296</v>
      </c>
      <c r="G24" s="454"/>
      <c r="H24" s="277">
        <v>2024</v>
      </c>
      <c r="I24" s="454" t="s">
        <v>297</v>
      </c>
      <c r="J24" s="454"/>
      <c r="L24" s="276" t="s">
        <v>347</v>
      </c>
    </row>
    <row r="25" spans="1:12" ht="26.25" customHeight="1" x14ac:dyDescent="0.25">
      <c r="A25" s="431" t="s">
        <v>298</v>
      </c>
      <c r="B25" s="432"/>
      <c r="C25" s="433"/>
      <c r="D25" s="434"/>
      <c r="E25" s="435"/>
      <c r="F25" s="474"/>
      <c r="G25" s="474"/>
      <c r="H25" s="435"/>
      <c r="I25" s="474"/>
      <c r="J25" s="474"/>
      <c r="K25" s="435"/>
      <c r="L25" s="475"/>
    </row>
    <row r="26" spans="1:12" ht="45.75" customHeight="1" x14ac:dyDescent="0.25">
      <c r="A26" s="431" t="s">
        <v>299</v>
      </c>
      <c r="B26" s="432"/>
      <c r="C26" s="433"/>
      <c r="D26" s="467"/>
      <c r="E26" s="468"/>
      <c r="F26" s="468"/>
      <c r="G26" s="468"/>
      <c r="H26" s="468"/>
      <c r="I26" s="468"/>
      <c r="J26" s="468"/>
      <c r="K26" s="468"/>
      <c r="L26" s="469"/>
    </row>
    <row r="27" spans="1:12" ht="60.75" customHeight="1" x14ac:dyDescent="0.25">
      <c r="A27" s="431" t="s">
        <v>300</v>
      </c>
      <c r="B27" s="432"/>
      <c r="C27" s="433"/>
      <c r="D27" s="434" t="s">
        <v>364</v>
      </c>
      <c r="E27" s="435"/>
      <c r="F27" s="435"/>
      <c r="G27" s="435"/>
      <c r="H27" s="435"/>
      <c r="I27" s="435"/>
      <c r="J27" s="435"/>
      <c r="K27" s="435"/>
      <c r="L27" s="436"/>
    </row>
  </sheetData>
  <mergeCells count="61">
    <mergeCell ref="A25:C25"/>
    <mergeCell ref="D25:L25"/>
    <mergeCell ref="A26:C26"/>
    <mergeCell ref="D26:L26"/>
    <mergeCell ref="A27:C27"/>
    <mergeCell ref="D27:L27"/>
    <mergeCell ref="A23:L23"/>
    <mergeCell ref="A24:C24"/>
    <mergeCell ref="D24:E24"/>
    <mergeCell ref="F24:G24"/>
    <mergeCell ref="I24:J24"/>
    <mergeCell ref="B21:K21"/>
    <mergeCell ref="B22:K22"/>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6795D54-0571-40EB-B30D-5CE2593B974B}">
          <x14:formula1>
            <xm:f>Datos!$K$2:$K$3</xm:f>
          </x14:formula1>
          <xm:sqref>J19:J20 K19</xm:sqref>
        </x14:dataValidation>
        <x14:dataValidation type="list" allowBlank="1" showInputMessage="1" showErrorMessage="1" xr:uid="{5A3228D8-1BA5-47C6-B0F4-AC010AF4CCFC}">
          <x14:formula1>
            <xm:f>Datos!$K$2:$K$4</xm:f>
          </x14:formula1>
          <xm:sqref>L22</xm:sqref>
        </x14:dataValidation>
        <x14:dataValidation type="list" allowBlank="1" showInputMessage="1" showErrorMessage="1" xr:uid="{01E9A6D5-34FB-484C-8766-DBB08BFF7665}">
          <x14:formula1>
            <xm:f>Datos!$J$2:$J$5</xm:f>
          </x14:formula1>
          <xm:sqref>K16:L16</xm:sqref>
        </x14:dataValidation>
        <x14:dataValidation type="list" allowBlank="1" showInputMessage="1" showErrorMessage="1" xr:uid="{D5BCEFD7-7A48-4C79-AD69-652BB4C5DDC5}">
          <x14:formula1>
            <xm:f>Datos!$I$2:$I$7</xm:f>
          </x14:formula1>
          <xm:sqref>K15:L15</xm:sqref>
        </x14:dataValidation>
        <x14:dataValidation type="list" allowBlank="1" showInputMessage="1" showErrorMessage="1" xr:uid="{5A96C97B-417B-4A58-BFA9-D826B342ABCE}">
          <x14:formula1>
            <xm:f>Datos!$H$2:$H$3</xm:f>
          </x14:formula1>
          <xm:sqref>D15:H15</xm:sqref>
        </x14:dataValidation>
        <x14:dataValidation type="list" allowBlank="1" showInputMessage="1" showErrorMessage="1" xr:uid="{16FB7CF7-F52A-43CB-A726-78520CF24661}">
          <x14:formula1>
            <xm:f>Datos!$G$2:$G$8</xm:f>
          </x14:formula1>
          <xm:sqref>K13:L13</xm:sqref>
        </x14:dataValidation>
        <x14:dataValidation type="list" allowBlank="1" showInputMessage="1" showErrorMessage="1" xr:uid="{1D1EECE1-3432-4A8C-98C2-6D47E9A3CB75}">
          <x14:formula1>
            <xm:f>Datos!$F$2:$F$18</xm:f>
          </x14:formula1>
          <xm:sqref>K8:L8</xm:sqref>
        </x14:dataValidation>
        <x14:dataValidation type="list" allowBlank="1" showInputMessage="1" showErrorMessage="1" xr:uid="{67764C88-BB3C-4043-9A84-3A303A262E85}">
          <x14:formula1>
            <xm:f>Datos!$E$2:$E$23</xm:f>
          </x14:formula1>
          <xm:sqref>D8:H8</xm:sqref>
        </x14:dataValidation>
        <x14:dataValidation type="list" allowBlank="1" showInputMessage="1" showErrorMessage="1" xr:uid="{AF2D6DDE-0DA0-4D61-B108-AC898EB275A4}">
          <x14:formula1>
            <xm:f>Datos!$D$2:$D$7</xm:f>
          </x14:formula1>
          <xm:sqref>K7:L7</xm:sqref>
        </x14:dataValidation>
        <x14:dataValidation type="list" allowBlank="1" showInputMessage="1" showErrorMessage="1" xr:uid="{1E5EC040-A29C-4530-8F36-D340590C5D4C}">
          <x14:formula1>
            <xm:f>Datos!$C$2:$C$3</xm:f>
          </x14:formula1>
          <xm:sqref>D7:H7</xm:sqref>
        </x14:dataValidation>
        <x14:dataValidation type="list" allowBlank="1" showInputMessage="1" showErrorMessage="1" xr:uid="{F17B87CA-D0BA-4CF6-A44D-87CF03BE49E0}">
          <x14:formula1>
            <xm:f>Datos!$B$2:$B$6</xm:f>
          </x14:formula1>
          <xm:sqref>K6:L6</xm:sqref>
        </x14:dataValidation>
        <x14:dataValidation type="list" allowBlank="1" showInputMessage="1" showErrorMessage="1" xr:uid="{938003ED-7FF3-444C-A44A-5047382E581F}">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89"/>
      <c r="B3" s="477"/>
      <c r="C3" s="477"/>
      <c r="D3" s="477"/>
      <c r="E3" s="477"/>
      <c r="F3" s="477"/>
      <c r="G3" s="477"/>
      <c r="H3" s="477"/>
      <c r="I3" s="477"/>
      <c r="J3" s="477"/>
      <c r="K3" s="477"/>
      <c r="L3" s="477"/>
      <c r="M3" s="477"/>
      <c r="N3" s="477"/>
      <c r="O3" s="477"/>
      <c r="P3" s="2"/>
      <c r="Q3" s="1"/>
      <c r="R3" s="1"/>
      <c r="S3" s="1"/>
      <c r="T3" s="1"/>
      <c r="U3" s="1"/>
      <c r="V3" s="1"/>
      <c r="W3" s="1"/>
      <c r="X3" s="1"/>
      <c r="Y3" s="1"/>
      <c r="Z3" s="1"/>
      <c r="AA3" s="1"/>
      <c r="AB3" s="1"/>
    </row>
    <row r="4" spans="1:28" ht="39.75" customHeight="1" x14ac:dyDescent="0.35">
      <c r="A4" s="490" t="s">
        <v>91</v>
      </c>
      <c r="B4" s="477"/>
      <c r="C4" s="477"/>
      <c r="D4" s="477"/>
      <c r="E4" s="477"/>
      <c r="F4" s="477"/>
      <c r="G4" s="477"/>
      <c r="H4" s="477"/>
      <c r="I4" s="477"/>
      <c r="J4" s="477"/>
      <c r="K4" s="477"/>
      <c r="L4" s="477"/>
      <c r="M4" s="477"/>
      <c r="N4" s="477"/>
      <c r="O4" s="477"/>
      <c r="P4" s="2"/>
      <c r="Q4" s="1"/>
      <c r="R4" s="1"/>
      <c r="S4" s="1"/>
      <c r="T4" s="1"/>
      <c r="U4" s="1"/>
      <c r="V4" s="1"/>
      <c r="W4" s="1"/>
      <c r="X4" s="1"/>
      <c r="Y4" s="1"/>
      <c r="Z4" s="1"/>
      <c r="AA4" s="1"/>
      <c r="AB4" s="1"/>
    </row>
    <row r="5" spans="1:28" ht="21" hidden="1" customHeight="1" x14ac:dyDescent="0.35">
      <c r="A5" s="489"/>
      <c r="B5" s="477"/>
      <c r="C5" s="477"/>
      <c r="D5" s="477"/>
      <c r="E5" s="477"/>
      <c r="F5" s="477"/>
      <c r="G5" s="477"/>
      <c r="H5" s="477"/>
      <c r="I5" s="477"/>
      <c r="J5" s="477"/>
      <c r="K5" s="477"/>
      <c r="L5" s="477"/>
      <c r="M5" s="477"/>
      <c r="N5" s="477"/>
      <c r="O5" s="477"/>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91" t="s">
        <v>92</v>
      </c>
      <c r="C7" s="477"/>
      <c r="D7" s="477"/>
      <c r="E7" s="1"/>
      <c r="F7" s="492">
        <v>2024</v>
      </c>
      <c r="G7" s="49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77"/>
      <c r="C8" s="477"/>
      <c r="D8" s="477"/>
      <c r="E8" s="1"/>
      <c r="F8" s="494">
        <v>16263770000</v>
      </c>
      <c r="G8" s="49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6"/>
      <c r="Q10" s="1"/>
      <c r="R10" s="1"/>
      <c r="S10" s="1"/>
      <c r="T10" s="1"/>
      <c r="U10" s="1"/>
      <c r="V10" s="1"/>
      <c r="W10" s="1"/>
      <c r="X10" s="1"/>
      <c r="Y10" s="1"/>
      <c r="Z10" s="1"/>
      <c r="AA10" s="1"/>
      <c r="AB10" s="1"/>
    </row>
    <row r="11" spans="1:28" ht="20.25" customHeight="1" x14ac:dyDescent="0.25">
      <c r="A11" s="484" t="s">
        <v>94</v>
      </c>
      <c r="B11" s="477"/>
      <c r="C11" s="477"/>
      <c r="D11" s="477"/>
      <c r="E11" s="477"/>
      <c r="F11" s="477"/>
      <c r="G11" s="477"/>
      <c r="H11" s="477"/>
      <c r="I11" s="477"/>
      <c r="J11" s="477"/>
      <c r="K11" s="477"/>
      <c r="L11" s="477"/>
      <c r="M11" s="477"/>
      <c r="N11" s="477"/>
      <c r="O11" s="477"/>
      <c r="P11" s="297"/>
      <c r="Q11" s="29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7"/>
      <c r="Q12" s="298"/>
      <c r="R12" s="1"/>
      <c r="S12" s="1"/>
      <c r="T12" s="1"/>
      <c r="U12" s="1"/>
      <c r="V12" s="1"/>
      <c r="W12" s="1"/>
      <c r="X12" s="1"/>
      <c r="Y12" s="1"/>
      <c r="Z12" s="1"/>
      <c r="AA12" s="1"/>
      <c r="AB12" s="1"/>
    </row>
    <row r="13" spans="1:28" ht="21.75" customHeight="1" x14ac:dyDescent="0.25">
      <c r="A13" s="476" t="s">
        <v>95</v>
      </c>
      <c r="B13" s="483" t="s">
        <v>96</v>
      </c>
      <c r="C13" s="5"/>
      <c r="D13" s="7" t="s">
        <v>97</v>
      </c>
      <c r="E13" s="5"/>
      <c r="F13" s="8" t="s">
        <v>98</v>
      </c>
      <c r="G13" s="5"/>
      <c r="H13" s="8" t="s">
        <v>98</v>
      </c>
      <c r="I13" s="5"/>
      <c r="J13" s="8" t="s">
        <v>99</v>
      </c>
      <c r="K13" s="9">
        <v>2024</v>
      </c>
      <c r="L13" s="9">
        <v>2025</v>
      </c>
      <c r="M13" s="9">
        <v>2026</v>
      </c>
      <c r="N13" s="9">
        <v>2027</v>
      </c>
      <c r="O13" s="9" t="s">
        <v>93</v>
      </c>
      <c r="P13" s="299"/>
      <c r="Q13" s="1"/>
      <c r="R13" s="1"/>
      <c r="S13" s="1"/>
      <c r="T13" s="1"/>
      <c r="U13" s="1"/>
      <c r="V13" s="1"/>
      <c r="W13" s="1"/>
      <c r="X13" s="1"/>
      <c r="Y13" s="1"/>
      <c r="Z13" s="1"/>
      <c r="AA13" s="1"/>
      <c r="AB13" s="1"/>
    </row>
    <row r="14" spans="1:28" ht="21.75" customHeight="1" x14ac:dyDescent="0.25">
      <c r="A14" s="477"/>
      <c r="B14" s="479"/>
      <c r="C14" s="5"/>
      <c r="D14" s="482">
        <v>1</v>
      </c>
      <c r="E14" s="5"/>
      <c r="F14" s="482" t="s">
        <v>21</v>
      </c>
      <c r="G14" s="5"/>
      <c r="H14" s="482"/>
      <c r="I14" s="5"/>
      <c r="J14" s="10" t="s">
        <v>100</v>
      </c>
      <c r="K14" s="11">
        <v>15</v>
      </c>
      <c r="L14" s="12">
        <v>50</v>
      </c>
      <c r="M14" s="12">
        <v>85</v>
      </c>
      <c r="N14" s="13">
        <v>100</v>
      </c>
      <c r="O14" s="11">
        <v>100</v>
      </c>
      <c r="P14" s="296"/>
      <c r="Q14" s="1"/>
      <c r="R14" s="1"/>
      <c r="S14" s="1"/>
      <c r="T14" s="1"/>
      <c r="U14" s="1"/>
      <c r="V14" s="1"/>
      <c r="W14" s="1"/>
      <c r="X14" s="1"/>
      <c r="Y14" s="1"/>
      <c r="Z14" s="1"/>
      <c r="AA14" s="1"/>
      <c r="AB14" s="1"/>
    </row>
    <row r="15" spans="1:28" ht="21.75" customHeight="1" x14ac:dyDescent="0.25">
      <c r="A15" s="477"/>
      <c r="B15" s="480"/>
      <c r="C15" s="5"/>
      <c r="D15" s="480"/>
      <c r="E15" s="5"/>
      <c r="F15" s="480"/>
      <c r="G15" s="5"/>
      <c r="H15" s="480"/>
      <c r="I15" s="5"/>
      <c r="J15" s="10" t="s">
        <v>101</v>
      </c>
      <c r="K15" s="4"/>
      <c r="L15" s="4"/>
      <c r="M15" s="4"/>
      <c r="N15" s="4"/>
      <c r="O15" s="4">
        <f t="shared" ref="O15" si="0">SUM(K15:N15)</f>
        <v>0</v>
      </c>
      <c r="P15" s="29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00"/>
      <c r="Q16" s="1"/>
      <c r="R16" s="1"/>
      <c r="S16" s="1"/>
      <c r="T16" s="1"/>
      <c r="U16" s="1"/>
      <c r="V16" s="1"/>
      <c r="W16" s="1"/>
      <c r="X16" s="1"/>
      <c r="Y16" s="1"/>
      <c r="Z16" s="1"/>
      <c r="AA16" s="1"/>
      <c r="AB16" s="1"/>
    </row>
    <row r="17" spans="1:28" ht="15" customHeight="1" x14ac:dyDescent="0.25">
      <c r="A17" s="495" t="s">
        <v>102</v>
      </c>
      <c r="B17" s="477"/>
      <c r="C17" s="477"/>
      <c r="D17" s="477"/>
      <c r="E17" s="477"/>
      <c r="F17" s="477"/>
      <c r="G17" s="477"/>
      <c r="H17" s="477"/>
      <c r="I17" s="477"/>
      <c r="J17" s="477"/>
      <c r="K17" s="477"/>
      <c r="L17" s="477"/>
      <c r="M17" s="477"/>
      <c r="N17" s="477"/>
      <c r="O17" s="477"/>
      <c r="P17" s="301"/>
      <c r="Q17" s="1"/>
      <c r="R17" s="1"/>
      <c r="S17" s="1"/>
      <c r="T17" s="1"/>
      <c r="U17" s="1"/>
      <c r="V17" s="1"/>
      <c r="W17" s="1"/>
      <c r="X17" s="1"/>
      <c r="Y17" s="1"/>
      <c r="Z17" s="1"/>
      <c r="AA17" s="1"/>
      <c r="AB17" s="1"/>
    </row>
    <row r="18" spans="1:28" ht="26.25" customHeight="1" x14ac:dyDescent="0.25">
      <c r="A18" s="476" t="s">
        <v>103</v>
      </c>
      <c r="B18" s="485" t="s">
        <v>104</v>
      </c>
      <c r="C18" s="5"/>
      <c r="D18" s="55" t="s">
        <v>105</v>
      </c>
      <c r="E18" s="5"/>
      <c r="F18" s="56" t="s">
        <v>98</v>
      </c>
      <c r="G18" s="5"/>
      <c r="H18" s="58" t="s">
        <v>106</v>
      </c>
      <c r="I18" s="5"/>
      <c r="J18" s="56" t="s">
        <v>99</v>
      </c>
      <c r="K18" s="57">
        <v>2024</v>
      </c>
      <c r="L18" s="57">
        <v>2025</v>
      </c>
      <c r="M18" s="57">
        <v>2026</v>
      </c>
      <c r="N18" s="57">
        <v>2027</v>
      </c>
      <c r="O18" s="57" t="s">
        <v>93</v>
      </c>
      <c r="P18" s="299"/>
      <c r="Q18" s="1"/>
      <c r="R18" s="1"/>
      <c r="S18" s="1"/>
      <c r="T18" s="1"/>
      <c r="U18" s="1"/>
      <c r="V18" s="1"/>
      <c r="W18" s="1"/>
      <c r="X18" s="1"/>
      <c r="Y18" s="1"/>
      <c r="Z18" s="1"/>
      <c r="AA18" s="1"/>
      <c r="AB18" s="1"/>
    </row>
    <row r="19" spans="1:28" ht="15" customHeight="1" x14ac:dyDescent="0.25">
      <c r="A19" s="477"/>
      <c r="B19" s="479"/>
      <c r="C19" s="5"/>
      <c r="D19" s="482">
        <v>1</v>
      </c>
      <c r="E19" s="5"/>
      <c r="F19" s="482" t="s">
        <v>23</v>
      </c>
      <c r="G19" s="5"/>
      <c r="H19" s="482">
        <v>10</v>
      </c>
      <c r="I19" s="5"/>
      <c r="J19" s="10" t="s">
        <v>100</v>
      </c>
      <c r="K19" s="11">
        <v>1</v>
      </c>
      <c r="L19" s="12">
        <v>1</v>
      </c>
      <c r="M19" s="12">
        <v>1</v>
      </c>
      <c r="N19" s="12">
        <v>1</v>
      </c>
      <c r="O19" s="15">
        <v>1</v>
      </c>
      <c r="P19" s="296"/>
      <c r="Q19" s="1"/>
      <c r="R19" s="1"/>
      <c r="S19" s="1"/>
      <c r="T19" s="1"/>
      <c r="U19" s="1"/>
      <c r="V19" s="1"/>
      <c r="W19" s="1"/>
      <c r="X19" s="1"/>
      <c r="Y19" s="1"/>
      <c r="Z19" s="1"/>
      <c r="AA19" s="1"/>
      <c r="AB19" s="1"/>
    </row>
    <row r="20" spans="1:28" ht="15" customHeight="1" x14ac:dyDescent="0.25">
      <c r="A20" s="477"/>
      <c r="B20" s="480"/>
      <c r="C20" s="5"/>
      <c r="D20" s="480"/>
      <c r="E20" s="5"/>
      <c r="F20" s="480"/>
      <c r="G20" s="5"/>
      <c r="H20" s="480"/>
      <c r="I20" s="5"/>
      <c r="J20" s="10" t="s">
        <v>101</v>
      </c>
      <c r="K20" s="16">
        <v>888953000</v>
      </c>
      <c r="L20" s="16">
        <v>1449000000</v>
      </c>
      <c r="M20" s="16">
        <v>1491000000</v>
      </c>
      <c r="N20" s="16">
        <v>1535000000</v>
      </c>
      <c r="O20" s="15">
        <f>+SUM(K20:N20)</f>
        <v>5363953000</v>
      </c>
      <c r="P20" s="30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6"/>
      <c r="Q21" s="1"/>
      <c r="R21" s="1"/>
      <c r="S21" s="1"/>
      <c r="T21" s="1"/>
      <c r="U21" s="1"/>
      <c r="V21" s="1"/>
      <c r="W21" s="1"/>
      <c r="X21" s="1"/>
      <c r="Y21" s="1"/>
      <c r="Z21" s="1"/>
      <c r="AA21" s="1"/>
      <c r="AB21" s="1"/>
    </row>
    <row r="22" spans="1:28" ht="26.25" customHeight="1" x14ac:dyDescent="0.25">
      <c r="A22" s="476" t="s">
        <v>103</v>
      </c>
      <c r="B22" s="478" t="s">
        <v>107</v>
      </c>
      <c r="C22" s="5"/>
      <c r="D22" s="59" t="s">
        <v>105</v>
      </c>
      <c r="E22" s="5"/>
      <c r="F22" s="60" t="s">
        <v>98</v>
      </c>
      <c r="G22" s="5"/>
      <c r="H22" s="60" t="s">
        <v>106</v>
      </c>
      <c r="I22" s="5"/>
      <c r="J22" s="60" t="s">
        <v>99</v>
      </c>
      <c r="K22" s="61">
        <v>2024</v>
      </c>
      <c r="L22" s="61">
        <v>2025</v>
      </c>
      <c r="M22" s="61">
        <v>2026</v>
      </c>
      <c r="N22" s="61">
        <v>2027</v>
      </c>
      <c r="O22" s="61" t="s">
        <v>93</v>
      </c>
      <c r="P22" s="299"/>
      <c r="Q22" s="1"/>
      <c r="R22" s="1"/>
      <c r="S22" s="1"/>
      <c r="T22" s="1"/>
      <c r="U22" s="1"/>
      <c r="V22" s="1"/>
      <c r="W22" s="1"/>
      <c r="X22" s="1"/>
      <c r="Y22" s="1"/>
      <c r="Z22" s="1"/>
      <c r="AA22" s="1"/>
      <c r="AB22" s="1"/>
    </row>
    <row r="23" spans="1:28" ht="15" customHeight="1" x14ac:dyDescent="0.25">
      <c r="A23" s="477"/>
      <c r="B23" s="479"/>
      <c r="C23" s="5"/>
      <c r="D23" s="482">
        <v>1</v>
      </c>
      <c r="E23" s="5"/>
      <c r="F23" s="482" t="s">
        <v>23</v>
      </c>
      <c r="G23" s="5"/>
      <c r="H23" s="482">
        <v>10</v>
      </c>
      <c r="I23" s="5"/>
      <c r="J23" s="10" t="s">
        <v>100</v>
      </c>
      <c r="K23" s="11">
        <v>1</v>
      </c>
      <c r="L23" s="12">
        <v>1</v>
      </c>
      <c r="M23" s="12">
        <v>1</v>
      </c>
      <c r="N23" s="12">
        <v>1</v>
      </c>
      <c r="O23" s="15">
        <v>1</v>
      </c>
      <c r="P23" s="296"/>
      <c r="Q23" s="14"/>
      <c r="R23" s="1"/>
      <c r="S23" s="1"/>
      <c r="T23" s="1"/>
      <c r="U23" s="1"/>
      <c r="V23" s="1"/>
      <c r="W23" s="1"/>
      <c r="X23" s="1"/>
      <c r="Y23" s="1"/>
      <c r="Z23" s="1"/>
      <c r="AA23" s="1"/>
      <c r="AB23" s="1"/>
    </row>
    <row r="24" spans="1:28" ht="15" customHeight="1" x14ac:dyDescent="0.25">
      <c r="A24" s="477"/>
      <c r="B24" s="480"/>
      <c r="C24" s="5"/>
      <c r="D24" s="480"/>
      <c r="E24" s="5"/>
      <c r="F24" s="480"/>
      <c r="G24" s="5"/>
      <c r="H24" s="480"/>
      <c r="I24" s="5"/>
      <c r="J24" s="10" t="s">
        <v>101</v>
      </c>
      <c r="K24" s="16">
        <v>4981991000</v>
      </c>
      <c r="L24" s="16">
        <v>4590500000</v>
      </c>
      <c r="M24" s="16">
        <v>4888100000</v>
      </c>
      <c r="N24" s="16">
        <v>10463515000</v>
      </c>
      <c r="O24" s="15">
        <f>+SUM(K24:N24)</f>
        <v>24924106000</v>
      </c>
      <c r="P24" s="30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6"/>
      <c r="Q25" s="1"/>
      <c r="R25" s="1"/>
      <c r="S25" s="1"/>
      <c r="T25" s="1"/>
      <c r="U25" s="1"/>
      <c r="V25" s="1"/>
      <c r="W25" s="1"/>
      <c r="X25" s="1"/>
      <c r="Y25" s="1"/>
      <c r="Z25" s="1"/>
      <c r="AA25" s="1"/>
      <c r="AB25" s="1"/>
    </row>
    <row r="26" spans="1:28" ht="26.25" customHeight="1" x14ac:dyDescent="0.25">
      <c r="A26" s="476" t="s">
        <v>103</v>
      </c>
      <c r="B26" s="486" t="s">
        <v>108</v>
      </c>
      <c r="C26" s="5"/>
      <c r="D26" s="62" t="s">
        <v>105</v>
      </c>
      <c r="E26" s="5"/>
      <c r="F26" s="63" t="s">
        <v>98</v>
      </c>
      <c r="G26" s="5"/>
      <c r="H26" s="63" t="s">
        <v>106</v>
      </c>
      <c r="I26" s="5"/>
      <c r="J26" s="63" t="s">
        <v>99</v>
      </c>
      <c r="K26" s="64">
        <v>2024</v>
      </c>
      <c r="L26" s="64">
        <v>2025</v>
      </c>
      <c r="M26" s="64">
        <v>2026</v>
      </c>
      <c r="N26" s="64">
        <v>2027</v>
      </c>
      <c r="O26" s="64" t="s">
        <v>93</v>
      </c>
      <c r="P26" s="299"/>
      <c r="Q26" s="1"/>
      <c r="R26" s="1"/>
      <c r="S26" s="1"/>
      <c r="T26" s="1"/>
      <c r="U26" s="1"/>
      <c r="V26" s="1"/>
      <c r="W26" s="1"/>
      <c r="X26" s="1"/>
      <c r="Y26" s="1"/>
      <c r="Z26" s="1"/>
      <c r="AA26" s="1"/>
      <c r="AB26" s="1"/>
    </row>
    <row r="27" spans="1:28" ht="15" customHeight="1" x14ac:dyDescent="0.25">
      <c r="A27" s="477"/>
      <c r="B27" s="487"/>
      <c r="C27" s="5"/>
      <c r="D27" s="482">
        <v>1</v>
      </c>
      <c r="E27" s="5"/>
      <c r="F27" s="482" t="s">
        <v>23</v>
      </c>
      <c r="G27" s="5"/>
      <c r="H27" s="482">
        <v>10</v>
      </c>
      <c r="I27" s="5"/>
      <c r="J27" s="10" t="s">
        <v>100</v>
      </c>
      <c r="K27" s="11">
        <v>1</v>
      </c>
      <c r="L27" s="12">
        <v>1</v>
      </c>
      <c r="M27" s="12">
        <v>1</v>
      </c>
      <c r="N27" s="12">
        <v>1</v>
      </c>
      <c r="O27" s="15">
        <v>1</v>
      </c>
      <c r="P27" s="296"/>
      <c r="Q27" s="1"/>
      <c r="R27" s="1"/>
      <c r="S27" s="1"/>
      <c r="T27" s="1"/>
      <c r="U27" s="1"/>
      <c r="V27" s="1"/>
      <c r="W27" s="1"/>
      <c r="X27" s="1"/>
      <c r="Y27" s="1"/>
      <c r="Z27" s="1"/>
      <c r="AA27" s="1"/>
      <c r="AB27" s="1"/>
    </row>
    <row r="28" spans="1:28" ht="15" customHeight="1" x14ac:dyDescent="0.25">
      <c r="A28" s="477"/>
      <c r="B28" s="488"/>
      <c r="C28" s="5"/>
      <c r="D28" s="480"/>
      <c r="E28" s="5"/>
      <c r="F28" s="480"/>
      <c r="G28" s="5"/>
      <c r="H28" s="480"/>
      <c r="I28" s="5"/>
      <c r="J28" s="10" t="s">
        <v>101</v>
      </c>
      <c r="K28" s="16">
        <v>140634000</v>
      </c>
      <c r="L28" s="16">
        <v>332000000</v>
      </c>
      <c r="M28" s="16">
        <v>400000000</v>
      </c>
      <c r="N28" s="16">
        <v>332000000</v>
      </c>
      <c r="O28" s="15">
        <f>+SUM(K28:N28)</f>
        <v>1204634000</v>
      </c>
      <c r="P28" s="30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6"/>
      <c r="Q29" s="1"/>
      <c r="R29" s="1"/>
      <c r="S29" s="1"/>
      <c r="T29" s="1"/>
      <c r="U29" s="1"/>
      <c r="V29" s="1"/>
      <c r="W29" s="1"/>
      <c r="X29" s="1"/>
      <c r="Y29" s="1"/>
      <c r="Z29" s="1"/>
      <c r="AA29" s="1"/>
      <c r="AB29" s="1"/>
    </row>
    <row r="30" spans="1:28" ht="26.25" customHeight="1" x14ac:dyDescent="0.25">
      <c r="A30" s="476" t="s">
        <v>103</v>
      </c>
      <c r="B30" s="501" t="s">
        <v>109</v>
      </c>
      <c r="C30" s="5"/>
      <c r="D30" s="65" t="s">
        <v>105</v>
      </c>
      <c r="E30" s="5"/>
      <c r="F30" s="66" t="s">
        <v>98</v>
      </c>
      <c r="G30" s="5"/>
      <c r="H30" s="66" t="s">
        <v>106</v>
      </c>
      <c r="I30" s="5"/>
      <c r="J30" s="66" t="s">
        <v>99</v>
      </c>
      <c r="K30" s="67">
        <v>2024</v>
      </c>
      <c r="L30" s="67">
        <v>2025</v>
      </c>
      <c r="M30" s="67">
        <v>2026</v>
      </c>
      <c r="N30" s="67">
        <v>2027</v>
      </c>
      <c r="O30" s="67" t="s">
        <v>93</v>
      </c>
      <c r="P30" s="299"/>
      <c r="Q30" s="1"/>
      <c r="R30" s="1"/>
      <c r="S30" s="1"/>
      <c r="T30" s="1"/>
      <c r="U30" s="1"/>
      <c r="V30" s="1"/>
      <c r="W30" s="1"/>
      <c r="X30" s="1"/>
      <c r="Y30" s="1"/>
      <c r="Z30" s="1"/>
      <c r="AA30" s="1"/>
      <c r="AB30" s="1"/>
    </row>
    <row r="31" spans="1:28" ht="15" customHeight="1" x14ac:dyDescent="0.25">
      <c r="A31" s="477"/>
      <c r="B31" s="479"/>
      <c r="C31" s="5"/>
      <c r="D31" s="482">
        <v>100</v>
      </c>
      <c r="E31" s="5"/>
      <c r="F31" s="482" t="s">
        <v>33</v>
      </c>
      <c r="G31" s="5"/>
      <c r="H31" s="482">
        <v>15</v>
      </c>
      <c r="I31" s="5"/>
      <c r="J31" s="10" t="s">
        <v>100</v>
      </c>
      <c r="K31" s="19">
        <v>0.15</v>
      </c>
      <c r="L31" s="19">
        <v>0.5</v>
      </c>
      <c r="M31" s="19">
        <v>0.85</v>
      </c>
      <c r="N31" s="19">
        <v>1</v>
      </c>
      <c r="O31" s="20">
        <v>100</v>
      </c>
      <c r="P31" s="296"/>
      <c r="Q31" s="1"/>
      <c r="R31" s="1"/>
      <c r="S31" s="1"/>
      <c r="T31" s="1"/>
      <c r="U31" s="1"/>
      <c r="V31" s="1"/>
      <c r="W31" s="1"/>
      <c r="X31" s="1"/>
      <c r="Y31" s="1"/>
      <c r="Z31" s="1"/>
      <c r="AA31" s="1"/>
      <c r="AB31" s="1"/>
    </row>
    <row r="32" spans="1:28" ht="15" customHeight="1" x14ac:dyDescent="0.25">
      <c r="A32" s="477"/>
      <c r="B32" s="480"/>
      <c r="C32" s="5"/>
      <c r="D32" s="480"/>
      <c r="E32" s="5"/>
      <c r="F32" s="480"/>
      <c r="G32" s="5"/>
      <c r="H32" s="480"/>
      <c r="I32" s="5"/>
      <c r="J32" s="10" t="s">
        <v>101</v>
      </c>
      <c r="K32" s="16">
        <v>265950000</v>
      </c>
      <c r="L32" s="16">
        <v>699000000</v>
      </c>
      <c r="M32" s="16">
        <v>808000000</v>
      </c>
      <c r="N32" s="16">
        <v>812000000</v>
      </c>
      <c r="O32" s="15">
        <f>+SUM(K32:N32)</f>
        <v>2584950000</v>
      </c>
      <c r="P32" s="30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6"/>
      <c r="Q33" s="1"/>
      <c r="R33" s="1"/>
      <c r="S33" s="1"/>
      <c r="T33" s="1"/>
      <c r="U33" s="1"/>
      <c r="V33" s="1"/>
      <c r="W33" s="1"/>
      <c r="X33" s="1"/>
      <c r="Y33" s="1"/>
      <c r="Z33" s="1"/>
      <c r="AA33" s="1"/>
      <c r="AB33" s="1"/>
    </row>
    <row r="34" spans="1:28" ht="15" customHeight="1" x14ac:dyDescent="0.25">
      <c r="A34" s="484" t="s">
        <v>110</v>
      </c>
      <c r="B34" s="477"/>
      <c r="C34" s="477"/>
      <c r="D34" s="477"/>
      <c r="E34" s="477"/>
      <c r="F34" s="477"/>
      <c r="G34" s="477"/>
      <c r="H34" s="477"/>
      <c r="I34" s="477"/>
      <c r="J34" s="477"/>
      <c r="K34" s="477"/>
      <c r="L34" s="477"/>
      <c r="M34" s="477"/>
      <c r="N34" s="477"/>
      <c r="O34" s="477"/>
      <c r="P34" s="29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7"/>
      <c r="Q35" s="298"/>
      <c r="R35" s="1"/>
      <c r="S35" s="1"/>
      <c r="T35" s="1"/>
      <c r="U35" s="1"/>
      <c r="V35" s="1"/>
      <c r="W35" s="1"/>
      <c r="X35" s="1"/>
      <c r="Y35" s="1"/>
      <c r="Z35" s="1"/>
      <c r="AA35" s="1"/>
      <c r="AB35" s="1"/>
    </row>
    <row r="36" spans="1:28" ht="21.75" customHeight="1" x14ac:dyDescent="0.25">
      <c r="A36" s="476" t="s">
        <v>95</v>
      </c>
      <c r="B36" s="483" t="s">
        <v>111</v>
      </c>
      <c r="C36" s="5"/>
      <c r="D36" s="7" t="s">
        <v>97</v>
      </c>
      <c r="E36" s="5"/>
      <c r="F36" s="8" t="s">
        <v>98</v>
      </c>
      <c r="G36" s="5"/>
      <c r="H36" s="8" t="s">
        <v>106</v>
      </c>
      <c r="I36" s="5"/>
      <c r="J36" s="8" t="s">
        <v>99</v>
      </c>
      <c r="K36" s="9">
        <v>2024</v>
      </c>
      <c r="L36" s="9">
        <v>2025</v>
      </c>
      <c r="M36" s="9">
        <v>2026</v>
      </c>
      <c r="N36" s="9">
        <v>2027</v>
      </c>
      <c r="O36" s="9" t="s">
        <v>93</v>
      </c>
      <c r="P36" s="299"/>
      <c r="Q36" s="1"/>
      <c r="R36" s="1"/>
      <c r="S36" s="1"/>
      <c r="T36" s="1"/>
      <c r="U36" s="1"/>
      <c r="V36" s="1"/>
      <c r="W36" s="1"/>
      <c r="X36" s="1"/>
      <c r="Y36" s="1"/>
      <c r="Z36" s="1"/>
      <c r="AA36" s="1"/>
      <c r="AB36" s="1"/>
    </row>
    <row r="37" spans="1:28" ht="21.75" customHeight="1" x14ac:dyDescent="0.25">
      <c r="A37" s="477"/>
      <c r="B37" s="479"/>
      <c r="C37" s="5"/>
      <c r="D37" s="482">
        <v>5</v>
      </c>
      <c r="E37" s="5"/>
      <c r="F37" s="482" t="s">
        <v>21</v>
      </c>
      <c r="G37" s="5"/>
      <c r="H37" s="482">
        <v>15</v>
      </c>
      <c r="I37" s="5"/>
      <c r="J37" s="10" t="s">
        <v>100</v>
      </c>
      <c r="K37" s="21">
        <v>1.7</v>
      </c>
      <c r="L37" s="21">
        <v>1.6</v>
      </c>
      <c r="M37" s="21">
        <v>0.9</v>
      </c>
      <c r="N37" s="21">
        <v>0.8</v>
      </c>
      <c r="O37" s="22">
        <f t="shared" ref="O37:O38" si="1">SUM(K37:N37)</f>
        <v>5</v>
      </c>
      <c r="P37" s="296"/>
      <c r="Q37" s="1"/>
      <c r="R37" s="1"/>
      <c r="S37" s="1"/>
      <c r="T37" s="1"/>
      <c r="U37" s="1"/>
      <c r="V37" s="1"/>
      <c r="W37" s="1"/>
      <c r="X37" s="1"/>
      <c r="Y37" s="1"/>
      <c r="Z37" s="1"/>
      <c r="AA37" s="1"/>
      <c r="AB37" s="1"/>
    </row>
    <row r="38" spans="1:28" ht="21.75" customHeight="1" x14ac:dyDescent="0.25">
      <c r="A38" s="477"/>
      <c r="B38" s="480"/>
      <c r="C38" s="5"/>
      <c r="D38" s="480"/>
      <c r="E38" s="5"/>
      <c r="F38" s="480"/>
      <c r="G38" s="5"/>
      <c r="H38" s="480"/>
      <c r="I38" s="5"/>
      <c r="J38" s="10" t="s">
        <v>101</v>
      </c>
      <c r="K38" s="4">
        <v>5128476000</v>
      </c>
      <c r="L38" s="4">
        <v>12620465000</v>
      </c>
      <c r="M38" s="4">
        <v>12136050000</v>
      </c>
      <c r="N38" s="4">
        <v>6868716000</v>
      </c>
      <c r="O38" s="23">
        <f t="shared" si="1"/>
        <v>36753707000</v>
      </c>
      <c r="P38" s="29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6"/>
      <c r="Q40" s="1"/>
      <c r="R40" s="1"/>
      <c r="S40" s="1"/>
      <c r="T40" s="1"/>
      <c r="U40" s="1"/>
      <c r="V40" s="1"/>
      <c r="W40" s="1"/>
      <c r="X40" s="1"/>
      <c r="Y40" s="1"/>
      <c r="Z40" s="1"/>
      <c r="AA40" s="1"/>
      <c r="AB40" s="1"/>
    </row>
    <row r="41" spans="1:28" ht="26.25" customHeight="1" x14ac:dyDescent="0.25">
      <c r="A41" s="476" t="s">
        <v>103</v>
      </c>
      <c r="B41" s="48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77"/>
      <c r="B42" s="479"/>
      <c r="C42" s="5"/>
      <c r="D42" s="482">
        <v>5</v>
      </c>
      <c r="E42" s="5"/>
      <c r="F42" s="482" t="s">
        <v>21</v>
      </c>
      <c r="G42" s="5"/>
      <c r="H42" s="48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77"/>
      <c r="B43" s="480"/>
      <c r="C43" s="5"/>
      <c r="D43" s="480"/>
      <c r="E43" s="5"/>
      <c r="F43" s="480"/>
      <c r="G43" s="5"/>
      <c r="H43" s="48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84" t="s">
        <v>113</v>
      </c>
      <c r="B46" s="477"/>
      <c r="C46" s="477"/>
      <c r="D46" s="477"/>
      <c r="E46" s="477"/>
      <c r="F46" s="477"/>
      <c r="G46" s="477"/>
      <c r="H46" s="477"/>
      <c r="I46" s="477"/>
      <c r="J46" s="477"/>
      <c r="K46" s="477"/>
      <c r="L46" s="477"/>
      <c r="M46" s="477"/>
      <c r="N46" s="477"/>
      <c r="O46" s="477"/>
      <c r="P46" s="297"/>
      <c r="Q46" s="29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7"/>
      <c r="Q47" s="298"/>
      <c r="R47" s="1"/>
      <c r="S47" s="1"/>
      <c r="T47" s="1"/>
      <c r="U47" s="1"/>
      <c r="V47" s="1"/>
      <c r="W47" s="1"/>
      <c r="X47" s="1"/>
      <c r="Y47" s="1"/>
      <c r="Z47" s="1"/>
      <c r="AA47" s="1"/>
      <c r="AB47" s="1"/>
    </row>
    <row r="48" spans="1:28" ht="30" customHeight="1" x14ac:dyDescent="0.25">
      <c r="A48" s="476" t="s">
        <v>95</v>
      </c>
      <c r="B48" s="483" t="s">
        <v>114</v>
      </c>
      <c r="C48" s="5"/>
      <c r="D48" s="7" t="s">
        <v>97</v>
      </c>
      <c r="E48" s="5"/>
      <c r="F48" s="8" t="s">
        <v>98</v>
      </c>
      <c r="G48" s="5"/>
      <c r="H48" s="8" t="s">
        <v>106</v>
      </c>
      <c r="I48" s="5"/>
      <c r="J48" s="8" t="s">
        <v>99</v>
      </c>
      <c r="K48" s="9">
        <v>2024</v>
      </c>
      <c r="L48" s="9">
        <v>2025</v>
      </c>
      <c r="M48" s="9">
        <v>2026</v>
      </c>
      <c r="N48" s="9">
        <v>2027</v>
      </c>
      <c r="O48" s="9" t="s">
        <v>93</v>
      </c>
      <c r="P48" s="299"/>
      <c r="Q48" s="1"/>
      <c r="R48" s="1"/>
      <c r="S48" s="1"/>
      <c r="T48" s="1"/>
      <c r="U48" s="1"/>
      <c r="V48" s="1"/>
      <c r="W48" s="1"/>
      <c r="X48" s="1"/>
      <c r="Y48" s="1"/>
      <c r="Z48" s="1"/>
      <c r="AA48" s="1"/>
      <c r="AB48" s="1"/>
    </row>
    <row r="49" spans="1:28" ht="21.75" customHeight="1" x14ac:dyDescent="0.25">
      <c r="A49" s="477"/>
      <c r="B49" s="479"/>
      <c r="C49" s="5"/>
      <c r="D49" s="482">
        <v>100</v>
      </c>
      <c r="E49" s="5"/>
      <c r="F49" s="482" t="s">
        <v>33</v>
      </c>
      <c r="G49" s="5"/>
      <c r="H49" s="482">
        <f>+H54+H58</f>
        <v>28</v>
      </c>
      <c r="I49" s="5"/>
      <c r="J49" s="10" t="s">
        <v>100</v>
      </c>
      <c r="K49" s="24"/>
      <c r="L49" s="24"/>
      <c r="M49" s="24"/>
      <c r="N49" s="24"/>
      <c r="O49" s="15">
        <v>100</v>
      </c>
      <c r="P49" s="296"/>
      <c r="Q49" s="1"/>
      <c r="R49" s="1"/>
      <c r="S49" s="1"/>
      <c r="T49" s="1"/>
      <c r="U49" s="1"/>
      <c r="V49" s="1"/>
      <c r="W49" s="1"/>
      <c r="X49" s="1"/>
      <c r="Y49" s="1"/>
      <c r="Z49" s="1"/>
      <c r="AA49" s="1"/>
      <c r="AB49" s="1"/>
    </row>
    <row r="50" spans="1:28" ht="21.75" customHeight="1" x14ac:dyDescent="0.25">
      <c r="A50" s="477"/>
      <c r="B50" s="480"/>
      <c r="C50" s="5"/>
      <c r="D50" s="480"/>
      <c r="E50" s="5"/>
      <c r="F50" s="480"/>
      <c r="G50" s="5"/>
      <c r="H50" s="480"/>
      <c r="I50" s="5"/>
      <c r="J50" s="10" t="s">
        <v>101</v>
      </c>
      <c r="K50" s="4">
        <v>767728000</v>
      </c>
      <c r="L50" s="4">
        <v>1580000000</v>
      </c>
      <c r="M50" s="4">
        <v>1846000000</v>
      </c>
      <c r="N50" s="4">
        <v>631200000</v>
      </c>
      <c r="O50" s="23">
        <f>SUM(K50:N50)</f>
        <v>4824928000</v>
      </c>
      <c r="P50" s="29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00"/>
      <c r="Q51" s="1"/>
      <c r="R51" s="1"/>
      <c r="S51" s="1"/>
      <c r="T51" s="1"/>
      <c r="U51" s="1"/>
      <c r="V51" s="1"/>
      <c r="W51" s="1"/>
      <c r="X51" s="1"/>
      <c r="Y51" s="1"/>
      <c r="Z51" s="1"/>
      <c r="AA51" s="1"/>
      <c r="AB51" s="1"/>
    </row>
    <row r="52" spans="1:28" ht="15" customHeight="1" x14ac:dyDescent="0.25">
      <c r="A52" s="481" t="s">
        <v>102</v>
      </c>
      <c r="B52" s="481"/>
      <c r="C52" s="481"/>
      <c r="D52" s="481"/>
      <c r="E52" s="481"/>
      <c r="F52" s="481"/>
      <c r="G52" s="481"/>
      <c r="H52" s="481"/>
      <c r="I52" s="481"/>
      <c r="J52" s="481"/>
      <c r="K52" s="481"/>
      <c r="L52" s="481"/>
      <c r="M52" s="481"/>
      <c r="N52" s="481"/>
      <c r="O52" s="481"/>
      <c r="P52" s="301"/>
      <c r="Q52" s="1"/>
      <c r="R52" s="1"/>
      <c r="S52" s="1"/>
      <c r="T52" s="1"/>
      <c r="U52" s="1"/>
      <c r="V52" s="1"/>
      <c r="W52" s="1"/>
      <c r="X52" s="1"/>
      <c r="Y52" s="1"/>
      <c r="Z52" s="1"/>
      <c r="AA52" s="1"/>
      <c r="AB52" s="1"/>
    </row>
    <row r="53" spans="1:28" ht="26.25" customHeight="1" x14ac:dyDescent="0.25">
      <c r="A53" s="496" t="s">
        <v>103</v>
      </c>
      <c r="B53" s="497" t="s">
        <v>115</v>
      </c>
      <c r="C53" s="5"/>
      <c r="D53" s="55" t="s">
        <v>105</v>
      </c>
      <c r="E53" s="5"/>
      <c r="F53" s="56" t="s">
        <v>98</v>
      </c>
      <c r="G53" s="5"/>
      <c r="H53" s="56" t="s">
        <v>106</v>
      </c>
      <c r="I53" s="5"/>
      <c r="J53" s="56" t="s">
        <v>99</v>
      </c>
      <c r="K53" s="57">
        <v>2024</v>
      </c>
      <c r="L53" s="57">
        <v>2025</v>
      </c>
      <c r="M53" s="57">
        <v>2026</v>
      </c>
      <c r="N53" s="57">
        <v>2027</v>
      </c>
      <c r="O53" s="57" t="s">
        <v>93</v>
      </c>
      <c r="P53" s="299"/>
      <c r="Q53" s="1"/>
      <c r="R53" s="1"/>
      <c r="S53" s="1"/>
      <c r="T53" s="1"/>
      <c r="U53" s="1"/>
      <c r="V53" s="1"/>
      <c r="W53" s="1"/>
      <c r="X53" s="1"/>
      <c r="Y53" s="1"/>
      <c r="Z53" s="1"/>
      <c r="AA53" s="1"/>
      <c r="AB53" s="1"/>
    </row>
    <row r="54" spans="1:28" ht="15" customHeight="1" x14ac:dyDescent="0.25">
      <c r="A54" s="496"/>
      <c r="B54" s="498"/>
      <c r="C54" s="5"/>
      <c r="D54" s="482">
        <v>100</v>
      </c>
      <c r="E54" s="5"/>
      <c r="F54" s="482" t="s">
        <v>33</v>
      </c>
      <c r="G54" s="5"/>
      <c r="H54" s="482">
        <v>15</v>
      </c>
      <c r="I54" s="5"/>
      <c r="J54" s="10" t="s">
        <v>100</v>
      </c>
      <c r="K54" s="24">
        <v>0.1</v>
      </c>
      <c r="L54" s="24">
        <v>0.5</v>
      </c>
      <c r="M54" s="24"/>
      <c r="N54" s="24"/>
      <c r="O54" s="15">
        <v>100</v>
      </c>
      <c r="P54" s="296"/>
      <c r="Q54" s="1"/>
      <c r="R54" s="1"/>
      <c r="S54" s="1"/>
      <c r="T54" s="1"/>
      <c r="U54" s="1"/>
      <c r="V54" s="1"/>
      <c r="W54" s="1"/>
      <c r="X54" s="1"/>
      <c r="Y54" s="1"/>
      <c r="Z54" s="1"/>
      <c r="AA54" s="1"/>
      <c r="AB54" s="1"/>
    </row>
    <row r="55" spans="1:28" ht="15" customHeight="1" x14ac:dyDescent="0.25">
      <c r="A55" s="496"/>
      <c r="B55" s="499"/>
      <c r="C55" s="5"/>
      <c r="D55" s="500"/>
      <c r="E55" s="5"/>
      <c r="F55" s="500"/>
      <c r="G55" s="5"/>
      <c r="H55" s="480"/>
      <c r="I55" s="5"/>
      <c r="J55" s="10" t="s">
        <v>101</v>
      </c>
      <c r="K55" s="16">
        <v>627228000</v>
      </c>
      <c r="L55" s="16">
        <v>1260000000</v>
      </c>
      <c r="M55" s="16">
        <v>1516000000</v>
      </c>
      <c r="N55" s="16">
        <v>516794000</v>
      </c>
      <c r="O55" s="15">
        <f>+SUM(K55:N55)</f>
        <v>3920022000</v>
      </c>
      <c r="P55" s="30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6"/>
      <c r="Q56" s="1"/>
      <c r="R56" s="1"/>
      <c r="S56" s="1"/>
      <c r="T56" s="1"/>
      <c r="U56" s="1"/>
      <c r="V56" s="1"/>
      <c r="W56" s="1"/>
      <c r="X56" s="1"/>
      <c r="Y56" s="1"/>
      <c r="Z56" s="1"/>
      <c r="AA56" s="1"/>
      <c r="AB56" s="1"/>
    </row>
    <row r="57" spans="1:28" ht="26.25" customHeight="1" x14ac:dyDescent="0.25">
      <c r="A57" s="476" t="s">
        <v>103</v>
      </c>
      <c r="B57" s="478" t="s">
        <v>116</v>
      </c>
      <c r="C57" s="5"/>
      <c r="D57" s="59" t="s">
        <v>105</v>
      </c>
      <c r="E57" s="5"/>
      <c r="F57" s="60" t="s">
        <v>98</v>
      </c>
      <c r="G57" s="5"/>
      <c r="H57" s="60" t="s">
        <v>106</v>
      </c>
      <c r="I57" s="5"/>
      <c r="J57" s="60" t="s">
        <v>99</v>
      </c>
      <c r="K57" s="61">
        <v>2024</v>
      </c>
      <c r="L57" s="61">
        <v>2025</v>
      </c>
      <c r="M57" s="61">
        <v>2026</v>
      </c>
      <c r="N57" s="61">
        <v>2027</v>
      </c>
      <c r="O57" s="61" t="s">
        <v>93</v>
      </c>
      <c r="P57" s="299"/>
      <c r="Q57" s="1"/>
      <c r="R57" s="1"/>
      <c r="S57" s="1"/>
      <c r="T57" s="1"/>
      <c r="U57" s="1"/>
      <c r="V57" s="1"/>
      <c r="W57" s="1"/>
      <c r="X57" s="1"/>
      <c r="Y57" s="1"/>
      <c r="Z57" s="1"/>
      <c r="AA57" s="1"/>
      <c r="AB57" s="1"/>
    </row>
    <row r="58" spans="1:28" ht="15" customHeight="1" x14ac:dyDescent="0.25">
      <c r="A58" s="477"/>
      <c r="B58" s="479"/>
      <c r="C58" s="5"/>
      <c r="D58" s="482">
        <v>100</v>
      </c>
      <c r="E58" s="5"/>
      <c r="F58" s="482" t="s">
        <v>23</v>
      </c>
      <c r="G58" s="5"/>
      <c r="H58" s="482">
        <v>13</v>
      </c>
      <c r="I58" s="5"/>
      <c r="J58" s="10" t="s">
        <v>100</v>
      </c>
      <c r="K58" s="24">
        <v>0.05</v>
      </c>
      <c r="L58" s="24"/>
      <c r="M58" s="24"/>
      <c r="N58" s="24"/>
      <c r="O58" s="15">
        <v>100</v>
      </c>
      <c r="P58" s="296"/>
      <c r="Q58" s="14"/>
      <c r="R58" s="1"/>
      <c r="S58" s="1"/>
      <c r="T58" s="1"/>
      <c r="U58" s="1"/>
      <c r="V58" s="1"/>
      <c r="W58" s="1"/>
      <c r="X58" s="1"/>
      <c r="Y58" s="1"/>
      <c r="Z58" s="1"/>
      <c r="AA58" s="1"/>
      <c r="AB58" s="1"/>
    </row>
    <row r="59" spans="1:28" ht="15" customHeight="1" x14ac:dyDescent="0.25">
      <c r="A59" s="477"/>
      <c r="B59" s="480"/>
      <c r="C59" s="5"/>
      <c r="D59" s="480"/>
      <c r="E59" s="5"/>
      <c r="F59" s="480"/>
      <c r="G59" s="5"/>
      <c r="H59" s="480"/>
      <c r="I59" s="5"/>
      <c r="J59" s="10" t="s">
        <v>101</v>
      </c>
      <c r="K59" s="16">
        <v>140500000</v>
      </c>
      <c r="L59" s="16">
        <v>320000000</v>
      </c>
      <c r="M59" s="16">
        <v>330000000</v>
      </c>
      <c r="N59" s="16">
        <v>114406000</v>
      </c>
      <c r="O59" s="15">
        <f>+SUM(K59:N59)</f>
        <v>904906000</v>
      </c>
      <c r="P59" s="30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84" t="s">
        <v>117</v>
      </c>
      <c r="B62" s="477"/>
      <c r="C62" s="477"/>
      <c r="D62" s="477"/>
      <c r="E62" s="477"/>
      <c r="F62" s="477"/>
      <c r="G62" s="477"/>
      <c r="H62" s="477"/>
      <c r="I62" s="477"/>
      <c r="J62" s="477"/>
      <c r="K62" s="477"/>
      <c r="L62" s="477"/>
      <c r="M62" s="477"/>
      <c r="N62" s="477"/>
      <c r="O62" s="477"/>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76" t="s">
        <v>95</v>
      </c>
      <c r="B64" s="48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77"/>
      <c r="B65" s="479"/>
      <c r="C65" s="5"/>
      <c r="D65" s="482">
        <v>60</v>
      </c>
      <c r="E65" s="5"/>
      <c r="F65" s="482" t="s">
        <v>33</v>
      </c>
      <c r="G65" s="5"/>
      <c r="H65" s="48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77"/>
      <c r="B66" s="480"/>
      <c r="C66" s="5"/>
      <c r="D66" s="480"/>
      <c r="E66" s="5"/>
      <c r="F66" s="480"/>
      <c r="G66" s="5"/>
      <c r="H66" s="48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495" t="s">
        <v>102</v>
      </c>
      <c r="B68" s="477"/>
      <c r="C68" s="477"/>
      <c r="D68" s="477"/>
      <c r="E68" s="477"/>
      <c r="F68" s="477"/>
      <c r="G68" s="477"/>
      <c r="H68" s="477"/>
      <c r="I68" s="477"/>
      <c r="J68" s="477"/>
      <c r="K68" s="477"/>
      <c r="L68" s="477"/>
      <c r="M68" s="477"/>
      <c r="N68" s="477"/>
      <c r="O68" s="477"/>
      <c r="P68" s="1"/>
      <c r="Q68" s="1"/>
      <c r="R68" s="1"/>
      <c r="S68" s="1"/>
      <c r="T68" s="1"/>
      <c r="U68" s="1"/>
      <c r="V68" s="1"/>
      <c r="W68" s="1"/>
      <c r="X68" s="1"/>
      <c r="Y68" s="1"/>
      <c r="Z68" s="1"/>
      <c r="AA68" s="1"/>
      <c r="AB68" s="1"/>
    </row>
    <row r="69" spans="1:28" ht="25.5" customHeight="1" x14ac:dyDescent="0.25">
      <c r="A69" s="476" t="s">
        <v>103</v>
      </c>
      <c r="B69" s="48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77"/>
      <c r="B70" s="479"/>
      <c r="C70" s="5"/>
      <c r="D70" s="482">
        <v>60</v>
      </c>
      <c r="E70" s="5"/>
      <c r="F70" s="482" t="s">
        <v>33</v>
      </c>
      <c r="G70" s="5"/>
      <c r="H70" s="48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77"/>
      <c r="B71" s="480"/>
      <c r="C71" s="5"/>
      <c r="D71" s="480"/>
      <c r="E71" s="5"/>
      <c r="F71" s="480"/>
      <c r="G71" s="5"/>
      <c r="H71" s="48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5" tint="0.59999389629810485"/>
    <pageSetUpPr fitToPage="1"/>
  </sheetPr>
  <dimension ref="A1:O126"/>
  <sheetViews>
    <sheetView showGridLines="0" topLeftCell="A10" zoomScale="60" zoomScaleNormal="60" workbookViewId="0">
      <selection activeCell="H35" sqref="H35:I36"/>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01" t="s">
        <v>365</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366</v>
      </c>
      <c r="C15" s="610"/>
      <c r="D15" s="610"/>
      <c r="E15" s="610"/>
      <c r="F15" s="610"/>
      <c r="G15" s="616" t="s">
        <v>209</v>
      </c>
      <c r="H15" s="616"/>
      <c r="I15" s="611" t="s">
        <v>716</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367</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1342329000</v>
      </c>
      <c r="C24" s="91">
        <v>540514000</v>
      </c>
      <c r="D24" s="91"/>
      <c r="E24" s="426"/>
      <c r="F24" s="430">
        <v>246485000</v>
      </c>
      <c r="H24" s="88"/>
      <c r="I24" s="88"/>
      <c r="J24" s="430">
        <v>6594000</v>
      </c>
      <c r="K24" s="88"/>
      <c r="L24" s="88"/>
      <c r="M24" s="88"/>
      <c r="N24" s="88">
        <f>SUM(B24:M24)</f>
        <v>2135922000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45"/>
      <c r="N27" s="344">
        <f>SUM(B27:M27)</f>
        <v>248547146</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Fortalecer y transversalizar los 4 componentes del Sistema SOFIA con la implementación y coordinación de acciones en el ámbito distrital</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666" t="s">
        <v>23</v>
      </c>
      <c r="I35" s="666"/>
      <c r="J35" s="98"/>
    </row>
    <row r="36" spans="1:10" ht="50.25" customHeight="1" thickBot="1" x14ac:dyDescent="0.3">
      <c r="A36" s="567"/>
      <c r="B36" s="286">
        <v>4</v>
      </c>
      <c r="C36" s="286">
        <v>4</v>
      </c>
      <c r="D36" s="286">
        <v>4</v>
      </c>
      <c r="E36" s="286">
        <v>4</v>
      </c>
      <c r="F36" s="294">
        <v>4</v>
      </c>
      <c r="G36" s="583"/>
      <c r="H36" s="666"/>
      <c r="I36" s="666"/>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0</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4</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4</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4</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4</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6">
        <v>4</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6">
        <v>4</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6">
        <v>4</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6">
        <v>4</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6">
        <v>4</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6">
        <v>4</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4</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25.25" customHeight="1" x14ac:dyDescent="0.25">
      <c r="A66" s="113" t="s">
        <v>253</v>
      </c>
      <c r="B66" s="563" t="s">
        <v>368</v>
      </c>
      <c r="C66" s="564"/>
      <c r="D66" s="563" t="s">
        <v>369</v>
      </c>
      <c r="E66" s="564"/>
      <c r="F66" s="563" t="s">
        <v>370</v>
      </c>
      <c r="G66" s="564"/>
      <c r="H66" s="563"/>
      <c r="I66" s="564"/>
    </row>
    <row r="67" spans="1:9" ht="40.5" customHeight="1" x14ac:dyDescent="0.25">
      <c r="A67" s="113" t="s">
        <v>257</v>
      </c>
      <c r="B67" s="634">
        <v>0.03</v>
      </c>
      <c r="C67" s="635"/>
      <c r="D67" s="634">
        <v>0.03</v>
      </c>
      <c r="E67" s="635"/>
      <c r="F67" s="634">
        <v>0.03</v>
      </c>
      <c r="G67" s="635"/>
      <c r="H67" s="634"/>
      <c r="I67" s="635"/>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404">
        <v>0</v>
      </c>
      <c r="C69" s="405"/>
      <c r="D69" s="404">
        <v>0.03</v>
      </c>
      <c r="E69" s="405"/>
      <c r="F69" s="404">
        <v>0</v>
      </c>
      <c r="G69" s="405"/>
      <c r="H69" s="115"/>
      <c r="I69" s="116"/>
    </row>
    <row r="70" spans="1:9" ht="80.25" customHeight="1" x14ac:dyDescent="0.25">
      <c r="A70" s="113" t="s">
        <v>258</v>
      </c>
      <c r="B70" s="561"/>
      <c r="C70" s="562"/>
      <c r="D70" s="561"/>
      <c r="E70" s="562"/>
      <c r="F70" s="561"/>
      <c r="G70" s="562"/>
      <c r="H70" s="561"/>
      <c r="I70" s="562"/>
    </row>
    <row r="71" spans="1:9" ht="80.25" customHeight="1" x14ac:dyDescent="0.25">
      <c r="A71" s="113" t="s">
        <v>259</v>
      </c>
      <c r="B71" s="559"/>
      <c r="C71" s="560"/>
      <c r="D71" s="559"/>
      <c r="E71" s="560"/>
      <c r="F71" s="559"/>
      <c r="G71" s="560"/>
      <c r="H71" s="559"/>
      <c r="I71" s="560"/>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0.1</v>
      </c>
      <c r="C73" s="116"/>
      <c r="D73" s="115">
        <v>0.1</v>
      </c>
      <c r="E73" s="116"/>
      <c r="F73" s="115">
        <v>0.1</v>
      </c>
      <c r="G73" s="116"/>
      <c r="H73" s="115"/>
      <c r="I73" s="116"/>
    </row>
    <row r="74" spans="1:9" ht="80.25" customHeight="1" x14ac:dyDescent="0.25">
      <c r="A74" s="113" t="s">
        <v>258</v>
      </c>
      <c r="B74" s="561"/>
      <c r="C74" s="562"/>
      <c r="D74" s="561"/>
      <c r="E74" s="562"/>
      <c r="F74" s="561"/>
      <c r="G74" s="562"/>
      <c r="H74" s="561"/>
      <c r="I74" s="562"/>
    </row>
    <row r="75" spans="1:9" ht="80.25" customHeight="1" x14ac:dyDescent="0.25">
      <c r="A75" s="113" t="s">
        <v>259</v>
      </c>
      <c r="B75" s="559"/>
      <c r="C75" s="560"/>
      <c r="D75" s="559"/>
      <c r="E75" s="560"/>
      <c r="F75" s="559"/>
      <c r="G75" s="560"/>
      <c r="H75" s="559"/>
      <c r="I75" s="560"/>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0.09</v>
      </c>
      <c r="C77" s="116"/>
      <c r="D77" s="115">
        <v>0.1</v>
      </c>
      <c r="E77" s="116"/>
      <c r="F77" s="115">
        <v>0.09</v>
      </c>
      <c r="G77" s="116"/>
      <c r="H77" s="115"/>
      <c r="I77" s="116"/>
    </row>
    <row r="78" spans="1:9" ht="80.25" customHeight="1" x14ac:dyDescent="0.25">
      <c r="A78" s="113" t="s">
        <v>258</v>
      </c>
      <c r="B78" s="561"/>
      <c r="C78" s="562"/>
      <c r="D78" s="561"/>
      <c r="E78" s="562"/>
      <c r="F78" s="561"/>
      <c r="G78" s="562"/>
      <c r="H78" s="561"/>
      <c r="I78" s="562"/>
    </row>
    <row r="79" spans="1:9" ht="80.25" customHeight="1" x14ac:dyDescent="0.25">
      <c r="A79" s="113" t="s">
        <v>259</v>
      </c>
      <c r="B79" s="559"/>
      <c r="C79" s="560"/>
      <c r="D79" s="559"/>
      <c r="E79" s="560"/>
      <c r="F79" s="559"/>
      <c r="G79" s="560"/>
      <c r="H79" s="559"/>
      <c r="I79" s="560"/>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0.09</v>
      </c>
      <c r="C81" s="116"/>
      <c r="D81" s="115">
        <v>0.09</v>
      </c>
      <c r="E81" s="116"/>
      <c r="F81" s="115">
        <v>0.09</v>
      </c>
      <c r="G81" s="116"/>
      <c r="H81" s="115"/>
      <c r="I81" s="116"/>
    </row>
    <row r="82" spans="1:9" ht="80.25" customHeight="1" x14ac:dyDescent="0.25">
      <c r="A82" s="113" t="s">
        <v>258</v>
      </c>
      <c r="B82" s="561"/>
      <c r="C82" s="562"/>
      <c r="D82" s="561"/>
      <c r="E82" s="562"/>
      <c r="F82" s="561"/>
      <c r="G82" s="562"/>
      <c r="H82" s="552"/>
      <c r="I82" s="553"/>
    </row>
    <row r="83" spans="1:9" ht="80.25" customHeight="1" x14ac:dyDescent="0.25">
      <c r="A83" s="113" t="s">
        <v>259</v>
      </c>
      <c r="B83" s="559"/>
      <c r="C83" s="560"/>
      <c r="D83" s="559"/>
      <c r="E83" s="560"/>
      <c r="F83" s="559"/>
      <c r="G83" s="560"/>
      <c r="H83" s="625"/>
      <c r="I83" s="626"/>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0.09</v>
      </c>
      <c r="C85" s="116"/>
      <c r="D85" s="115">
        <v>0.09</v>
      </c>
      <c r="E85" s="116"/>
      <c r="F85" s="115">
        <v>0.09</v>
      </c>
      <c r="G85" s="116"/>
      <c r="H85" s="115"/>
      <c r="I85" s="116"/>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0.09</v>
      </c>
      <c r="C89" s="116"/>
      <c r="D89" s="115">
        <v>0.09</v>
      </c>
      <c r="E89" s="116"/>
      <c r="F89" s="115">
        <v>0.09</v>
      </c>
      <c r="G89" s="116"/>
      <c r="H89" s="115"/>
      <c r="I89" s="118"/>
    </row>
    <row r="90" spans="1:9" ht="80.25" customHeight="1" x14ac:dyDescent="0.25">
      <c r="A90" s="113" t="s">
        <v>258</v>
      </c>
      <c r="B90" s="561"/>
      <c r="C90" s="562"/>
      <c r="D90" s="561"/>
      <c r="E90" s="562"/>
      <c r="F90" s="561"/>
      <c r="G90" s="562"/>
      <c r="H90" s="546"/>
      <c r="I90" s="546"/>
    </row>
    <row r="91" spans="1:9" ht="80.25" customHeight="1" x14ac:dyDescent="0.25">
      <c r="A91" s="113" t="s">
        <v>259</v>
      </c>
      <c r="B91" s="559"/>
      <c r="C91" s="560"/>
      <c r="D91" s="559"/>
      <c r="E91" s="560"/>
      <c r="F91" s="559"/>
      <c r="G91" s="560"/>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0.09</v>
      </c>
      <c r="C93" s="116"/>
      <c r="D93" s="115">
        <v>0.09</v>
      </c>
      <c r="E93" s="116"/>
      <c r="F93" s="115">
        <v>0.09</v>
      </c>
      <c r="G93" s="116"/>
      <c r="H93" s="115"/>
      <c r="I93" s="118"/>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0.09</v>
      </c>
      <c r="C97" s="116"/>
      <c r="D97" s="115">
        <v>0.09</v>
      </c>
      <c r="E97" s="116"/>
      <c r="F97" s="115">
        <v>0.09</v>
      </c>
      <c r="G97" s="116"/>
      <c r="H97" s="115"/>
      <c r="I97" s="118"/>
    </row>
    <row r="98" spans="1:9" ht="80.25" customHeight="1" x14ac:dyDescent="0.25">
      <c r="A98" s="113" t="s">
        <v>258</v>
      </c>
      <c r="B98" s="561"/>
      <c r="C98" s="562"/>
      <c r="D98" s="561"/>
      <c r="E98" s="562"/>
      <c r="F98" s="561"/>
      <c r="G98" s="562"/>
      <c r="H98" s="546"/>
      <c r="I98" s="546"/>
    </row>
    <row r="99" spans="1:9" ht="80.25" customHeight="1" x14ac:dyDescent="0.25">
      <c r="A99" s="113" t="s">
        <v>259</v>
      </c>
      <c r="B99" s="559"/>
      <c r="C99" s="560"/>
      <c r="D99" s="559"/>
      <c r="E99" s="560"/>
      <c r="F99" s="559"/>
      <c r="G99" s="560"/>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0.09</v>
      </c>
      <c r="C101" s="116"/>
      <c r="D101" s="115">
        <v>0.09</v>
      </c>
      <c r="E101" s="116"/>
      <c r="F101" s="115">
        <v>0.09</v>
      </c>
      <c r="G101" s="116"/>
      <c r="H101" s="115"/>
      <c r="I101" s="118"/>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0.09</v>
      </c>
      <c r="C105" s="116"/>
      <c r="D105" s="115">
        <v>0.09</v>
      </c>
      <c r="E105" s="116"/>
      <c r="F105" s="115">
        <v>0.09</v>
      </c>
      <c r="G105" s="116"/>
      <c r="H105" s="115"/>
      <c r="I105" s="118"/>
    </row>
    <row r="106" spans="1:9" ht="80.25" customHeight="1" x14ac:dyDescent="0.25">
      <c r="A106" s="113" t="s">
        <v>258</v>
      </c>
      <c r="B106" s="561"/>
      <c r="C106" s="562"/>
      <c r="D106" s="561"/>
      <c r="E106" s="562"/>
      <c r="F106" s="561"/>
      <c r="G106" s="562"/>
      <c r="H106" s="546"/>
      <c r="I106" s="546"/>
    </row>
    <row r="107" spans="1:9" ht="80.25" customHeight="1" x14ac:dyDescent="0.25">
      <c r="A107" s="113" t="s">
        <v>259</v>
      </c>
      <c r="B107" s="559"/>
      <c r="C107" s="560"/>
      <c r="D107" s="559"/>
      <c r="E107" s="560"/>
      <c r="F107" s="559"/>
      <c r="G107" s="560"/>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0.09</v>
      </c>
      <c r="C109" s="116"/>
      <c r="D109" s="115">
        <v>7.0000000000000007E-2</v>
      </c>
      <c r="E109" s="116"/>
      <c r="F109" s="115">
        <v>0.09</v>
      </c>
      <c r="G109" s="116"/>
      <c r="H109" s="115"/>
      <c r="I109" s="118"/>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0.09</v>
      </c>
      <c r="C113" s="274"/>
      <c r="D113" s="115">
        <v>7.0000000000000007E-2</v>
      </c>
      <c r="E113" s="274"/>
      <c r="F113" s="115">
        <v>0.09</v>
      </c>
      <c r="G113" s="274"/>
      <c r="H113" s="115"/>
      <c r="I113" s="274"/>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0.99999999999999978</v>
      </c>
      <c r="C116" s="119">
        <f t="shared" si="0"/>
        <v>0</v>
      </c>
      <c r="D116" s="119">
        <f t="shared" si="0"/>
        <v>1</v>
      </c>
      <c r="E116" s="119">
        <f t="shared" si="0"/>
        <v>0</v>
      </c>
      <c r="F116" s="119">
        <f t="shared" si="0"/>
        <v>0.99999999999999978</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451470-47DF-47AC-9D9D-5114681CD7D6}">
          <x14:formula1>
            <xm:f>Listas!$B$2:$B$4</xm:f>
          </x14:formula1>
          <xm:sqref>H35:I36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17CC-4C19-4D51-B3A5-40C1DC074656}">
  <sheetPr>
    <tabColor theme="5" tint="0.59999389629810485"/>
    <pageSetUpPr fitToPage="1"/>
  </sheetPr>
  <dimension ref="A1:L29"/>
  <sheetViews>
    <sheetView topLeftCell="A34" zoomScale="120" zoomScaleNormal="120" workbookViewId="0">
      <selection activeCell="D29" sqref="D29:L29"/>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26.14062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1" t="str">
        <f>+ACTIVIDAD_9!B11</f>
        <v>Fortalecer y transversalizar los 4 componentes del Sistema SOFIA con la implementación y coordinación de acciones en el ámbito distrital</v>
      </c>
      <c r="F10" s="462"/>
      <c r="G10" s="462"/>
      <c r="H10" s="462"/>
      <c r="I10" s="462"/>
      <c r="J10" s="462"/>
      <c r="K10" s="462"/>
      <c r="L10" s="463"/>
    </row>
    <row r="11" spans="1:12" ht="34.5" customHeight="1" x14ac:dyDescent="0.25">
      <c r="A11" s="456" t="s">
        <v>271</v>
      </c>
      <c r="B11" s="457"/>
      <c r="C11" s="457"/>
      <c r="D11" s="450"/>
      <c r="E11" s="461" t="str">
        <f>+ACTIVIDAD_9!I15</f>
        <v>Número de componentes fortalecidos del sistema SOFIA</v>
      </c>
      <c r="F11" s="462"/>
      <c r="G11" s="462"/>
      <c r="H11" s="462"/>
      <c r="I11" s="462"/>
      <c r="J11" s="462"/>
      <c r="K11" s="462"/>
      <c r="L11" s="463"/>
    </row>
    <row r="12" spans="1:12" ht="47.25" customHeight="1" x14ac:dyDescent="0.25">
      <c r="A12" s="431" t="s">
        <v>272</v>
      </c>
      <c r="B12" s="432"/>
      <c r="C12" s="432"/>
      <c r="D12" s="433"/>
      <c r="E12" s="461" t="s">
        <v>715</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85">
        <v>4</v>
      </c>
      <c r="E16" s="686"/>
      <c r="F16" s="686"/>
      <c r="G16" s="686"/>
      <c r="H16" s="687"/>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37" customHeight="1" x14ac:dyDescent="0.25">
      <c r="A19" s="261">
        <v>1</v>
      </c>
      <c r="B19" s="262" t="s">
        <v>287</v>
      </c>
      <c r="C19" s="434" t="s">
        <v>719</v>
      </c>
      <c r="D19" s="435"/>
      <c r="E19" s="435"/>
      <c r="F19" s="435"/>
      <c r="G19" s="436"/>
      <c r="H19" s="470" t="s">
        <v>723</v>
      </c>
      <c r="I19" s="471"/>
      <c r="J19" s="467" t="s">
        <v>22</v>
      </c>
      <c r="K19" s="469"/>
      <c r="L19" s="262" t="s">
        <v>290</v>
      </c>
    </row>
    <row r="20" spans="1:12" ht="246.75" customHeight="1" x14ac:dyDescent="0.25">
      <c r="A20" s="261">
        <v>2</v>
      </c>
      <c r="B20" s="262" t="s">
        <v>287</v>
      </c>
      <c r="C20" s="434" t="s">
        <v>720</v>
      </c>
      <c r="D20" s="435"/>
      <c r="E20" s="435"/>
      <c r="F20" s="435"/>
      <c r="G20" s="436"/>
      <c r="H20" s="470" t="s">
        <v>724</v>
      </c>
      <c r="I20" s="471"/>
      <c r="J20" s="467" t="s">
        <v>22</v>
      </c>
      <c r="K20" s="469"/>
      <c r="L20" s="262" t="s">
        <v>290</v>
      </c>
    </row>
    <row r="21" spans="1:12" ht="189" customHeight="1" x14ac:dyDescent="0.25">
      <c r="A21" s="261">
        <v>3</v>
      </c>
      <c r="B21" s="262" t="s">
        <v>287</v>
      </c>
      <c r="C21" s="434" t="s">
        <v>721</v>
      </c>
      <c r="D21" s="435"/>
      <c r="E21" s="435"/>
      <c r="F21" s="435"/>
      <c r="G21" s="436"/>
      <c r="H21" s="470" t="s">
        <v>725</v>
      </c>
      <c r="I21" s="471"/>
      <c r="J21" s="467" t="s">
        <v>22</v>
      </c>
      <c r="K21" s="469"/>
      <c r="L21" s="262" t="s">
        <v>290</v>
      </c>
    </row>
    <row r="22" spans="1:12" ht="163.5" customHeight="1" x14ac:dyDescent="0.25">
      <c r="A22" s="261">
        <v>4</v>
      </c>
      <c r="B22" s="262" t="s">
        <v>287</v>
      </c>
      <c r="C22" s="434" t="s">
        <v>722</v>
      </c>
      <c r="D22" s="435"/>
      <c r="E22" s="435"/>
      <c r="F22" s="435"/>
      <c r="G22" s="436"/>
      <c r="H22" s="470" t="s">
        <v>726</v>
      </c>
      <c r="I22" s="471"/>
      <c r="J22" s="467" t="s">
        <v>22</v>
      </c>
      <c r="K22" s="469"/>
      <c r="L22" s="262" t="s">
        <v>290</v>
      </c>
    </row>
    <row r="23" spans="1:12" ht="25.5" customHeight="1" x14ac:dyDescent="0.25">
      <c r="A23" s="267" t="s">
        <v>281</v>
      </c>
      <c r="B23" s="431" t="s">
        <v>291</v>
      </c>
      <c r="C23" s="432"/>
      <c r="D23" s="432"/>
      <c r="E23" s="432"/>
      <c r="F23" s="432"/>
      <c r="G23" s="432"/>
      <c r="H23" s="432"/>
      <c r="I23" s="432"/>
      <c r="J23" s="432"/>
      <c r="K23" s="433"/>
      <c r="L23" s="267" t="s">
        <v>292</v>
      </c>
    </row>
    <row r="24" spans="1:12" ht="28.35" customHeight="1" x14ac:dyDescent="0.25">
      <c r="A24" s="261">
        <v>1</v>
      </c>
      <c r="B24" s="434" t="s">
        <v>714</v>
      </c>
      <c r="C24" s="435"/>
      <c r="D24" s="435"/>
      <c r="E24" s="435"/>
      <c r="F24" s="435"/>
      <c r="G24" s="435"/>
      <c r="H24" s="435"/>
      <c r="I24" s="435"/>
      <c r="J24" s="435"/>
      <c r="K24" s="436"/>
      <c r="L24" s="262" t="s">
        <v>22</v>
      </c>
    </row>
    <row r="25" spans="1:12" ht="15.75" customHeight="1" x14ac:dyDescent="0.25">
      <c r="A25" s="431" t="s">
        <v>294</v>
      </c>
      <c r="B25" s="432"/>
      <c r="C25" s="432"/>
      <c r="D25" s="432"/>
      <c r="E25" s="432"/>
      <c r="F25" s="452"/>
      <c r="G25" s="452"/>
      <c r="H25" s="432"/>
      <c r="I25" s="452"/>
      <c r="J25" s="452"/>
      <c r="K25" s="452"/>
      <c r="L25" s="472"/>
    </row>
    <row r="26" spans="1:12" ht="26.25" customHeight="1" x14ac:dyDescent="0.25">
      <c r="A26" s="431" t="s">
        <v>295</v>
      </c>
      <c r="B26" s="432"/>
      <c r="C26" s="433"/>
      <c r="D26" s="434">
        <v>4</v>
      </c>
      <c r="E26" s="435"/>
      <c r="F26" s="454" t="s">
        <v>296</v>
      </c>
      <c r="G26" s="454"/>
      <c r="H26" s="277">
        <v>2024</v>
      </c>
      <c r="I26" s="454" t="s">
        <v>297</v>
      </c>
      <c r="J26" s="454"/>
      <c r="K26" s="688" t="s">
        <v>290</v>
      </c>
      <c r="L26" s="688"/>
    </row>
    <row r="27" spans="1:12" ht="26.25" customHeight="1" x14ac:dyDescent="0.25">
      <c r="A27" s="431" t="s">
        <v>298</v>
      </c>
      <c r="B27" s="432"/>
      <c r="C27" s="433"/>
      <c r="D27" s="434"/>
      <c r="E27" s="435"/>
      <c r="F27" s="474"/>
      <c r="G27" s="474"/>
      <c r="H27" s="435"/>
      <c r="I27" s="474"/>
      <c r="J27" s="474"/>
      <c r="K27" s="474"/>
      <c r="L27" s="475"/>
    </row>
    <row r="28" spans="1:12" ht="45.75" customHeight="1" x14ac:dyDescent="0.25">
      <c r="A28" s="431" t="s">
        <v>299</v>
      </c>
      <c r="B28" s="432"/>
      <c r="C28" s="433"/>
      <c r="D28" s="467"/>
      <c r="E28" s="468"/>
      <c r="F28" s="468"/>
      <c r="G28" s="468"/>
      <c r="H28" s="468"/>
      <c r="I28" s="468"/>
      <c r="J28" s="468"/>
      <c r="K28" s="468"/>
      <c r="L28" s="469"/>
    </row>
    <row r="29" spans="1:12" ht="78.75" customHeight="1" x14ac:dyDescent="0.25">
      <c r="A29" s="431" t="s">
        <v>300</v>
      </c>
      <c r="B29" s="432"/>
      <c r="C29" s="433"/>
      <c r="D29" s="434" t="s">
        <v>718</v>
      </c>
      <c r="E29" s="435"/>
      <c r="F29" s="435"/>
      <c r="G29" s="435"/>
      <c r="H29" s="435"/>
      <c r="I29" s="435"/>
      <c r="J29" s="435"/>
      <c r="K29" s="435"/>
      <c r="L29" s="436"/>
    </row>
  </sheetData>
  <mergeCells count="68">
    <mergeCell ref="A27:C27"/>
    <mergeCell ref="D27:L27"/>
    <mergeCell ref="A28:C28"/>
    <mergeCell ref="D28:L28"/>
    <mergeCell ref="A29:C29"/>
    <mergeCell ref="D29:L29"/>
    <mergeCell ref="B23:K23"/>
    <mergeCell ref="B24:K24"/>
    <mergeCell ref="A25:L25"/>
    <mergeCell ref="A26:C26"/>
    <mergeCell ref="D26:E26"/>
    <mergeCell ref="F26:G26"/>
    <mergeCell ref="I26:J26"/>
    <mergeCell ref="K26:L26"/>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C22:G22"/>
    <mergeCell ref="H22:I22"/>
    <mergeCell ref="J22:K22"/>
    <mergeCell ref="C20:G20"/>
    <mergeCell ref="H20:I20"/>
    <mergeCell ref="J20:K20"/>
    <mergeCell ref="C21:G21"/>
    <mergeCell ref="H21:I21"/>
    <mergeCell ref="J21:K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3160D939-146A-4F1F-BF52-E5297FC5D7D8}">
          <x14:formula1>
            <xm:f>Datos!$A$2:$A$5</xm:f>
          </x14:formula1>
          <xm:sqref>D6:H6</xm:sqref>
        </x14:dataValidation>
        <x14:dataValidation type="list" allowBlank="1" showInputMessage="1" showErrorMessage="1" xr:uid="{D9E765E5-9162-4813-9AEC-D35BC8DF6D69}">
          <x14:formula1>
            <xm:f>Datos!$B$2:$B$6</xm:f>
          </x14:formula1>
          <xm:sqref>K6:L6</xm:sqref>
        </x14:dataValidation>
        <x14:dataValidation type="list" allowBlank="1" showInputMessage="1" showErrorMessage="1" xr:uid="{D3A13844-343F-468D-83E3-772F0FADAA78}">
          <x14:formula1>
            <xm:f>Datos!$C$2:$C$3</xm:f>
          </x14:formula1>
          <xm:sqref>D7:H7</xm:sqref>
        </x14:dataValidation>
        <x14:dataValidation type="list" allowBlank="1" showInputMessage="1" showErrorMessage="1" xr:uid="{E6858D0D-4FC0-4852-B579-98797E703102}">
          <x14:formula1>
            <xm:f>Datos!$D$2:$D$7</xm:f>
          </x14:formula1>
          <xm:sqref>K7:L7</xm:sqref>
        </x14:dataValidation>
        <x14:dataValidation type="list" allowBlank="1" showInputMessage="1" showErrorMessage="1" xr:uid="{C5992F1D-0203-4BA3-B808-A68946D0ABCF}">
          <x14:formula1>
            <xm:f>Datos!$E$2:$E$23</xm:f>
          </x14:formula1>
          <xm:sqref>D8:H8</xm:sqref>
        </x14:dataValidation>
        <x14:dataValidation type="list" allowBlank="1" showInputMessage="1" showErrorMessage="1" xr:uid="{B62AD478-F505-4E3C-88A0-29F6AFEA9555}">
          <x14:formula1>
            <xm:f>Datos!$F$2:$F$18</xm:f>
          </x14:formula1>
          <xm:sqref>K8:L8</xm:sqref>
        </x14:dataValidation>
        <x14:dataValidation type="list" allowBlank="1" showInputMessage="1" showErrorMessage="1" xr:uid="{29D22581-B256-49F5-86E3-E8BB2B745790}">
          <x14:formula1>
            <xm:f>Datos!$G$2:$G$8</xm:f>
          </x14:formula1>
          <xm:sqref>K13:L13</xm:sqref>
        </x14:dataValidation>
        <x14:dataValidation type="list" allowBlank="1" showInputMessage="1" showErrorMessage="1" xr:uid="{FA7A519B-0172-4A59-AB3B-6F4B81DB708A}">
          <x14:formula1>
            <xm:f>Datos!$H$2:$H$3</xm:f>
          </x14:formula1>
          <xm:sqref>D15:H15</xm:sqref>
        </x14:dataValidation>
        <x14:dataValidation type="list" allowBlank="1" showInputMessage="1" showErrorMessage="1" xr:uid="{62A4B6D5-1DD5-4D4B-A732-472AC0263E9A}">
          <x14:formula1>
            <xm:f>Datos!$I$2:$I$7</xm:f>
          </x14:formula1>
          <xm:sqref>K15:L15</xm:sqref>
        </x14:dataValidation>
        <x14:dataValidation type="list" allowBlank="1" showInputMessage="1" showErrorMessage="1" xr:uid="{29BCEAA6-553F-4211-B2C3-D1AFB4A7CBC3}">
          <x14:formula1>
            <xm:f>Datos!$J$2:$J$5</xm:f>
          </x14:formula1>
          <xm:sqref>K16:L16</xm:sqref>
        </x14:dataValidation>
        <x14:dataValidation type="list" allowBlank="1" showInputMessage="1" showErrorMessage="1" xr:uid="{C5040136-26DC-4B48-80B2-36874ABEF621}">
          <x14:formula1>
            <xm:f>Datos!$K$2:$K$4</xm:f>
          </x14:formula1>
          <xm:sqref>L24</xm:sqref>
        </x14:dataValidation>
        <x14:dataValidation type="list" allowBlank="1" showInputMessage="1" showErrorMessage="1" xr:uid="{744AFC6D-43B7-49F5-9778-D23A79B6EC84}">
          <x14:formula1>
            <xm:f>Datos!$K$2:$K$3</xm:f>
          </x14:formula1>
          <xm:sqref>J19:K22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5" tint="0.59999389629810485"/>
    <pageSetUpPr fitToPage="1"/>
  </sheetPr>
  <dimension ref="A1:O126"/>
  <sheetViews>
    <sheetView showGridLines="0" topLeftCell="A5" zoomScale="70" zoomScaleNormal="70" workbookViewId="0">
      <selection activeCell="F26" sqref="F26"/>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371</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366</v>
      </c>
      <c r="C15" s="610"/>
      <c r="D15" s="610"/>
      <c r="E15" s="610"/>
      <c r="F15" s="610"/>
      <c r="G15" s="616" t="s">
        <v>209</v>
      </c>
      <c r="H15" s="616"/>
      <c r="I15" s="611" t="s">
        <v>710</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367</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1204050000</v>
      </c>
      <c r="C24" s="91"/>
      <c r="D24" s="91"/>
      <c r="E24" s="91"/>
      <c r="F24" s="91"/>
      <c r="G24" s="91"/>
      <c r="H24" s="88"/>
      <c r="I24" s="88"/>
      <c r="J24" s="88"/>
      <c r="K24" s="88"/>
      <c r="L24" s="88"/>
      <c r="M24" s="88"/>
      <c r="N24" s="88">
        <f>SUM(B24:M24)</f>
        <v>1204050000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5">
        <v>0</v>
      </c>
      <c r="N27" s="344">
        <f>SUM(B27:M27)</f>
        <v>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Dinamizar 20 Consejos y Planes Locales de seguridad para las Mujeres en las 20 localidades de Bogotá.</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23</v>
      </c>
      <c r="I35" s="583"/>
      <c r="J35" s="98"/>
    </row>
    <row r="36" spans="1:10" ht="50.25" customHeight="1" thickBot="1" x14ac:dyDescent="0.3">
      <c r="A36" s="567"/>
      <c r="B36" s="286">
        <v>20</v>
      </c>
      <c r="C36" s="286">
        <v>20</v>
      </c>
      <c r="D36" s="286">
        <v>20</v>
      </c>
      <c r="E36" s="286">
        <v>20</v>
      </c>
      <c r="F36" s="294">
        <v>20</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0</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20</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20</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20</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20</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6">
        <v>20</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6">
        <v>20</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6">
        <v>20</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6">
        <v>20</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6">
        <v>20</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6">
        <v>20</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20</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131.25" customHeight="1" x14ac:dyDescent="0.25">
      <c r="A66" s="113" t="s">
        <v>253</v>
      </c>
      <c r="B66" s="563" t="s">
        <v>372</v>
      </c>
      <c r="C66" s="564"/>
      <c r="D66" s="563" t="s">
        <v>373</v>
      </c>
      <c r="E66" s="564"/>
      <c r="F66" s="563" t="s">
        <v>374</v>
      </c>
      <c r="G66" s="564"/>
      <c r="H66" s="563" t="s">
        <v>375</v>
      </c>
      <c r="I66" s="564"/>
    </row>
    <row r="67" spans="1:9" ht="40.5" customHeight="1" x14ac:dyDescent="0.25">
      <c r="A67" s="113" t="s">
        <v>257</v>
      </c>
      <c r="B67" s="634">
        <v>0.03</v>
      </c>
      <c r="C67" s="635"/>
      <c r="D67" s="634">
        <v>0.03</v>
      </c>
      <c r="E67" s="635"/>
      <c r="F67" s="634">
        <v>0.02</v>
      </c>
      <c r="G67" s="635"/>
      <c r="H67" s="634">
        <v>0.02</v>
      </c>
      <c r="I67" s="635"/>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0.02</v>
      </c>
      <c r="C69" s="116"/>
      <c r="D69" s="115">
        <v>0.02</v>
      </c>
      <c r="E69" s="116"/>
      <c r="F69" s="115">
        <v>0.02</v>
      </c>
      <c r="G69" s="116"/>
      <c r="H69" s="115">
        <v>0.02</v>
      </c>
      <c r="I69" s="116"/>
    </row>
    <row r="70" spans="1:9" ht="80.25" customHeight="1" x14ac:dyDescent="0.25">
      <c r="A70" s="113" t="s">
        <v>258</v>
      </c>
      <c r="B70" s="561"/>
      <c r="C70" s="562"/>
      <c r="D70" s="561"/>
      <c r="E70" s="562"/>
      <c r="F70" s="561"/>
      <c r="G70" s="562"/>
      <c r="H70" s="561"/>
      <c r="I70" s="562"/>
    </row>
    <row r="71" spans="1:9" ht="80.25" customHeight="1" x14ac:dyDescent="0.25">
      <c r="A71" s="113" t="s">
        <v>259</v>
      </c>
      <c r="B71" s="559"/>
      <c r="C71" s="560"/>
      <c r="D71" s="559"/>
      <c r="E71" s="560"/>
      <c r="F71" s="559"/>
      <c r="G71" s="560"/>
      <c r="H71" s="559"/>
      <c r="I71" s="560"/>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0.09</v>
      </c>
      <c r="C73" s="116"/>
      <c r="D73" s="115">
        <v>0.09</v>
      </c>
      <c r="E73" s="116"/>
      <c r="F73" s="115">
        <v>0.09</v>
      </c>
      <c r="G73" s="116"/>
      <c r="H73" s="115">
        <v>0.09</v>
      </c>
      <c r="I73" s="116"/>
    </row>
    <row r="74" spans="1:9" ht="80.25" customHeight="1" x14ac:dyDescent="0.25">
      <c r="A74" s="113" t="s">
        <v>258</v>
      </c>
      <c r="B74" s="561"/>
      <c r="C74" s="562"/>
      <c r="D74" s="561"/>
      <c r="E74" s="562"/>
      <c r="F74" s="561"/>
      <c r="G74" s="562"/>
      <c r="H74" s="561"/>
      <c r="I74" s="562"/>
    </row>
    <row r="75" spans="1:9" ht="80.25" customHeight="1" x14ac:dyDescent="0.25">
      <c r="A75" s="113" t="s">
        <v>259</v>
      </c>
      <c r="B75" s="559"/>
      <c r="C75" s="560"/>
      <c r="D75" s="559"/>
      <c r="E75" s="560"/>
      <c r="F75" s="559"/>
      <c r="G75" s="560"/>
      <c r="H75" s="559"/>
      <c r="I75" s="560"/>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0.09</v>
      </c>
      <c r="C77" s="116"/>
      <c r="D77" s="115">
        <v>0.09</v>
      </c>
      <c r="E77" s="116"/>
      <c r="F77" s="115">
        <v>0.09</v>
      </c>
      <c r="G77" s="116"/>
      <c r="H77" s="115">
        <v>0.09</v>
      </c>
      <c r="I77" s="116"/>
    </row>
    <row r="78" spans="1:9" ht="80.25" customHeight="1" x14ac:dyDescent="0.25">
      <c r="A78" s="113" t="s">
        <v>258</v>
      </c>
      <c r="B78" s="561"/>
      <c r="C78" s="562"/>
      <c r="D78" s="561"/>
      <c r="E78" s="562"/>
      <c r="F78" s="561"/>
      <c r="G78" s="562"/>
      <c r="H78" s="561"/>
      <c r="I78" s="562"/>
    </row>
    <row r="79" spans="1:9" ht="80.25" customHeight="1" x14ac:dyDescent="0.25">
      <c r="A79" s="113" t="s">
        <v>259</v>
      </c>
      <c r="B79" s="559"/>
      <c r="C79" s="560"/>
      <c r="D79" s="559"/>
      <c r="E79" s="560"/>
      <c r="F79" s="559"/>
      <c r="G79" s="560"/>
      <c r="H79" s="559"/>
      <c r="I79" s="560"/>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0.09</v>
      </c>
      <c r="C81" s="116"/>
      <c r="D81" s="115">
        <v>0.09</v>
      </c>
      <c r="E81" s="116"/>
      <c r="F81" s="115">
        <v>0.09</v>
      </c>
      <c r="G81" s="116"/>
      <c r="H81" s="115">
        <v>0.09</v>
      </c>
      <c r="I81" s="116"/>
    </row>
    <row r="82" spans="1:9" ht="80.25" customHeight="1" x14ac:dyDescent="0.25">
      <c r="A82" s="113" t="s">
        <v>258</v>
      </c>
      <c r="B82" s="561"/>
      <c r="C82" s="562"/>
      <c r="D82" s="561"/>
      <c r="E82" s="562"/>
      <c r="F82" s="561"/>
      <c r="G82" s="562"/>
      <c r="H82" s="561"/>
      <c r="I82" s="562"/>
    </row>
    <row r="83" spans="1:9" ht="80.25" customHeight="1" x14ac:dyDescent="0.25">
      <c r="A83" s="113" t="s">
        <v>259</v>
      </c>
      <c r="B83" s="559"/>
      <c r="C83" s="560"/>
      <c r="D83" s="559"/>
      <c r="E83" s="560"/>
      <c r="F83" s="559"/>
      <c r="G83" s="560"/>
      <c r="H83" s="559"/>
      <c r="I83" s="560"/>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0.09</v>
      </c>
      <c r="C85" s="116"/>
      <c r="D85" s="115">
        <v>0.09</v>
      </c>
      <c r="E85" s="116"/>
      <c r="F85" s="115">
        <v>0.09</v>
      </c>
      <c r="G85" s="116"/>
      <c r="H85" s="115">
        <v>0.09</v>
      </c>
      <c r="I85" s="116"/>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0.09</v>
      </c>
      <c r="C89" s="116"/>
      <c r="D89" s="115">
        <v>0.09</v>
      </c>
      <c r="E89" s="116"/>
      <c r="F89" s="115">
        <v>0.09</v>
      </c>
      <c r="G89" s="116"/>
      <c r="H89" s="115">
        <v>0.09</v>
      </c>
      <c r="I89" s="116"/>
    </row>
    <row r="90" spans="1:9" ht="80.25" customHeight="1" x14ac:dyDescent="0.25">
      <c r="A90" s="113" t="s">
        <v>258</v>
      </c>
      <c r="B90" s="561"/>
      <c r="C90" s="562"/>
      <c r="D90" s="561"/>
      <c r="E90" s="562"/>
      <c r="F90" s="561"/>
      <c r="G90" s="562"/>
      <c r="H90" s="561"/>
      <c r="I90" s="562"/>
    </row>
    <row r="91" spans="1:9" ht="80.25" customHeight="1" x14ac:dyDescent="0.25">
      <c r="A91" s="113" t="s">
        <v>259</v>
      </c>
      <c r="B91" s="559"/>
      <c r="C91" s="560"/>
      <c r="D91" s="559"/>
      <c r="E91" s="560"/>
      <c r="F91" s="559"/>
      <c r="G91" s="560"/>
      <c r="H91" s="559"/>
      <c r="I91" s="560"/>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0.09</v>
      </c>
      <c r="C93" s="116"/>
      <c r="D93" s="115">
        <v>0.09</v>
      </c>
      <c r="E93" s="116"/>
      <c r="F93" s="115">
        <v>0.09</v>
      </c>
      <c r="G93" s="116"/>
      <c r="H93" s="115">
        <v>0.09</v>
      </c>
      <c r="I93" s="116"/>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0.09</v>
      </c>
      <c r="C97" s="116"/>
      <c r="D97" s="115">
        <v>0.09</v>
      </c>
      <c r="E97" s="116"/>
      <c r="F97" s="115">
        <v>0.09</v>
      </c>
      <c r="G97" s="116"/>
      <c r="H97" s="115">
        <v>0.09</v>
      </c>
      <c r="I97" s="116"/>
    </row>
    <row r="98" spans="1:9" ht="80.25" customHeight="1" x14ac:dyDescent="0.25">
      <c r="A98" s="113" t="s">
        <v>258</v>
      </c>
      <c r="B98" s="561"/>
      <c r="C98" s="562"/>
      <c r="D98" s="561"/>
      <c r="E98" s="562"/>
      <c r="F98" s="561"/>
      <c r="G98" s="562"/>
      <c r="H98" s="561"/>
      <c r="I98" s="562"/>
    </row>
    <row r="99" spans="1:9" ht="80.25" customHeight="1" x14ac:dyDescent="0.25">
      <c r="A99" s="113" t="s">
        <v>259</v>
      </c>
      <c r="B99" s="559"/>
      <c r="C99" s="560"/>
      <c r="D99" s="559"/>
      <c r="E99" s="560"/>
      <c r="F99" s="559"/>
      <c r="G99" s="560"/>
      <c r="H99" s="559"/>
      <c r="I99" s="560"/>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0.09</v>
      </c>
      <c r="C101" s="116"/>
      <c r="D101" s="115">
        <v>0.09</v>
      </c>
      <c r="E101" s="116"/>
      <c r="F101" s="115">
        <v>0.09</v>
      </c>
      <c r="G101" s="116"/>
      <c r="H101" s="115">
        <v>0.09</v>
      </c>
      <c r="I101" s="116"/>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0.09</v>
      </c>
      <c r="C105" s="116"/>
      <c r="D105" s="115">
        <v>0.09</v>
      </c>
      <c r="E105" s="116"/>
      <c r="F105" s="115">
        <v>0.09</v>
      </c>
      <c r="G105" s="116"/>
      <c r="H105" s="115">
        <v>0.09</v>
      </c>
      <c r="I105" s="116"/>
    </row>
    <row r="106" spans="1:9" ht="80.25" customHeight="1" x14ac:dyDescent="0.25">
      <c r="A106" s="113" t="s">
        <v>258</v>
      </c>
      <c r="B106" s="561"/>
      <c r="C106" s="562"/>
      <c r="D106" s="561"/>
      <c r="E106" s="562"/>
      <c r="F106" s="561"/>
      <c r="G106" s="562"/>
      <c r="H106" s="561"/>
      <c r="I106" s="562"/>
    </row>
    <row r="107" spans="1:9" ht="80.25" customHeight="1" x14ac:dyDescent="0.25">
      <c r="A107" s="113" t="s">
        <v>259</v>
      </c>
      <c r="B107" s="559"/>
      <c r="C107" s="560"/>
      <c r="D107" s="559"/>
      <c r="E107" s="560"/>
      <c r="F107" s="559"/>
      <c r="G107" s="560"/>
      <c r="H107" s="559"/>
      <c r="I107" s="560"/>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0.09</v>
      </c>
      <c r="C109" s="116"/>
      <c r="D109" s="115">
        <v>0.09</v>
      </c>
      <c r="E109" s="116"/>
      <c r="F109" s="115">
        <v>0.09</v>
      </c>
      <c r="G109" s="116"/>
      <c r="H109" s="115">
        <v>0.09</v>
      </c>
      <c r="I109" s="116"/>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0.08</v>
      </c>
      <c r="C113" s="274"/>
      <c r="D113" s="115">
        <v>0.08</v>
      </c>
      <c r="E113" s="274"/>
      <c r="F113" s="115">
        <v>0.08</v>
      </c>
      <c r="G113" s="274"/>
      <c r="H113" s="115">
        <v>0.08</v>
      </c>
      <c r="I113" s="274"/>
    </row>
    <row r="114" spans="1:9" ht="80.25" customHeight="1" x14ac:dyDescent="0.25">
      <c r="A114" s="113" t="s">
        <v>258</v>
      </c>
      <c r="B114" s="689"/>
      <c r="C114" s="690"/>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295">
        <f t="shared" ref="B116:I116" si="0">(B69+B73+B77+B81+B85+B89+B93+B97+B101+B105+B109+B113)</f>
        <v>0.99999999999999978</v>
      </c>
      <c r="C116" s="119">
        <f t="shared" si="0"/>
        <v>0</v>
      </c>
      <c r="D116" s="119">
        <f t="shared" si="0"/>
        <v>0.99999999999999978</v>
      </c>
      <c r="E116" s="119">
        <f t="shared" si="0"/>
        <v>0</v>
      </c>
      <c r="F116" s="119">
        <f t="shared" si="0"/>
        <v>0.99999999999999978</v>
      </c>
      <c r="G116" s="119">
        <f t="shared" si="0"/>
        <v>0</v>
      </c>
      <c r="H116" s="119">
        <f t="shared" si="0"/>
        <v>0.99999999999999978</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00D547-C834-42DC-8EEF-0DB38C95F3EB}">
          <x14:formula1>
            <xm:f>Listas!$B$2:$B$4</xm:f>
          </x14:formula1>
          <xm:sqref>H35:I36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77A8-14EE-4542-8BCB-F3ADBF035C2A}">
  <sheetPr>
    <tabColor theme="5" tint="0.59999389629810485"/>
    <pageSetUpPr fitToPage="1"/>
  </sheetPr>
  <dimension ref="A1:L26"/>
  <sheetViews>
    <sheetView topLeftCell="A19" zoomScale="120" zoomScaleNormal="120" workbookViewId="0">
      <selection activeCell="H34" sqref="H34"/>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51" customHeight="1" x14ac:dyDescent="0.25">
      <c r="A10" s="454" t="s">
        <v>270</v>
      </c>
      <c r="B10" s="454"/>
      <c r="C10" s="454"/>
      <c r="D10" s="639"/>
      <c r="E10" s="461" t="str">
        <f>+ACTIVIDAD_10!B11</f>
        <v>Dinamizar 20 Consejos y Planes Locales de seguridad para las Mujeres en las 20 localidades de Bogotá.</v>
      </c>
      <c r="F10" s="462"/>
      <c r="G10" s="462"/>
      <c r="H10" s="462"/>
      <c r="I10" s="462"/>
      <c r="J10" s="462"/>
      <c r="K10" s="462"/>
      <c r="L10" s="463"/>
    </row>
    <row r="11" spans="1:12" ht="34.5" customHeight="1" x14ac:dyDescent="0.25">
      <c r="A11" s="456" t="s">
        <v>271</v>
      </c>
      <c r="B11" s="457"/>
      <c r="C11" s="457"/>
      <c r="D11" s="450"/>
      <c r="E11" s="458" t="str">
        <f>+ACTIVIDAD_10!I15</f>
        <v>Número de localidades dinamizadas para realizar espacios dirigidos a la preparación, programación y realización de los Consejos y Planes Locales de Seguridad</v>
      </c>
      <c r="F11" s="459"/>
      <c r="G11" s="459"/>
      <c r="H11" s="459"/>
      <c r="I11" s="459"/>
      <c r="J11" s="459"/>
      <c r="K11" s="459"/>
      <c r="L11" s="460"/>
    </row>
    <row r="12" spans="1:12" ht="47.25" customHeight="1" x14ac:dyDescent="0.25">
      <c r="A12" s="431" t="s">
        <v>272</v>
      </c>
      <c r="B12" s="432"/>
      <c r="C12" s="432"/>
      <c r="D12" s="433"/>
      <c r="E12" s="461" t="s">
        <v>709</v>
      </c>
      <c r="F12" s="462"/>
      <c r="G12" s="462"/>
      <c r="H12" s="462"/>
      <c r="I12" s="462"/>
      <c r="J12" s="462"/>
      <c r="K12" s="462"/>
      <c r="L12" s="463"/>
    </row>
    <row r="13" spans="1:12" ht="28.5" customHeight="1" x14ac:dyDescent="0.25">
      <c r="A13" s="431" t="s">
        <v>274</v>
      </c>
      <c r="B13" s="432"/>
      <c r="C13" s="433"/>
      <c r="D13" s="434" t="s">
        <v>376</v>
      </c>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85">
        <v>20</v>
      </c>
      <c r="E16" s="686"/>
      <c r="F16" s="686"/>
      <c r="G16" s="686"/>
      <c r="H16" s="687"/>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34" customHeight="1" x14ac:dyDescent="0.25">
      <c r="A19" s="261">
        <v>1</v>
      </c>
      <c r="B19" s="262" t="s">
        <v>287</v>
      </c>
      <c r="C19" s="434" t="s">
        <v>700</v>
      </c>
      <c r="D19" s="435"/>
      <c r="E19" s="435"/>
      <c r="F19" s="435"/>
      <c r="G19" s="436"/>
      <c r="H19" s="470" t="s">
        <v>701</v>
      </c>
      <c r="I19" s="471"/>
      <c r="J19" s="467" t="s">
        <v>22</v>
      </c>
      <c r="K19" s="469"/>
      <c r="L19" s="262" t="s">
        <v>290</v>
      </c>
    </row>
    <row r="20" spans="1:12" ht="25.5" customHeight="1" x14ac:dyDescent="0.25">
      <c r="A20" s="267" t="s">
        <v>281</v>
      </c>
      <c r="B20" s="431" t="s">
        <v>291</v>
      </c>
      <c r="C20" s="432"/>
      <c r="D20" s="432"/>
      <c r="E20" s="432"/>
      <c r="F20" s="432"/>
      <c r="G20" s="432"/>
      <c r="H20" s="432"/>
      <c r="I20" s="432"/>
      <c r="J20" s="432"/>
      <c r="K20" s="433"/>
      <c r="L20" s="267" t="s">
        <v>292</v>
      </c>
    </row>
    <row r="21" spans="1:12" ht="28.35" customHeight="1" x14ac:dyDescent="0.25">
      <c r="A21" s="261">
        <v>1</v>
      </c>
      <c r="B21" s="470" t="s">
        <v>717</v>
      </c>
      <c r="C21" s="659"/>
      <c r="D21" s="659"/>
      <c r="E21" s="659"/>
      <c r="F21" s="659"/>
      <c r="G21" s="659"/>
      <c r="H21" s="659"/>
      <c r="I21" s="659"/>
      <c r="J21" s="659"/>
      <c r="K21" s="471"/>
      <c r="L21" s="262" t="s">
        <v>22</v>
      </c>
    </row>
    <row r="22" spans="1:12" ht="15.75" customHeight="1" x14ac:dyDescent="0.25">
      <c r="A22" s="431" t="s">
        <v>294</v>
      </c>
      <c r="B22" s="432"/>
      <c r="C22" s="432"/>
      <c r="D22" s="432"/>
      <c r="E22" s="432"/>
      <c r="F22" s="452"/>
      <c r="G22" s="452"/>
      <c r="H22" s="432"/>
      <c r="I22" s="452"/>
      <c r="J22" s="452"/>
      <c r="K22" s="452"/>
      <c r="L22" s="472"/>
    </row>
    <row r="23" spans="1:12" ht="26.25" customHeight="1" x14ac:dyDescent="0.25">
      <c r="A23" s="431" t="s">
        <v>295</v>
      </c>
      <c r="B23" s="432"/>
      <c r="C23" s="433"/>
      <c r="D23" s="470">
        <v>20</v>
      </c>
      <c r="E23" s="659"/>
      <c r="F23" s="454" t="s">
        <v>296</v>
      </c>
      <c r="G23" s="454"/>
      <c r="H23" s="277">
        <v>2024</v>
      </c>
      <c r="I23" s="454" t="s">
        <v>297</v>
      </c>
      <c r="J23" s="639"/>
      <c r="K23" s="691" t="s">
        <v>290</v>
      </c>
      <c r="L23" s="692"/>
    </row>
    <row r="24" spans="1:12" ht="26.25" customHeight="1" x14ac:dyDescent="0.25">
      <c r="A24" s="431" t="s">
        <v>298</v>
      </c>
      <c r="B24" s="432"/>
      <c r="C24" s="433"/>
      <c r="D24" s="434"/>
      <c r="E24" s="435"/>
      <c r="F24" s="474"/>
      <c r="G24" s="474"/>
      <c r="H24" s="435"/>
      <c r="I24" s="474"/>
      <c r="J24" s="474"/>
      <c r="K24" s="474"/>
      <c r="L24" s="475"/>
    </row>
    <row r="25" spans="1:12" ht="45.75" customHeight="1" x14ac:dyDescent="0.25">
      <c r="A25" s="431" t="s">
        <v>299</v>
      </c>
      <c r="B25" s="432"/>
      <c r="C25" s="433"/>
      <c r="D25" s="467"/>
      <c r="E25" s="468"/>
      <c r="F25" s="468"/>
      <c r="G25" s="468"/>
      <c r="H25" s="468"/>
      <c r="I25" s="468"/>
      <c r="J25" s="468"/>
      <c r="K25" s="468"/>
      <c r="L25" s="469"/>
    </row>
    <row r="26" spans="1:12" ht="17.850000000000001" customHeight="1" x14ac:dyDescent="0.25">
      <c r="A26" s="431" t="s">
        <v>300</v>
      </c>
      <c r="B26" s="432"/>
      <c r="C26" s="433"/>
      <c r="D26" s="434"/>
      <c r="E26" s="435"/>
      <c r="F26" s="435"/>
      <c r="G26" s="435"/>
      <c r="H26" s="435"/>
      <c r="I26" s="435"/>
      <c r="J26" s="435"/>
      <c r="K26" s="435"/>
      <c r="L26" s="436"/>
    </row>
  </sheetData>
  <mergeCells count="59">
    <mergeCell ref="A24:C24"/>
    <mergeCell ref="D24:L24"/>
    <mergeCell ref="A25:C25"/>
    <mergeCell ref="D25:L25"/>
    <mergeCell ref="A26:C26"/>
    <mergeCell ref="D26:L26"/>
    <mergeCell ref="B20:K20"/>
    <mergeCell ref="B21:K21"/>
    <mergeCell ref="A22:L22"/>
    <mergeCell ref="A23:C23"/>
    <mergeCell ref="D23:E23"/>
    <mergeCell ref="F23:G23"/>
    <mergeCell ref="I23:J23"/>
    <mergeCell ref="K23:L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1CD5FF-BF19-4D2A-9B77-97B0E1F318A5}">
          <x14:formula1>
            <xm:f>Datos!$K$2:$K$3</xm:f>
          </x14:formula1>
          <xm:sqref>J19:K19</xm:sqref>
        </x14:dataValidation>
        <x14:dataValidation type="list" allowBlank="1" showInputMessage="1" showErrorMessage="1" xr:uid="{00AD72C4-182F-489D-9712-A31EEA45F7DA}">
          <x14:formula1>
            <xm:f>Datos!$K$2:$K$4</xm:f>
          </x14:formula1>
          <xm:sqref>L21</xm:sqref>
        </x14:dataValidation>
        <x14:dataValidation type="list" allowBlank="1" showInputMessage="1" showErrorMessage="1" xr:uid="{1E6DC3C5-FE56-4DDE-8B39-A643C579E1C3}">
          <x14:formula1>
            <xm:f>Datos!$J$2:$J$5</xm:f>
          </x14:formula1>
          <xm:sqref>K16:L16</xm:sqref>
        </x14:dataValidation>
        <x14:dataValidation type="list" allowBlank="1" showInputMessage="1" showErrorMessage="1" xr:uid="{48C10B49-BD2D-4A4B-8433-D84013D45D07}">
          <x14:formula1>
            <xm:f>Datos!$I$2:$I$7</xm:f>
          </x14:formula1>
          <xm:sqref>K15:L15</xm:sqref>
        </x14:dataValidation>
        <x14:dataValidation type="list" allowBlank="1" showInputMessage="1" showErrorMessage="1" xr:uid="{F224524D-818B-4A36-A747-0E92447C0558}">
          <x14:formula1>
            <xm:f>Datos!$H$2:$H$3</xm:f>
          </x14:formula1>
          <xm:sqref>D15:H15</xm:sqref>
        </x14:dataValidation>
        <x14:dataValidation type="list" allowBlank="1" showInputMessage="1" showErrorMessage="1" xr:uid="{232D6068-7C9A-4903-B538-8006B8F51750}">
          <x14:formula1>
            <xm:f>Datos!$G$2:$G$8</xm:f>
          </x14:formula1>
          <xm:sqref>K13:L13</xm:sqref>
        </x14:dataValidation>
        <x14:dataValidation type="list" allowBlank="1" showInputMessage="1" showErrorMessage="1" xr:uid="{2EB96448-A4F7-4FD1-8A51-EEBEED72C9DB}">
          <x14:formula1>
            <xm:f>Datos!$F$2:$F$18</xm:f>
          </x14:formula1>
          <xm:sqref>K8:L8</xm:sqref>
        </x14:dataValidation>
        <x14:dataValidation type="list" allowBlank="1" showInputMessage="1" showErrorMessage="1" xr:uid="{D5516B79-5345-45EA-B4D7-2D58CE11BE4E}">
          <x14:formula1>
            <xm:f>Datos!$E$2:$E$23</xm:f>
          </x14:formula1>
          <xm:sqref>D8:H8</xm:sqref>
        </x14:dataValidation>
        <x14:dataValidation type="list" allowBlank="1" showInputMessage="1" showErrorMessage="1" xr:uid="{BCEFCAF8-9E66-49C9-B16E-E4BC42B3080B}">
          <x14:formula1>
            <xm:f>Datos!$D$2:$D$7</xm:f>
          </x14:formula1>
          <xm:sqref>K7:L7</xm:sqref>
        </x14:dataValidation>
        <x14:dataValidation type="list" allowBlank="1" showInputMessage="1" showErrorMessage="1" xr:uid="{D52A7E37-6549-4D7E-9CB6-F3001BE569F2}">
          <x14:formula1>
            <xm:f>Datos!$C$2:$C$3</xm:f>
          </x14:formula1>
          <xm:sqref>D7:H7</xm:sqref>
        </x14:dataValidation>
        <x14:dataValidation type="list" allowBlank="1" showInputMessage="1" showErrorMessage="1" xr:uid="{682164B2-9F75-4764-AE90-B0A27FA20773}">
          <x14:formula1>
            <xm:f>Datos!$B$2:$B$6</xm:f>
          </x14:formula1>
          <xm:sqref>K6:L6</xm:sqref>
        </x14:dataValidation>
        <x14:dataValidation type="list" allowBlank="1" showInputMessage="1" showErrorMessage="1" xr:uid="{E9EDF536-2AAE-4F87-8277-E4CB26DA726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0"/>
  <sheetViews>
    <sheetView showGridLines="0" topLeftCell="A49" zoomScale="70" zoomScaleNormal="70" workbookViewId="0">
      <selection activeCell="I56" sqref="I56:J60"/>
    </sheetView>
  </sheetViews>
  <sheetFormatPr baseColWidth="10" defaultColWidth="10.85546875" defaultRowHeight="14.25" x14ac:dyDescent="0.25"/>
  <cols>
    <col min="1" max="1" width="42.42578125" style="68" customWidth="1"/>
    <col min="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4"/>
      <c r="B1" s="589" t="s">
        <v>182</v>
      </c>
      <c r="C1" s="590"/>
      <c r="D1" s="590"/>
      <c r="E1" s="590"/>
      <c r="F1" s="590"/>
      <c r="G1" s="590"/>
      <c r="H1" s="591"/>
      <c r="I1" s="124" t="s">
        <v>121</v>
      </c>
      <c r="J1" s="397" t="s">
        <v>731</v>
      </c>
      <c r="M1" s="156"/>
    </row>
    <row r="2" spans="1:25" ht="24" customHeight="1" thickBot="1" x14ac:dyDescent="0.3">
      <c r="A2" s="705"/>
      <c r="B2" s="592" t="s">
        <v>183</v>
      </c>
      <c r="C2" s="593"/>
      <c r="D2" s="593"/>
      <c r="E2" s="593"/>
      <c r="F2" s="593"/>
      <c r="G2" s="593"/>
      <c r="H2" s="594"/>
      <c r="I2" s="124" t="s">
        <v>122</v>
      </c>
      <c r="J2" s="397">
        <v>14</v>
      </c>
      <c r="M2" s="156"/>
    </row>
    <row r="3" spans="1:25" ht="24" customHeight="1" thickBot="1" x14ac:dyDescent="0.3">
      <c r="A3" s="705"/>
      <c r="B3" s="592" t="s">
        <v>184</v>
      </c>
      <c r="C3" s="593"/>
      <c r="D3" s="593"/>
      <c r="E3" s="593"/>
      <c r="F3" s="593"/>
      <c r="G3" s="593"/>
      <c r="H3" s="594"/>
      <c r="I3" s="124" t="s">
        <v>377</v>
      </c>
      <c r="J3" s="399">
        <v>45775</v>
      </c>
      <c r="M3" s="156"/>
    </row>
    <row r="4" spans="1:25" ht="24" customHeight="1" thickBot="1" x14ac:dyDescent="0.3">
      <c r="A4" s="706"/>
      <c r="B4" s="595" t="s">
        <v>378</v>
      </c>
      <c r="C4" s="596"/>
      <c r="D4" s="596"/>
      <c r="E4" s="596"/>
      <c r="F4" s="596"/>
      <c r="G4" s="596"/>
      <c r="H4" s="597"/>
      <c r="I4" s="124" t="s">
        <v>186</v>
      </c>
      <c r="J4" s="397" t="s">
        <v>732</v>
      </c>
      <c r="M4" s="156"/>
    </row>
    <row r="6" spans="1:25" ht="15" customHeight="1" x14ac:dyDescent="0.25">
      <c r="A6" s="73"/>
      <c r="B6" s="74"/>
      <c r="C6" s="74"/>
      <c r="D6" s="76"/>
      <c r="E6" s="75"/>
      <c r="F6" s="75"/>
      <c r="G6" s="337"/>
      <c r="H6" s="337"/>
      <c r="I6" s="77"/>
      <c r="J6" s="77"/>
      <c r="K6" s="74"/>
      <c r="L6" s="74"/>
      <c r="M6" s="74"/>
      <c r="N6" s="74"/>
      <c r="O6" s="74"/>
      <c r="P6" s="74"/>
      <c r="Q6" s="74"/>
      <c r="R6" s="74"/>
      <c r="S6" s="74"/>
      <c r="T6" s="78"/>
      <c r="U6" s="74"/>
      <c r="V6" s="74"/>
      <c r="X6" s="79"/>
      <c r="Y6" s="80"/>
    </row>
    <row r="7" spans="1:25" ht="15" customHeight="1" x14ac:dyDescent="0.25">
      <c r="A7" s="708" t="s">
        <v>379</v>
      </c>
      <c r="B7" s="712" t="s">
        <v>380</v>
      </c>
      <c r="C7" s="713"/>
      <c r="D7" s="713"/>
      <c r="E7" s="713"/>
      <c r="F7" s="713"/>
      <c r="G7" s="713"/>
      <c r="H7" s="713"/>
      <c r="I7" s="713"/>
      <c r="J7" s="714"/>
      <c r="K7" s="74"/>
      <c r="L7" s="74"/>
      <c r="M7" s="74"/>
      <c r="N7" s="74"/>
      <c r="O7" s="74"/>
      <c r="P7" s="74"/>
      <c r="Q7" s="74"/>
      <c r="R7" s="74"/>
      <c r="S7" s="74"/>
      <c r="T7" s="74"/>
      <c r="U7" s="74"/>
      <c r="V7" s="74"/>
      <c r="W7" s="74"/>
      <c r="X7" s="74"/>
      <c r="Y7" s="74"/>
    </row>
    <row r="8" spans="1:25" ht="15" customHeight="1" x14ac:dyDescent="0.25">
      <c r="A8" s="709"/>
      <c r="B8" s="715"/>
      <c r="C8" s="646"/>
      <c r="D8" s="646"/>
      <c r="E8" s="646"/>
      <c r="F8" s="646"/>
      <c r="G8" s="646"/>
      <c r="H8" s="646"/>
      <c r="I8" s="646"/>
      <c r="J8" s="716"/>
      <c r="K8" s="74"/>
      <c r="L8" s="74"/>
      <c r="M8" s="74"/>
      <c r="N8" s="74"/>
      <c r="O8" s="74"/>
      <c r="P8" s="74"/>
      <c r="Q8" s="74"/>
      <c r="R8" s="74"/>
      <c r="S8" s="74"/>
      <c r="T8" s="74"/>
      <c r="U8" s="74"/>
      <c r="V8" s="74"/>
      <c r="W8" s="74"/>
      <c r="X8" s="74"/>
      <c r="Y8" s="74"/>
    </row>
    <row r="9" spans="1:25" ht="15" customHeight="1" x14ac:dyDescent="0.25">
      <c r="A9" s="709"/>
      <c r="B9" s="715"/>
      <c r="C9" s="646"/>
      <c r="D9" s="646"/>
      <c r="E9" s="646"/>
      <c r="F9" s="646"/>
      <c r="G9" s="646"/>
      <c r="H9" s="646"/>
      <c r="I9" s="646"/>
      <c r="J9" s="716"/>
      <c r="K9" s="74"/>
      <c r="L9" s="74"/>
      <c r="M9" s="74"/>
      <c r="N9" s="74"/>
      <c r="O9" s="74"/>
      <c r="P9" s="74"/>
      <c r="Q9" s="74"/>
      <c r="R9" s="74"/>
      <c r="S9" s="74"/>
      <c r="T9" s="74"/>
      <c r="U9" s="74"/>
      <c r="V9" s="74"/>
      <c r="W9" s="74"/>
      <c r="X9" s="74"/>
      <c r="Y9" s="74"/>
    </row>
    <row r="10" spans="1:25" ht="15" customHeight="1" x14ac:dyDescent="0.25">
      <c r="A10" s="710"/>
      <c r="B10" s="717"/>
      <c r="C10" s="718"/>
      <c r="D10" s="718"/>
      <c r="E10" s="718"/>
      <c r="F10" s="718"/>
      <c r="G10" s="718"/>
      <c r="H10" s="718"/>
      <c r="I10" s="718"/>
      <c r="J10" s="719"/>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16" t="s">
        <v>187</v>
      </c>
      <c r="B12" s="226" t="s">
        <v>188</v>
      </c>
      <c r="C12" s="248"/>
      <c r="D12" s="226" t="s">
        <v>189</v>
      </c>
      <c r="E12" s="249"/>
      <c r="F12" s="226" t="s">
        <v>190</v>
      </c>
      <c r="G12" s="249"/>
      <c r="H12" s="226" t="s">
        <v>191</v>
      </c>
      <c r="I12" s="250"/>
    </row>
    <row r="13" spans="1:25" s="151" customFormat="1" ht="21.75" customHeight="1" thickBot="1" x14ac:dyDescent="0.3">
      <c r="A13" s="616"/>
      <c r="B13" s="228" t="s">
        <v>195</v>
      </c>
      <c r="C13" s="159"/>
      <c r="D13" s="226" t="s">
        <v>196</v>
      </c>
      <c r="E13" s="125"/>
      <c r="F13" s="226" t="s">
        <v>197</v>
      </c>
      <c r="G13" s="125"/>
      <c r="H13" s="226" t="s">
        <v>198</v>
      </c>
      <c r="I13" s="250"/>
    </row>
    <row r="14" spans="1:25" s="151" customFormat="1" ht="21.75" customHeight="1" thickBot="1" x14ac:dyDescent="0.3">
      <c r="A14" s="616"/>
      <c r="B14" s="226" t="s">
        <v>200</v>
      </c>
      <c r="C14" s="248"/>
      <c r="D14" s="226" t="s">
        <v>201</v>
      </c>
      <c r="E14" s="125"/>
      <c r="F14" s="226" t="s">
        <v>202</v>
      </c>
      <c r="G14" s="125"/>
      <c r="H14" s="226" t="s">
        <v>203</v>
      </c>
      <c r="I14" s="250"/>
    </row>
    <row r="15" spans="1:25" s="151" customFormat="1" ht="21.75" customHeight="1" thickBot="1" x14ac:dyDescent="0.3">
      <c r="A15" s="68"/>
      <c r="B15" s="68"/>
      <c r="C15" s="68"/>
      <c r="D15" s="68"/>
      <c r="E15" s="68"/>
      <c r="F15" s="68"/>
      <c r="G15" s="68"/>
      <c r="H15" s="68"/>
      <c r="I15" s="68"/>
      <c r="J15" s="68"/>
      <c r="K15" s="68"/>
      <c r="L15" s="165"/>
      <c r="M15" s="166"/>
      <c r="N15" s="166"/>
      <c r="O15" s="166"/>
    </row>
    <row r="16" spans="1:25" s="151" customFormat="1" ht="21.75" customHeight="1" thickBot="1" x14ac:dyDescent="0.3">
      <c r="A16" s="615" t="s">
        <v>192</v>
      </c>
      <c r="B16" s="615"/>
      <c r="C16" s="245" t="s">
        <v>193</v>
      </c>
      <c r="D16" s="629" t="s">
        <v>194</v>
      </c>
      <c r="E16" s="629"/>
      <c r="F16" s="629"/>
      <c r="G16" s="68"/>
      <c r="H16" s="68"/>
      <c r="I16" s="68"/>
      <c r="J16" s="68"/>
      <c r="K16" s="68"/>
      <c r="L16" s="165"/>
      <c r="M16" s="166"/>
      <c r="N16" s="166"/>
      <c r="O16" s="166"/>
    </row>
    <row r="17" spans="1:15" s="151" customFormat="1" ht="21.75" customHeight="1" thickBot="1" x14ac:dyDescent="0.3">
      <c r="A17" s="615"/>
      <c r="B17" s="615"/>
      <c r="C17" s="245" t="s">
        <v>199</v>
      </c>
      <c r="D17" s="629"/>
      <c r="E17" s="629"/>
      <c r="F17" s="629"/>
      <c r="G17" s="68"/>
      <c r="H17" s="68"/>
      <c r="I17" s="68"/>
      <c r="J17" s="68"/>
      <c r="K17" s="68"/>
      <c r="L17" s="165"/>
      <c r="M17" s="166"/>
      <c r="N17" s="166"/>
      <c r="O17" s="166"/>
    </row>
    <row r="18" spans="1:15" s="151" customFormat="1" ht="21.75" customHeight="1" thickBot="1" x14ac:dyDescent="0.3">
      <c r="A18" s="615"/>
      <c r="B18" s="615"/>
      <c r="C18" s="245" t="s">
        <v>204</v>
      </c>
      <c r="D18" s="629"/>
      <c r="E18" s="629"/>
      <c r="F18" s="629"/>
      <c r="G18" s="68"/>
      <c r="H18" s="68"/>
      <c r="I18" s="68"/>
      <c r="J18" s="68"/>
      <c r="K18" s="68"/>
      <c r="L18" s="165"/>
      <c r="M18" s="166"/>
      <c r="N18" s="166"/>
      <c r="O18" s="166"/>
    </row>
    <row r="19" spans="1:15" s="151" customFormat="1" ht="21.75" customHeight="1" x14ac:dyDescent="0.25">
      <c r="A19" s="68"/>
      <c r="B19" s="68"/>
      <c r="C19" s="68"/>
      <c r="D19" s="68"/>
      <c r="E19" s="68"/>
      <c r="F19" s="68"/>
      <c r="G19" s="68"/>
      <c r="H19" s="68"/>
      <c r="I19" s="68"/>
      <c r="J19" s="68"/>
      <c r="K19" s="68"/>
      <c r="L19" s="165"/>
      <c r="M19" s="166"/>
      <c r="N19" s="166"/>
      <c r="O19" s="166"/>
    </row>
    <row r="20" spans="1:15" s="95" customFormat="1" ht="16.5" customHeight="1" x14ac:dyDescent="0.2"/>
    <row r="21" spans="1:15" ht="5.25" customHeight="1" thickBot="1" x14ac:dyDescent="0.3"/>
    <row r="22" spans="1:15" ht="48" customHeight="1" thickBot="1" x14ac:dyDescent="0.3">
      <c r="A22" s="711" t="s">
        <v>381</v>
      </c>
      <c r="B22" s="711"/>
      <c r="C22" s="711"/>
      <c r="D22" s="711"/>
      <c r="E22" s="711"/>
      <c r="F22" s="711"/>
      <c r="G22" s="711"/>
      <c r="H22" s="711"/>
      <c r="I22" s="711"/>
      <c r="J22" s="711"/>
    </row>
    <row r="23" spans="1:15" ht="69.95" customHeight="1" thickBot="1" x14ac:dyDescent="0.3">
      <c r="A23" s="232" t="s">
        <v>215</v>
      </c>
      <c r="B23" s="702" t="s">
        <v>216</v>
      </c>
      <c r="C23" s="707"/>
      <c r="D23" s="703"/>
      <c r="E23" s="233" t="s">
        <v>382</v>
      </c>
      <c r="F23" s="234" t="s">
        <v>383</v>
      </c>
      <c r="G23" s="233" t="s">
        <v>384</v>
      </c>
      <c r="H23" s="702" t="s">
        <v>385</v>
      </c>
      <c r="I23" s="707"/>
      <c r="J23" s="703"/>
    </row>
    <row r="24" spans="1:15" ht="50.25" customHeight="1" thickBot="1" x14ac:dyDescent="0.3">
      <c r="A24" s="202" t="s">
        <v>386</v>
      </c>
      <c r="B24" s="702" t="s">
        <v>387</v>
      </c>
      <c r="C24" s="707"/>
      <c r="D24" s="707"/>
      <c r="E24" s="707"/>
      <c r="F24" s="707"/>
      <c r="G24" s="707"/>
      <c r="H24" s="707"/>
      <c r="I24" s="707"/>
      <c r="J24" s="703"/>
    </row>
    <row r="25" spans="1:15" ht="50.25" customHeight="1" thickBot="1" x14ac:dyDescent="0.3">
      <c r="A25" s="693" t="s">
        <v>388</v>
      </c>
      <c r="B25" s="235">
        <v>2024</v>
      </c>
      <c r="C25" s="236">
        <v>2025</v>
      </c>
      <c r="D25" s="236">
        <v>2026</v>
      </c>
      <c r="E25" s="236">
        <v>2027</v>
      </c>
      <c r="F25" s="237" t="s">
        <v>93</v>
      </c>
      <c r="G25" s="238" t="s">
        <v>389</v>
      </c>
      <c r="H25" s="720" t="s">
        <v>390</v>
      </c>
      <c r="I25" s="721"/>
      <c r="J25" s="722"/>
    </row>
    <row r="26" spans="1:15" ht="50.25" customHeight="1" thickBot="1" x14ac:dyDescent="0.3">
      <c r="A26" s="694"/>
      <c r="B26" s="420">
        <v>6</v>
      </c>
      <c r="C26" s="421">
        <v>6</v>
      </c>
      <c r="D26" s="421">
        <v>6</v>
      </c>
      <c r="E26" s="421">
        <v>6</v>
      </c>
      <c r="F26" s="422">
        <v>6</v>
      </c>
      <c r="G26" s="239">
        <v>6</v>
      </c>
      <c r="H26" s="702" t="s">
        <v>23</v>
      </c>
      <c r="I26" s="707"/>
      <c r="J26" s="703"/>
    </row>
    <row r="27" spans="1:15" ht="52.5" customHeight="1" thickBot="1" x14ac:dyDescent="0.3">
      <c r="A27" s="202"/>
      <c r="B27" s="723" t="s">
        <v>391</v>
      </c>
      <c r="C27" s="724"/>
      <c r="D27" s="724"/>
      <c r="E27" s="724"/>
      <c r="F27" s="724"/>
      <c r="G27" s="724"/>
      <c r="H27" s="724"/>
      <c r="I27" s="724"/>
      <c r="J27" s="725"/>
    </row>
    <row r="28" spans="1:15" s="99" customFormat="1" ht="56.25" customHeight="1" thickBot="1" x14ac:dyDescent="0.3">
      <c r="A28" s="693" t="s">
        <v>234</v>
      </c>
      <c r="B28" s="203" t="s">
        <v>235</v>
      </c>
      <c r="C28" s="232" t="s">
        <v>236</v>
      </c>
      <c r="D28" s="695" t="s">
        <v>237</v>
      </c>
      <c r="E28" s="696"/>
      <c r="F28" s="695" t="s">
        <v>238</v>
      </c>
      <c r="G28" s="696"/>
      <c r="H28" s="203" t="s">
        <v>239</v>
      </c>
      <c r="I28" s="201" t="s">
        <v>240</v>
      </c>
      <c r="J28" s="201" t="s">
        <v>392</v>
      </c>
    </row>
    <row r="29" spans="1:15" ht="120.75" customHeight="1" thickBot="1" x14ac:dyDescent="0.3">
      <c r="A29" s="694"/>
      <c r="B29" s="160">
        <v>6</v>
      </c>
      <c r="C29" s="161"/>
      <c r="D29" s="702"/>
      <c r="E29" s="703"/>
      <c r="F29" s="702"/>
      <c r="G29" s="703"/>
      <c r="H29" s="160"/>
      <c r="I29" s="240"/>
      <c r="J29" s="240"/>
    </row>
    <row r="30" spans="1:15" s="99" customFormat="1" ht="45" customHeight="1" thickBot="1" x14ac:dyDescent="0.3">
      <c r="A30" s="693" t="s">
        <v>241</v>
      </c>
      <c r="B30" s="203" t="s">
        <v>235</v>
      </c>
      <c r="C30" s="203" t="s">
        <v>236</v>
      </c>
      <c r="D30" s="695" t="s">
        <v>237</v>
      </c>
      <c r="E30" s="696"/>
      <c r="F30" s="695" t="s">
        <v>238</v>
      </c>
      <c r="G30" s="696"/>
      <c r="H30" s="203" t="s">
        <v>239</v>
      </c>
      <c r="I30" s="201" t="s">
        <v>240</v>
      </c>
      <c r="J30" s="201" t="s">
        <v>392</v>
      </c>
    </row>
    <row r="31" spans="1:15" ht="120.75" customHeight="1" thickBot="1" x14ac:dyDescent="0.3">
      <c r="A31" s="694"/>
      <c r="B31" s="160">
        <v>6</v>
      </c>
      <c r="C31" s="161"/>
      <c r="D31" s="702"/>
      <c r="E31" s="703"/>
      <c r="F31" s="702"/>
      <c r="G31" s="703"/>
      <c r="H31" s="160"/>
      <c r="I31" s="240"/>
      <c r="J31" s="240"/>
    </row>
    <row r="32" spans="1:15" s="99" customFormat="1" ht="45" customHeight="1" thickBot="1" x14ac:dyDescent="0.3">
      <c r="A32" s="693" t="s">
        <v>242</v>
      </c>
      <c r="B32" s="203" t="s">
        <v>235</v>
      </c>
      <c r="C32" s="203" t="s">
        <v>236</v>
      </c>
      <c r="D32" s="695" t="s">
        <v>237</v>
      </c>
      <c r="E32" s="696"/>
      <c r="F32" s="695" t="s">
        <v>238</v>
      </c>
      <c r="G32" s="696"/>
      <c r="H32" s="203" t="s">
        <v>239</v>
      </c>
      <c r="I32" s="201" t="s">
        <v>240</v>
      </c>
      <c r="J32" s="201" t="s">
        <v>392</v>
      </c>
    </row>
    <row r="33" spans="1:10" ht="120.75" customHeight="1" thickBot="1" x14ac:dyDescent="0.3">
      <c r="A33" s="694"/>
      <c r="B33" s="160">
        <v>6</v>
      </c>
      <c r="C33" s="161"/>
      <c r="D33" s="702"/>
      <c r="E33" s="703"/>
      <c r="F33" s="702"/>
      <c r="G33" s="703"/>
      <c r="H33" s="160"/>
      <c r="I33" s="240"/>
      <c r="J33" s="240"/>
    </row>
    <row r="34" spans="1:10" s="99" customFormat="1" ht="47.25" customHeight="1" thickBot="1" x14ac:dyDescent="0.3">
      <c r="A34" s="693" t="s">
        <v>243</v>
      </c>
      <c r="B34" s="203" t="s">
        <v>235</v>
      </c>
      <c r="C34" s="200" t="s">
        <v>236</v>
      </c>
      <c r="D34" s="695" t="s">
        <v>237</v>
      </c>
      <c r="E34" s="696"/>
      <c r="F34" s="695" t="s">
        <v>238</v>
      </c>
      <c r="G34" s="696"/>
      <c r="H34" s="203" t="s">
        <v>239</v>
      </c>
      <c r="I34" s="203" t="s">
        <v>240</v>
      </c>
      <c r="J34" s="201" t="s">
        <v>392</v>
      </c>
    </row>
    <row r="35" spans="1:10" ht="120.75" customHeight="1" thickBot="1" x14ac:dyDescent="0.3">
      <c r="A35" s="694"/>
      <c r="B35" s="160">
        <v>6</v>
      </c>
      <c r="C35" s="161"/>
      <c r="D35" s="700"/>
      <c r="E35" s="701"/>
      <c r="F35" s="700"/>
      <c r="G35" s="701"/>
      <c r="H35" s="241"/>
      <c r="I35" s="242"/>
      <c r="J35" s="242"/>
    </row>
    <row r="36" spans="1:10" s="99" customFormat="1" ht="47.25" customHeight="1" thickBot="1" x14ac:dyDescent="0.3">
      <c r="A36" s="693" t="s">
        <v>244</v>
      </c>
      <c r="B36" s="203" t="s">
        <v>235</v>
      </c>
      <c r="C36" s="203" t="s">
        <v>236</v>
      </c>
      <c r="D36" s="695" t="s">
        <v>237</v>
      </c>
      <c r="E36" s="696"/>
      <c r="F36" s="695" t="s">
        <v>238</v>
      </c>
      <c r="G36" s="696"/>
      <c r="H36" s="203" t="s">
        <v>239</v>
      </c>
      <c r="I36" s="201" t="s">
        <v>240</v>
      </c>
      <c r="J36" s="201" t="s">
        <v>392</v>
      </c>
    </row>
    <row r="37" spans="1:10" ht="120.75" customHeight="1" thickBot="1" x14ac:dyDescent="0.3">
      <c r="A37" s="694"/>
      <c r="B37" s="160">
        <v>6</v>
      </c>
      <c r="C37" s="161"/>
      <c r="D37" s="697"/>
      <c r="E37" s="698"/>
      <c r="F37" s="697"/>
      <c r="G37" s="698"/>
      <c r="H37" s="160"/>
      <c r="I37" s="243"/>
      <c r="J37" s="243"/>
    </row>
    <row r="38" spans="1:10" s="99" customFormat="1" ht="48.75" customHeight="1" thickBot="1" x14ac:dyDescent="0.3">
      <c r="A38" s="693" t="s">
        <v>245</v>
      </c>
      <c r="B38" s="203" t="s">
        <v>235</v>
      </c>
      <c r="C38" s="203" t="s">
        <v>236</v>
      </c>
      <c r="D38" s="695" t="s">
        <v>237</v>
      </c>
      <c r="E38" s="696"/>
      <c r="F38" s="695" t="s">
        <v>238</v>
      </c>
      <c r="G38" s="696"/>
      <c r="H38" s="203" t="s">
        <v>239</v>
      </c>
      <c r="I38" s="201" t="s">
        <v>240</v>
      </c>
      <c r="J38" s="201" t="s">
        <v>392</v>
      </c>
    </row>
    <row r="39" spans="1:10" ht="120.75" customHeight="1" thickBot="1" x14ac:dyDescent="0.3">
      <c r="A39" s="694"/>
      <c r="B39" s="160">
        <v>6</v>
      </c>
      <c r="C39" s="162" t="e">
        <f>+#REF!</f>
        <v>#REF!</v>
      </c>
      <c r="D39" s="697"/>
      <c r="E39" s="698"/>
      <c r="F39" s="697"/>
      <c r="G39" s="698"/>
      <c r="H39" s="160"/>
      <c r="I39" s="243"/>
      <c r="J39" s="243"/>
    </row>
    <row r="40" spans="1:10" ht="46.5" customHeight="1" thickBot="1" x14ac:dyDescent="0.3">
      <c r="A40" s="693" t="s">
        <v>246</v>
      </c>
      <c r="B40" s="203" t="s">
        <v>235</v>
      </c>
      <c r="C40" s="232" t="s">
        <v>236</v>
      </c>
      <c r="D40" s="695" t="s">
        <v>237</v>
      </c>
      <c r="E40" s="696"/>
      <c r="F40" s="695" t="s">
        <v>238</v>
      </c>
      <c r="G40" s="696"/>
      <c r="H40" s="203" t="s">
        <v>239</v>
      </c>
      <c r="I40" s="201" t="s">
        <v>240</v>
      </c>
      <c r="J40" s="201" t="s">
        <v>392</v>
      </c>
    </row>
    <row r="41" spans="1:10" ht="120.75" customHeight="1" thickBot="1" x14ac:dyDescent="0.3">
      <c r="A41" s="694"/>
      <c r="B41" s="160">
        <v>6</v>
      </c>
      <c r="C41" s="162"/>
      <c r="D41" s="697"/>
      <c r="E41" s="699"/>
      <c r="F41" s="697"/>
      <c r="G41" s="698"/>
      <c r="H41" s="160"/>
      <c r="I41" s="243"/>
      <c r="J41" s="243"/>
    </row>
    <row r="42" spans="1:10" ht="48.75" customHeight="1" thickBot="1" x14ac:dyDescent="0.3">
      <c r="A42" s="693" t="s">
        <v>247</v>
      </c>
      <c r="B42" s="203" t="s">
        <v>235</v>
      </c>
      <c r="C42" s="232" t="s">
        <v>236</v>
      </c>
      <c r="D42" s="695" t="s">
        <v>237</v>
      </c>
      <c r="E42" s="696"/>
      <c r="F42" s="695" t="s">
        <v>238</v>
      </c>
      <c r="G42" s="696"/>
      <c r="H42" s="203" t="s">
        <v>239</v>
      </c>
      <c r="I42" s="201" t="s">
        <v>240</v>
      </c>
      <c r="J42" s="201" t="s">
        <v>392</v>
      </c>
    </row>
    <row r="43" spans="1:10" ht="120.75" customHeight="1" thickBot="1" x14ac:dyDescent="0.3">
      <c r="A43" s="694"/>
      <c r="B43" s="160">
        <v>6</v>
      </c>
      <c r="C43" s="162"/>
      <c r="D43" s="697"/>
      <c r="E43" s="699"/>
      <c r="F43" s="697"/>
      <c r="G43" s="698"/>
      <c r="H43" s="244"/>
      <c r="I43" s="160"/>
      <c r="J43" s="243"/>
    </row>
    <row r="44" spans="1:10" ht="42.75" customHeight="1" thickBot="1" x14ac:dyDescent="0.3">
      <c r="A44" s="693" t="s">
        <v>248</v>
      </c>
      <c r="B44" s="203" t="s">
        <v>235</v>
      </c>
      <c r="C44" s="232" t="s">
        <v>236</v>
      </c>
      <c r="D44" s="695" t="s">
        <v>237</v>
      </c>
      <c r="E44" s="696"/>
      <c r="F44" s="695" t="s">
        <v>238</v>
      </c>
      <c r="G44" s="696"/>
      <c r="H44" s="203" t="s">
        <v>239</v>
      </c>
      <c r="I44" s="201" t="s">
        <v>240</v>
      </c>
      <c r="J44" s="201" t="s">
        <v>392</v>
      </c>
    </row>
    <row r="45" spans="1:10" ht="120.75" customHeight="1" thickBot="1" x14ac:dyDescent="0.3">
      <c r="A45" s="694"/>
      <c r="B45" s="160">
        <v>6</v>
      </c>
      <c r="C45" s="162" t="e">
        <f>+#REF!</f>
        <v>#REF!</v>
      </c>
      <c r="D45" s="697"/>
      <c r="E45" s="698"/>
      <c r="F45" s="697"/>
      <c r="G45" s="698"/>
      <c r="H45" s="160"/>
      <c r="I45" s="160"/>
      <c r="J45" s="160"/>
    </row>
    <row r="46" spans="1:10" ht="45" customHeight="1" thickBot="1" x14ac:dyDescent="0.3">
      <c r="A46" s="693" t="s">
        <v>249</v>
      </c>
      <c r="B46" s="203" t="s">
        <v>235</v>
      </c>
      <c r="C46" s="232" t="s">
        <v>236</v>
      </c>
      <c r="D46" s="695" t="s">
        <v>237</v>
      </c>
      <c r="E46" s="696"/>
      <c r="F46" s="695" t="s">
        <v>238</v>
      </c>
      <c r="G46" s="696"/>
      <c r="H46" s="203" t="s">
        <v>239</v>
      </c>
      <c r="I46" s="201" t="s">
        <v>240</v>
      </c>
      <c r="J46" s="201" t="s">
        <v>392</v>
      </c>
    </row>
    <row r="47" spans="1:10" ht="120.75" customHeight="1" thickBot="1" x14ac:dyDescent="0.3">
      <c r="A47" s="694"/>
      <c r="B47" s="160">
        <v>6</v>
      </c>
      <c r="C47" s="162"/>
      <c r="D47" s="697"/>
      <c r="E47" s="698"/>
      <c r="F47" s="697"/>
      <c r="G47" s="698"/>
      <c r="H47" s="160"/>
      <c r="I47" s="243"/>
      <c r="J47" s="243"/>
    </row>
    <row r="48" spans="1:10" ht="46.5" customHeight="1" thickBot="1" x14ac:dyDescent="0.3">
      <c r="A48" s="693" t="s">
        <v>250</v>
      </c>
      <c r="B48" s="203" t="s">
        <v>235</v>
      </c>
      <c r="C48" s="232" t="s">
        <v>236</v>
      </c>
      <c r="D48" s="695" t="s">
        <v>237</v>
      </c>
      <c r="E48" s="696"/>
      <c r="F48" s="695" t="s">
        <v>238</v>
      </c>
      <c r="G48" s="696"/>
      <c r="H48" s="203" t="s">
        <v>239</v>
      </c>
      <c r="I48" s="201" t="s">
        <v>240</v>
      </c>
      <c r="J48" s="201" t="s">
        <v>392</v>
      </c>
    </row>
    <row r="49" spans="1:10" ht="120.75" customHeight="1" thickBot="1" x14ac:dyDescent="0.3">
      <c r="A49" s="694"/>
      <c r="B49" s="160">
        <v>6</v>
      </c>
      <c r="C49" s="162"/>
      <c r="D49" s="697"/>
      <c r="E49" s="698"/>
      <c r="F49" s="699"/>
      <c r="G49" s="699"/>
      <c r="H49" s="160"/>
      <c r="I49" s="160"/>
      <c r="J49" s="160"/>
    </row>
    <row r="50" spans="1:10" ht="48.75" customHeight="1" thickBot="1" x14ac:dyDescent="0.3">
      <c r="A50" s="693" t="s">
        <v>251</v>
      </c>
      <c r="B50" s="203" t="s">
        <v>235</v>
      </c>
      <c r="C50" s="232" t="s">
        <v>236</v>
      </c>
      <c r="D50" s="695" t="s">
        <v>237</v>
      </c>
      <c r="E50" s="696"/>
      <c r="F50" s="695" t="s">
        <v>238</v>
      </c>
      <c r="G50" s="696"/>
      <c r="H50" s="203" t="s">
        <v>239</v>
      </c>
      <c r="I50" s="201" t="s">
        <v>240</v>
      </c>
      <c r="J50" s="201" t="s">
        <v>392</v>
      </c>
    </row>
    <row r="51" spans="1:10" ht="120.75" customHeight="1" thickBot="1" x14ac:dyDescent="0.3">
      <c r="A51" s="694"/>
      <c r="B51" s="160">
        <v>6</v>
      </c>
      <c r="C51" s="162"/>
      <c r="D51" s="697"/>
      <c r="E51" s="698"/>
      <c r="F51" s="697"/>
      <c r="G51" s="698"/>
      <c r="H51" s="160"/>
      <c r="I51" s="160"/>
      <c r="J51" s="160"/>
    </row>
    <row r="54" spans="1:10" ht="15" thickBot="1" x14ac:dyDescent="0.3"/>
    <row r="55" spans="1:10" ht="48" customHeight="1" thickBot="1" x14ac:dyDescent="0.3">
      <c r="A55" s="727" t="s">
        <v>393</v>
      </c>
      <c r="B55" s="251" t="s">
        <v>394</v>
      </c>
      <c r="C55" s="251"/>
      <c r="D55" s="726" t="s">
        <v>395</v>
      </c>
      <c r="E55" s="251" t="s">
        <v>394</v>
      </c>
      <c r="F55" s="251"/>
      <c r="G55" s="726" t="s">
        <v>396</v>
      </c>
      <c r="H55" s="251" t="s">
        <v>397</v>
      </c>
      <c r="I55" s="728"/>
      <c r="J55" s="728"/>
    </row>
    <row r="56" spans="1:10" ht="48" customHeight="1" thickBot="1" x14ac:dyDescent="0.3">
      <c r="A56" s="727"/>
      <c r="B56" s="251" t="s">
        <v>398</v>
      </c>
      <c r="C56" s="251" t="s">
        <v>399</v>
      </c>
      <c r="D56" s="726"/>
      <c r="E56" s="251" t="s">
        <v>398</v>
      </c>
      <c r="F56" s="251" t="s">
        <v>400</v>
      </c>
      <c r="G56" s="726"/>
      <c r="H56" s="251" t="s">
        <v>401</v>
      </c>
      <c r="I56" s="728" t="s">
        <v>744</v>
      </c>
      <c r="J56" s="728"/>
    </row>
    <row r="57" spans="1:10" ht="48" customHeight="1" thickBot="1" x14ac:dyDescent="0.3">
      <c r="A57" s="727"/>
      <c r="B57" s="251" t="s">
        <v>402</v>
      </c>
      <c r="C57" s="348" t="s">
        <v>403</v>
      </c>
      <c r="D57" s="726"/>
      <c r="E57" s="251" t="s">
        <v>402</v>
      </c>
      <c r="F57" s="251" t="s">
        <v>404</v>
      </c>
      <c r="G57" s="726"/>
      <c r="H57" s="251" t="s">
        <v>405</v>
      </c>
      <c r="I57" s="728" t="s">
        <v>745</v>
      </c>
      <c r="J57" s="728"/>
    </row>
    <row r="58" spans="1:10" ht="48" customHeight="1" thickBot="1" x14ac:dyDescent="0.3">
      <c r="A58" s="727"/>
      <c r="B58" s="251" t="s">
        <v>394</v>
      </c>
      <c r="C58" s="251"/>
      <c r="D58" s="726"/>
      <c r="E58" s="251" t="s">
        <v>394</v>
      </c>
      <c r="F58" s="251"/>
      <c r="G58" s="726"/>
      <c r="H58" s="251" t="s">
        <v>397</v>
      </c>
      <c r="I58" s="728"/>
      <c r="J58" s="728"/>
    </row>
    <row r="59" spans="1:10" ht="48" customHeight="1" thickBot="1" x14ac:dyDescent="0.3">
      <c r="A59" s="727"/>
      <c r="B59" s="251" t="s">
        <v>398</v>
      </c>
      <c r="C59" s="251"/>
      <c r="D59" s="726"/>
      <c r="E59" s="251" t="s">
        <v>398</v>
      </c>
      <c r="F59" s="251" t="s">
        <v>406</v>
      </c>
      <c r="G59" s="726"/>
      <c r="H59" s="251" t="s">
        <v>401</v>
      </c>
      <c r="I59" s="728" t="s">
        <v>747</v>
      </c>
      <c r="J59" s="728"/>
    </row>
    <row r="60" spans="1:10" ht="48" customHeight="1" thickBot="1" x14ac:dyDescent="0.3">
      <c r="A60" s="727"/>
      <c r="B60" s="251" t="s">
        <v>402</v>
      </c>
      <c r="C60" s="251"/>
      <c r="D60" s="726"/>
      <c r="E60" s="251" t="s">
        <v>402</v>
      </c>
      <c r="F60" s="251" t="s">
        <v>407</v>
      </c>
      <c r="G60" s="726"/>
      <c r="H60" s="251" t="s">
        <v>405</v>
      </c>
      <c r="I60" s="728" t="s">
        <v>746</v>
      </c>
      <c r="J60" s="728"/>
    </row>
  </sheetData>
  <mergeCells count="89">
    <mergeCell ref="D55:D60"/>
    <mergeCell ref="A55:A60"/>
    <mergeCell ref="G55:G60"/>
    <mergeCell ref="I55:J55"/>
    <mergeCell ref="I56:J56"/>
    <mergeCell ref="I57:J57"/>
    <mergeCell ref="I58:J58"/>
    <mergeCell ref="I59:J59"/>
    <mergeCell ref="I60:J60"/>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6"/>
  <sheetViews>
    <sheetView topLeftCell="A19" zoomScale="120" zoomScaleNormal="120" workbookViewId="0">
      <selection activeCell="H19" sqref="H19:I19"/>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41.25" customHeight="1" x14ac:dyDescent="0.25">
      <c r="A10" s="454" t="s">
        <v>215</v>
      </c>
      <c r="B10" s="454"/>
      <c r="C10" s="454"/>
      <c r="D10" s="454"/>
      <c r="E10" s="455" t="str">
        <f>+'META_1 PDD'!B23</f>
        <v>Implementar en 6 casas refugio, los servicios con enfoque diferencial, brindando atención a mujeres víctimas de violencia y sus sistemas familiares dependientes. Entre otras, incluyendo una casa para mujeres de la ruralidad y campesinas y, un modelo intermedio.</v>
      </c>
      <c r="F10" s="455"/>
      <c r="G10" s="455"/>
      <c r="H10" s="455"/>
      <c r="I10" s="455"/>
      <c r="J10" s="455"/>
      <c r="K10" s="455"/>
      <c r="L10" s="455"/>
    </row>
    <row r="11" spans="1:12" ht="34.5" customHeight="1" x14ac:dyDescent="0.25">
      <c r="A11" s="456" t="s">
        <v>271</v>
      </c>
      <c r="B11" s="457"/>
      <c r="C11" s="457"/>
      <c r="D11" s="450"/>
      <c r="E11" s="458" t="str">
        <f>+'META_1 PDD'!B24</f>
        <v>3864 - Número de casas refugio con operación cualificada en la acogida y atención a mujeres víctimas y sus sistemas familiares, con enfoque diferencial.</v>
      </c>
      <c r="F11" s="459"/>
      <c r="G11" s="459"/>
      <c r="H11" s="459"/>
      <c r="I11" s="459"/>
      <c r="J11" s="459"/>
      <c r="K11" s="459"/>
      <c r="L11" s="460"/>
    </row>
    <row r="12" spans="1:12" ht="47.25" customHeight="1" x14ac:dyDescent="0.25">
      <c r="A12" s="431" t="s">
        <v>272</v>
      </c>
      <c r="B12" s="432"/>
      <c r="C12" s="432"/>
      <c r="D12" s="433"/>
      <c r="E12" s="461" t="s">
        <v>273</v>
      </c>
      <c r="F12" s="462"/>
      <c r="G12" s="462"/>
      <c r="H12" s="462"/>
      <c r="I12" s="462"/>
      <c r="J12" s="462"/>
      <c r="K12" s="462"/>
      <c r="L12" s="463"/>
    </row>
    <row r="13" spans="1:12" ht="28.5" customHeight="1" x14ac:dyDescent="0.25">
      <c r="A13" s="431" t="s">
        <v>274</v>
      </c>
      <c r="B13" s="432"/>
      <c r="C13" s="433"/>
      <c r="D13" s="434">
        <v>3864</v>
      </c>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f>+ACTIVIDAD_1!C36</f>
        <v>6</v>
      </c>
      <c r="E16" s="465"/>
      <c r="F16" s="465"/>
      <c r="G16" s="465"/>
      <c r="H16" s="466"/>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44.5" customHeight="1" x14ac:dyDescent="0.25">
      <c r="A19" s="261">
        <v>1</v>
      </c>
      <c r="B19" s="262" t="s">
        <v>287</v>
      </c>
      <c r="C19" s="434" t="s">
        <v>288</v>
      </c>
      <c r="D19" s="435"/>
      <c r="E19" s="435"/>
      <c r="F19" s="435"/>
      <c r="G19" s="436"/>
      <c r="H19" s="470" t="s">
        <v>289</v>
      </c>
      <c r="I19" s="471"/>
      <c r="J19" s="467" t="s">
        <v>22</v>
      </c>
      <c r="K19" s="469"/>
      <c r="L19" s="262" t="s">
        <v>290</v>
      </c>
    </row>
    <row r="20" spans="1:12" ht="25.5" customHeight="1" x14ac:dyDescent="0.25">
      <c r="A20" s="267" t="s">
        <v>281</v>
      </c>
      <c r="B20" s="431" t="s">
        <v>291</v>
      </c>
      <c r="C20" s="432"/>
      <c r="D20" s="432"/>
      <c r="E20" s="432"/>
      <c r="F20" s="432"/>
      <c r="G20" s="432"/>
      <c r="H20" s="432"/>
      <c r="I20" s="432"/>
      <c r="J20" s="432"/>
      <c r="K20" s="433"/>
      <c r="L20" s="267" t="s">
        <v>292</v>
      </c>
    </row>
    <row r="21" spans="1:12" ht="28.35" customHeight="1" x14ac:dyDescent="0.25">
      <c r="A21" s="261">
        <v>1</v>
      </c>
      <c r="B21" s="434" t="s">
        <v>293</v>
      </c>
      <c r="C21" s="435"/>
      <c r="D21" s="435"/>
      <c r="E21" s="435"/>
      <c r="F21" s="435"/>
      <c r="G21" s="435"/>
      <c r="H21" s="435"/>
      <c r="I21" s="435"/>
      <c r="J21" s="435"/>
      <c r="K21" s="436"/>
      <c r="L21" s="262" t="s">
        <v>22</v>
      </c>
    </row>
    <row r="22" spans="1:12" ht="15.75" customHeight="1" x14ac:dyDescent="0.25">
      <c r="A22" s="431" t="s">
        <v>294</v>
      </c>
      <c r="B22" s="432"/>
      <c r="C22" s="432"/>
      <c r="D22" s="432"/>
      <c r="E22" s="432"/>
      <c r="F22" s="452"/>
      <c r="G22" s="452"/>
      <c r="H22" s="432"/>
      <c r="I22" s="452"/>
      <c r="J22" s="452"/>
      <c r="K22" s="432"/>
      <c r="L22" s="472"/>
    </row>
    <row r="23" spans="1:12" ht="26.25" customHeight="1" x14ac:dyDescent="0.25">
      <c r="A23" s="431" t="s">
        <v>295</v>
      </c>
      <c r="B23" s="432"/>
      <c r="C23" s="433"/>
      <c r="D23" s="434">
        <v>6</v>
      </c>
      <c r="E23" s="435"/>
      <c r="F23" s="454" t="s">
        <v>296</v>
      </c>
      <c r="G23" s="454"/>
      <c r="H23" s="277">
        <v>2024</v>
      </c>
      <c r="I23" s="454" t="s">
        <v>297</v>
      </c>
      <c r="J23" s="454"/>
      <c r="L23" s="262" t="s">
        <v>290</v>
      </c>
    </row>
    <row r="24" spans="1:12" ht="26.25" customHeight="1" x14ac:dyDescent="0.25">
      <c r="A24" s="431" t="s">
        <v>298</v>
      </c>
      <c r="B24" s="432"/>
      <c r="C24" s="433"/>
      <c r="D24" s="434"/>
      <c r="E24" s="435"/>
      <c r="F24" s="474"/>
      <c r="G24" s="474"/>
      <c r="H24" s="435"/>
      <c r="I24" s="474"/>
      <c r="J24" s="474"/>
      <c r="K24" s="435"/>
      <c r="L24" s="475"/>
    </row>
    <row r="25" spans="1:12" ht="45.75" customHeight="1" x14ac:dyDescent="0.25">
      <c r="A25" s="431" t="s">
        <v>299</v>
      </c>
      <c r="B25" s="432"/>
      <c r="C25" s="433"/>
      <c r="D25" s="467"/>
      <c r="E25" s="468"/>
      <c r="F25" s="468"/>
      <c r="G25" s="468"/>
      <c r="H25" s="468"/>
      <c r="I25" s="468"/>
      <c r="J25" s="468"/>
      <c r="K25" s="468"/>
      <c r="L25" s="469"/>
    </row>
    <row r="26" spans="1:12" ht="17.850000000000001" customHeight="1" x14ac:dyDescent="0.25">
      <c r="A26" s="431" t="s">
        <v>300</v>
      </c>
      <c r="B26" s="432"/>
      <c r="C26" s="433"/>
      <c r="D26" s="434"/>
      <c r="E26" s="435"/>
      <c r="F26" s="435"/>
      <c r="G26" s="435"/>
      <c r="H26" s="435"/>
      <c r="I26" s="435"/>
      <c r="J26" s="435"/>
      <c r="K26" s="435"/>
      <c r="L26" s="436"/>
    </row>
  </sheetData>
  <mergeCells count="58">
    <mergeCell ref="A24:C24"/>
    <mergeCell ref="D24:L24"/>
    <mergeCell ref="A25:C25"/>
    <mergeCell ref="D25:L25"/>
    <mergeCell ref="A26:C26"/>
    <mergeCell ref="D26:L26"/>
    <mergeCell ref="B20:K20"/>
    <mergeCell ref="B21:K21"/>
    <mergeCell ref="A22:L22"/>
    <mergeCell ref="A23:C23"/>
    <mergeCell ref="D23:E23"/>
    <mergeCell ref="F23:G23"/>
    <mergeCell ref="I23:J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J19:K19</xm:sqref>
        </x14:dataValidation>
        <x14:dataValidation type="list" allowBlank="1" showInputMessage="1" showErrorMessage="1" xr:uid="{5D92F263-19BF-4B6E-9F63-12025280D0D9}">
          <x14:formula1>
            <xm:f>Datos!$K$2:$K$4</xm:f>
          </x14:formula1>
          <xm:sqref>L21</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7" tint="0.39997558519241921"/>
    <pageSetUpPr fitToPage="1"/>
  </sheetPr>
  <dimension ref="A1:Y60"/>
  <sheetViews>
    <sheetView showGridLines="0" zoomScale="70" zoomScaleNormal="70" workbookViewId="0">
      <selection activeCell="I56" sqref="I56:J60"/>
    </sheetView>
  </sheetViews>
  <sheetFormatPr baseColWidth="10" defaultColWidth="10.85546875" defaultRowHeight="14.25" x14ac:dyDescent="0.25"/>
  <cols>
    <col min="1" max="1" width="42.42578125" style="68" customWidth="1"/>
    <col min="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4"/>
      <c r="B1" s="589" t="s">
        <v>182</v>
      </c>
      <c r="C1" s="590"/>
      <c r="D1" s="590"/>
      <c r="E1" s="590"/>
      <c r="F1" s="590"/>
      <c r="G1" s="590"/>
      <c r="H1" s="591"/>
      <c r="I1" s="124" t="s">
        <v>121</v>
      </c>
      <c r="J1" s="397" t="s">
        <v>731</v>
      </c>
      <c r="M1" s="156"/>
    </row>
    <row r="2" spans="1:25" ht="24" customHeight="1" thickBot="1" x14ac:dyDescent="0.3">
      <c r="A2" s="705"/>
      <c r="B2" s="592" t="s">
        <v>183</v>
      </c>
      <c r="C2" s="593"/>
      <c r="D2" s="593"/>
      <c r="E2" s="593"/>
      <c r="F2" s="593"/>
      <c r="G2" s="593"/>
      <c r="H2" s="594"/>
      <c r="I2" s="124" t="s">
        <v>122</v>
      </c>
      <c r="J2" s="397">
        <v>14</v>
      </c>
      <c r="M2" s="156"/>
    </row>
    <row r="3" spans="1:25" ht="24" customHeight="1" thickBot="1" x14ac:dyDescent="0.3">
      <c r="A3" s="705"/>
      <c r="B3" s="592" t="s">
        <v>184</v>
      </c>
      <c r="C3" s="593"/>
      <c r="D3" s="593"/>
      <c r="E3" s="593"/>
      <c r="F3" s="593"/>
      <c r="G3" s="593"/>
      <c r="H3" s="594"/>
      <c r="I3" s="124" t="s">
        <v>377</v>
      </c>
      <c r="J3" s="399">
        <v>45775</v>
      </c>
      <c r="M3" s="156"/>
    </row>
    <row r="4" spans="1:25" ht="24" customHeight="1" thickBot="1" x14ac:dyDescent="0.3">
      <c r="A4" s="706"/>
      <c r="B4" s="595" t="s">
        <v>378</v>
      </c>
      <c r="C4" s="596"/>
      <c r="D4" s="596"/>
      <c r="E4" s="596"/>
      <c r="F4" s="596"/>
      <c r="G4" s="596"/>
      <c r="H4" s="597"/>
      <c r="I4" s="124" t="s">
        <v>186</v>
      </c>
      <c r="J4" s="397" t="s">
        <v>732</v>
      </c>
      <c r="M4" s="156"/>
    </row>
    <row r="6" spans="1:25" ht="15" customHeight="1" x14ac:dyDescent="0.25">
      <c r="A6" s="73"/>
      <c r="B6" s="74"/>
      <c r="C6" s="74"/>
      <c r="D6" s="76"/>
      <c r="E6" s="75"/>
      <c r="F6" s="75"/>
      <c r="G6" s="337"/>
      <c r="H6" s="337"/>
      <c r="I6" s="77"/>
      <c r="J6" s="77"/>
      <c r="K6" s="74"/>
      <c r="L6" s="74"/>
      <c r="M6" s="74"/>
      <c r="N6" s="74"/>
      <c r="O6" s="74"/>
      <c r="P6" s="74"/>
      <c r="Q6" s="74"/>
      <c r="R6" s="74"/>
      <c r="S6" s="74"/>
      <c r="T6" s="78"/>
      <c r="U6" s="74"/>
      <c r="V6" s="74"/>
      <c r="X6" s="79"/>
      <c r="Y6" s="80"/>
    </row>
    <row r="7" spans="1:25" ht="15" customHeight="1" x14ac:dyDescent="0.25">
      <c r="A7" s="708" t="s">
        <v>379</v>
      </c>
      <c r="B7" s="729" t="s">
        <v>380</v>
      </c>
      <c r="C7" s="730"/>
      <c r="D7" s="730"/>
      <c r="E7" s="730"/>
      <c r="F7" s="730"/>
      <c r="G7" s="730"/>
      <c r="H7" s="730"/>
      <c r="I7" s="730"/>
      <c r="J7" s="731"/>
      <c r="K7" s="74"/>
      <c r="L7" s="74"/>
      <c r="M7" s="74"/>
      <c r="N7" s="74"/>
      <c r="O7" s="74"/>
      <c r="P7" s="74"/>
      <c r="Q7" s="74"/>
      <c r="R7" s="74"/>
      <c r="S7" s="74"/>
      <c r="T7" s="74"/>
      <c r="U7" s="74"/>
      <c r="V7" s="74"/>
      <c r="W7" s="74"/>
      <c r="X7" s="74"/>
      <c r="Y7" s="74"/>
    </row>
    <row r="8" spans="1:25" ht="15" customHeight="1" x14ac:dyDescent="0.25">
      <c r="A8" s="709"/>
      <c r="B8" s="732"/>
      <c r="C8" s="605"/>
      <c r="D8" s="605"/>
      <c r="E8" s="605"/>
      <c r="F8" s="605"/>
      <c r="G8" s="605"/>
      <c r="H8" s="605"/>
      <c r="I8" s="605"/>
      <c r="J8" s="733"/>
      <c r="K8" s="74"/>
      <c r="L8" s="74"/>
      <c r="M8" s="74"/>
      <c r="N8" s="74"/>
      <c r="O8" s="74"/>
      <c r="P8" s="74"/>
      <c r="Q8" s="74"/>
      <c r="R8" s="74"/>
      <c r="S8" s="74"/>
      <c r="T8" s="74"/>
      <c r="U8" s="74"/>
      <c r="V8" s="74"/>
      <c r="W8" s="74"/>
      <c r="X8" s="74"/>
      <c r="Y8" s="74"/>
    </row>
    <row r="9" spans="1:25" ht="15" customHeight="1" x14ac:dyDescent="0.25">
      <c r="A9" s="709"/>
      <c r="B9" s="732"/>
      <c r="C9" s="605"/>
      <c r="D9" s="605"/>
      <c r="E9" s="605"/>
      <c r="F9" s="605"/>
      <c r="G9" s="605"/>
      <c r="H9" s="605"/>
      <c r="I9" s="605"/>
      <c r="J9" s="733"/>
      <c r="K9" s="74"/>
      <c r="L9" s="74"/>
      <c r="M9" s="74"/>
      <c r="N9" s="74"/>
      <c r="O9" s="74"/>
      <c r="P9" s="74"/>
      <c r="Q9" s="74"/>
      <c r="R9" s="74"/>
      <c r="S9" s="74"/>
      <c r="T9" s="74"/>
      <c r="U9" s="74"/>
      <c r="V9" s="74"/>
      <c r="W9" s="74"/>
      <c r="X9" s="74"/>
      <c r="Y9" s="74"/>
    </row>
    <row r="10" spans="1:25" ht="15" customHeight="1" x14ac:dyDescent="0.25">
      <c r="A10" s="710"/>
      <c r="B10" s="734"/>
      <c r="C10" s="735"/>
      <c r="D10" s="735"/>
      <c r="E10" s="735"/>
      <c r="F10" s="735"/>
      <c r="G10" s="735"/>
      <c r="H10" s="735"/>
      <c r="I10" s="735"/>
      <c r="J10" s="736"/>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16" t="s">
        <v>187</v>
      </c>
      <c r="B12" s="226" t="s">
        <v>188</v>
      </c>
      <c r="C12" s="248"/>
      <c r="D12" s="226" t="s">
        <v>189</v>
      </c>
      <c r="E12" s="249"/>
      <c r="F12" s="226" t="s">
        <v>190</v>
      </c>
      <c r="G12" s="249"/>
      <c r="H12" s="226" t="s">
        <v>191</v>
      </c>
      <c r="I12" s="250"/>
    </row>
    <row r="13" spans="1:25" s="151" customFormat="1" ht="21.75" customHeight="1" thickBot="1" x14ac:dyDescent="0.3">
      <c r="A13" s="616"/>
      <c r="B13" s="228" t="s">
        <v>195</v>
      </c>
      <c r="C13" s="159"/>
      <c r="D13" s="226" t="s">
        <v>196</v>
      </c>
      <c r="E13" s="125"/>
      <c r="F13" s="226" t="s">
        <v>197</v>
      </c>
      <c r="G13" s="125"/>
      <c r="H13" s="226" t="s">
        <v>198</v>
      </c>
      <c r="I13" s="250"/>
    </row>
    <row r="14" spans="1:25" s="151" customFormat="1" ht="21.75" customHeight="1" thickBot="1" x14ac:dyDescent="0.3">
      <c r="A14" s="616"/>
      <c r="B14" s="226" t="s">
        <v>200</v>
      </c>
      <c r="C14" s="248"/>
      <c r="D14" s="226" t="s">
        <v>201</v>
      </c>
      <c r="E14" s="125"/>
      <c r="F14" s="226" t="s">
        <v>202</v>
      </c>
      <c r="G14" s="125"/>
      <c r="H14" s="226" t="s">
        <v>203</v>
      </c>
      <c r="I14" s="250"/>
    </row>
    <row r="15" spans="1:25" s="151" customFormat="1" ht="21.75" customHeight="1" thickBot="1" x14ac:dyDescent="0.3">
      <c r="A15" s="68"/>
      <c r="B15" s="68"/>
      <c r="C15" s="68"/>
      <c r="D15" s="68"/>
      <c r="E15" s="68"/>
      <c r="F15" s="68"/>
      <c r="G15" s="68"/>
      <c r="H15" s="68"/>
      <c r="I15" s="68"/>
      <c r="J15" s="68"/>
      <c r="K15" s="68"/>
      <c r="L15" s="165"/>
      <c r="M15" s="166"/>
      <c r="N15" s="166"/>
      <c r="O15" s="166"/>
    </row>
    <row r="16" spans="1:25" s="151" customFormat="1" ht="21.75" customHeight="1" thickBot="1" x14ac:dyDescent="0.3">
      <c r="A16" s="615" t="s">
        <v>192</v>
      </c>
      <c r="B16" s="615"/>
      <c r="C16" s="245" t="s">
        <v>193</v>
      </c>
      <c r="D16" s="629" t="s">
        <v>194</v>
      </c>
      <c r="E16" s="629"/>
      <c r="F16" s="629"/>
      <c r="G16" s="68"/>
      <c r="H16" s="68"/>
      <c r="I16" s="68"/>
      <c r="J16" s="68"/>
      <c r="K16" s="68"/>
      <c r="L16" s="165"/>
      <c r="M16" s="166"/>
      <c r="N16" s="166"/>
      <c r="O16" s="166"/>
    </row>
    <row r="17" spans="1:15" s="151" customFormat="1" ht="21.75" customHeight="1" thickBot="1" x14ac:dyDescent="0.3">
      <c r="A17" s="615"/>
      <c r="B17" s="615"/>
      <c r="C17" s="245" t="s">
        <v>199</v>
      </c>
      <c r="D17" s="629"/>
      <c r="E17" s="629"/>
      <c r="F17" s="629"/>
      <c r="G17" s="68"/>
      <c r="H17" s="68"/>
      <c r="I17" s="68"/>
      <c r="J17" s="68"/>
      <c r="K17" s="68"/>
      <c r="L17" s="165"/>
      <c r="M17" s="166"/>
      <c r="N17" s="166"/>
      <c r="O17" s="166"/>
    </row>
    <row r="18" spans="1:15" s="151" customFormat="1" ht="21.75" customHeight="1" thickBot="1" x14ac:dyDescent="0.3">
      <c r="A18" s="615"/>
      <c r="B18" s="615"/>
      <c r="C18" s="245" t="s">
        <v>204</v>
      </c>
      <c r="D18" s="629"/>
      <c r="E18" s="629"/>
      <c r="F18" s="629"/>
      <c r="G18" s="68"/>
      <c r="H18" s="68"/>
      <c r="I18" s="68"/>
      <c r="J18" s="68"/>
      <c r="K18" s="68"/>
      <c r="L18" s="165"/>
      <c r="M18" s="166"/>
      <c r="N18" s="166"/>
      <c r="O18" s="166"/>
    </row>
    <row r="19" spans="1:15" s="151" customFormat="1" ht="21.75" customHeight="1" x14ac:dyDescent="0.25">
      <c r="A19" s="68"/>
      <c r="B19" s="68"/>
      <c r="C19" s="68"/>
      <c r="D19" s="68"/>
      <c r="E19" s="68"/>
      <c r="F19" s="68"/>
      <c r="G19" s="68"/>
      <c r="H19" s="68"/>
      <c r="I19" s="68"/>
      <c r="J19" s="68"/>
      <c r="K19" s="68"/>
      <c r="L19" s="165"/>
      <c r="M19" s="166"/>
      <c r="N19" s="166"/>
      <c r="O19" s="166"/>
    </row>
    <row r="20" spans="1:15" s="95" customFormat="1" ht="16.5" customHeight="1" x14ac:dyDescent="0.2"/>
    <row r="21" spans="1:15" ht="5.25" customHeight="1" thickBot="1" x14ac:dyDescent="0.3"/>
    <row r="22" spans="1:15" ht="48" customHeight="1" thickBot="1" x14ac:dyDescent="0.3">
      <c r="A22" s="711" t="s">
        <v>381</v>
      </c>
      <c r="B22" s="711"/>
      <c r="C22" s="711"/>
      <c r="D22" s="711"/>
      <c r="E22" s="711"/>
      <c r="F22" s="711"/>
      <c r="G22" s="711"/>
      <c r="H22" s="711"/>
      <c r="I22" s="711"/>
      <c r="J22" s="711"/>
    </row>
    <row r="23" spans="1:15" ht="69.95" customHeight="1" thickBot="1" x14ac:dyDescent="0.3">
      <c r="A23" s="232" t="s">
        <v>215</v>
      </c>
      <c r="B23" s="702" t="s">
        <v>313</v>
      </c>
      <c r="C23" s="707"/>
      <c r="D23" s="703"/>
      <c r="E23" s="233" t="s">
        <v>382</v>
      </c>
      <c r="F23" s="234" t="s">
        <v>383</v>
      </c>
      <c r="G23" s="233" t="s">
        <v>384</v>
      </c>
      <c r="H23" s="702" t="s">
        <v>385</v>
      </c>
      <c r="I23" s="707"/>
      <c r="J23" s="703"/>
    </row>
    <row r="24" spans="1:15" ht="50.25" customHeight="1" thickBot="1" x14ac:dyDescent="0.3">
      <c r="A24" s="202" t="s">
        <v>386</v>
      </c>
      <c r="B24" s="702" t="s">
        <v>408</v>
      </c>
      <c r="C24" s="707"/>
      <c r="D24" s="707"/>
      <c r="E24" s="707"/>
      <c r="F24" s="707"/>
      <c r="G24" s="707"/>
      <c r="H24" s="707"/>
      <c r="I24" s="707"/>
      <c r="J24" s="703"/>
    </row>
    <row r="25" spans="1:15" ht="50.25" customHeight="1" thickBot="1" x14ac:dyDescent="0.3">
      <c r="A25" s="693" t="s">
        <v>388</v>
      </c>
      <c r="B25" s="235">
        <v>2024</v>
      </c>
      <c r="C25" s="236">
        <v>2025</v>
      </c>
      <c r="D25" s="236">
        <v>2026</v>
      </c>
      <c r="E25" s="236">
        <v>2027</v>
      </c>
      <c r="F25" s="237" t="s">
        <v>93</v>
      </c>
      <c r="G25" s="238" t="s">
        <v>389</v>
      </c>
      <c r="H25" s="720" t="s">
        <v>390</v>
      </c>
      <c r="I25" s="721"/>
      <c r="J25" s="722"/>
    </row>
    <row r="26" spans="1:15" ht="50.25" customHeight="1" thickBot="1" x14ac:dyDescent="0.3">
      <c r="A26" s="694"/>
      <c r="B26" s="287">
        <v>1</v>
      </c>
      <c r="C26" s="288">
        <v>1</v>
      </c>
      <c r="D26" s="288">
        <v>1</v>
      </c>
      <c r="E26" s="288">
        <v>1</v>
      </c>
      <c r="F26" s="289">
        <v>1</v>
      </c>
      <c r="G26" s="290">
        <v>1</v>
      </c>
      <c r="H26" s="702" t="s">
        <v>23</v>
      </c>
      <c r="I26" s="707"/>
      <c r="J26" s="703"/>
    </row>
    <row r="27" spans="1:15" ht="52.5" customHeight="1" thickBot="1" x14ac:dyDescent="0.3">
      <c r="A27" s="202"/>
      <c r="B27" s="723" t="s">
        <v>409</v>
      </c>
      <c r="C27" s="724"/>
      <c r="D27" s="724"/>
      <c r="E27" s="724"/>
      <c r="F27" s="724"/>
      <c r="G27" s="724"/>
      <c r="H27" s="724"/>
      <c r="I27" s="724"/>
      <c r="J27" s="725"/>
    </row>
    <row r="28" spans="1:15" s="99" customFormat="1" ht="56.25" customHeight="1" thickBot="1" x14ac:dyDescent="0.3">
      <c r="A28" s="693" t="s">
        <v>234</v>
      </c>
      <c r="B28" s="203" t="s">
        <v>235</v>
      </c>
      <c r="C28" s="232" t="s">
        <v>236</v>
      </c>
      <c r="D28" s="695" t="s">
        <v>237</v>
      </c>
      <c r="E28" s="696"/>
      <c r="F28" s="695" t="s">
        <v>238</v>
      </c>
      <c r="G28" s="696"/>
      <c r="H28" s="203" t="s">
        <v>239</v>
      </c>
      <c r="I28" s="201" t="s">
        <v>240</v>
      </c>
      <c r="J28" s="201" t="s">
        <v>392</v>
      </c>
    </row>
    <row r="29" spans="1:15" ht="120.75" customHeight="1" thickBot="1" x14ac:dyDescent="0.3">
      <c r="A29" s="694"/>
      <c r="B29" s="291">
        <v>1</v>
      </c>
      <c r="C29" s="161"/>
      <c r="D29" s="702"/>
      <c r="E29" s="703"/>
      <c r="F29" s="702"/>
      <c r="G29" s="703"/>
      <c r="H29" s="160"/>
      <c r="I29" s="240"/>
      <c r="J29" s="240"/>
    </row>
    <row r="30" spans="1:15" s="99" customFormat="1" ht="45" customHeight="1" thickBot="1" x14ac:dyDescent="0.3">
      <c r="A30" s="693" t="s">
        <v>241</v>
      </c>
      <c r="B30" s="203" t="s">
        <v>235</v>
      </c>
      <c r="C30" s="203" t="s">
        <v>236</v>
      </c>
      <c r="D30" s="695" t="s">
        <v>237</v>
      </c>
      <c r="E30" s="696"/>
      <c r="F30" s="695" t="s">
        <v>238</v>
      </c>
      <c r="G30" s="696"/>
      <c r="H30" s="203" t="s">
        <v>239</v>
      </c>
      <c r="I30" s="201" t="s">
        <v>240</v>
      </c>
      <c r="J30" s="201" t="s">
        <v>392</v>
      </c>
    </row>
    <row r="31" spans="1:15" ht="120.75" customHeight="1" thickBot="1" x14ac:dyDescent="0.3">
      <c r="A31" s="694"/>
      <c r="B31" s="291">
        <v>1</v>
      </c>
      <c r="C31" s="161"/>
      <c r="D31" s="702"/>
      <c r="E31" s="703"/>
      <c r="F31" s="702"/>
      <c r="G31" s="703"/>
      <c r="H31" s="160"/>
      <c r="I31" s="240"/>
      <c r="J31" s="240"/>
    </row>
    <row r="32" spans="1:15" s="99" customFormat="1" ht="45" customHeight="1" thickBot="1" x14ac:dyDescent="0.3">
      <c r="A32" s="693" t="s">
        <v>242</v>
      </c>
      <c r="B32" s="203" t="s">
        <v>235</v>
      </c>
      <c r="C32" s="203" t="s">
        <v>236</v>
      </c>
      <c r="D32" s="695" t="s">
        <v>237</v>
      </c>
      <c r="E32" s="696"/>
      <c r="F32" s="695" t="s">
        <v>238</v>
      </c>
      <c r="G32" s="696"/>
      <c r="H32" s="203" t="s">
        <v>239</v>
      </c>
      <c r="I32" s="201" t="s">
        <v>240</v>
      </c>
      <c r="J32" s="201" t="s">
        <v>392</v>
      </c>
    </row>
    <row r="33" spans="1:10" ht="120.75" customHeight="1" thickBot="1" x14ac:dyDescent="0.3">
      <c r="A33" s="694"/>
      <c r="B33" s="291">
        <v>1</v>
      </c>
      <c r="C33" s="161"/>
      <c r="D33" s="702"/>
      <c r="E33" s="703"/>
      <c r="F33" s="702"/>
      <c r="G33" s="703"/>
      <c r="H33" s="160"/>
      <c r="I33" s="240"/>
      <c r="J33" s="240"/>
    </row>
    <row r="34" spans="1:10" s="99" customFormat="1" ht="47.25" customHeight="1" thickBot="1" x14ac:dyDescent="0.3">
      <c r="A34" s="693" t="s">
        <v>243</v>
      </c>
      <c r="B34" s="203" t="s">
        <v>235</v>
      </c>
      <c r="C34" s="200" t="s">
        <v>236</v>
      </c>
      <c r="D34" s="695" t="s">
        <v>237</v>
      </c>
      <c r="E34" s="696"/>
      <c r="F34" s="695" t="s">
        <v>238</v>
      </c>
      <c r="G34" s="696"/>
      <c r="H34" s="203" t="s">
        <v>239</v>
      </c>
      <c r="I34" s="203" t="s">
        <v>240</v>
      </c>
      <c r="J34" s="201" t="s">
        <v>392</v>
      </c>
    </row>
    <row r="35" spans="1:10" ht="120.75" customHeight="1" thickBot="1" x14ac:dyDescent="0.3">
      <c r="A35" s="694"/>
      <c r="B35" s="291">
        <v>1</v>
      </c>
      <c r="C35" s="161"/>
      <c r="D35" s="700"/>
      <c r="E35" s="701"/>
      <c r="F35" s="700"/>
      <c r="G35" s="701"/>
      <c r="H35" s="241"/>
      <c r="I35" s="242"/>
      <c r="J35" s="242"/>
    </row>
    <row r="36" spans="1:10" s="99" customFormat="1" ht="47.25" customHeight="1" thickBot="1" x14ac:dyDescent="0.3">
      <c r="A36" s="693" t="s">
        <v>244</v>
      </c>
      <c r="B36" s="203" t="s">
        <v>235</v>
      </c>
      <c r="C36" s="203" t="s">
        <v>236</v>
      </c>
      <c r="D36" s="695" t="s">
        <v>237</v>
      </c>
      <c r="E36" s="696"/>
      <c r="F36" s="695" t="s">
        <v>238</v>
      </c>
      <c r="G36" s="696"/>
      <c r="H36" s="203" t="s">
        <v>239</v>
      </c>
      <c r="I36" s="201" t="s">
        <v>240</v>
      </c>
      <c r="J36" s="201" t="s">
        <v>392</v>
      </c>
    </row>
    <row r="37" spans="1:10" ht="120.75" customHeight="1" thickBot="1" x14ac:dyDescent="0.3">
      <c r="A37" s="694"/>
      <c r="B37" s="291">
        <v>1</v>
      </c>
      <c r="C37" s="161"/>
      <c r="D37" s="697"/>
      <c r="E37" s="698"/>
      <c r="F37" s="697"/>
      <c r="G37" s="698"/>
      <c r="H37" s="160"/>
      <c r="I37" s="243"/>
      <c r="J37" s="243"/>
    </row>
    <row r="38" spans="1:10" s="99" customFormat="1" ht="48.75" customHeight="1" thickBot="1" x14ac:dyDescent="0.3">
      <c r="A38" s="693" t="s">
        <v>245</v>
      </c>
      <c r="B38" s="203" t="s">
        <v>235</v>
      </c>
      <c r="C38" s="203" t="s">
        <v>236</v>
      </c>
      <c r="D38" s="695" t="s">
        <v>237</v>
      </c>
      <c r="E38" s="696"/>
      <c r="F38" s="695" t="s">
        <v>238</v>
      </c>
      <c r="G38" s="696"/>
      <c r="H38" s="203" t="s">
        <v>239</v>
      </c>
      <c r="I38" s="201" t="s">
        <v>240</v>
      </c>
      <c r="J38" s="201" t="s">
        <v>392</v>
      </c>
    </row>
    <row r="39" spans="1:10" ht="120.75" customHeight="1" thickBot="1" x14ac:dyDescent="0.3">
      <c r="A39" s="694"/>
      <c r="B39" s="291">
        <v>1</v>
      </c>
      <c r="C39" s="162"/>
      <c r="D39" s="697"/>
      <c r="E39" s="698"/>
      <c r="F39" s="697"/>
      <c r="G39" s="698"/>
      <c r="H39" s="160"/>
      <c r="I39" s="243"/>
      <c r="J39" s="243"/>
    </row>
    <row r="40" spans="1:10" ht="46.5" customHeight="1" thickBot="1" x14ac:dyDescent="0.3">
      <c r="A40" s="693" t="s">
        <v>246</v>
      </c>
      <c r="B40" s="203" t="s">
        <v>235</v>
      </c>
      <c r="C40" s="232" t="s">
        <v>236</v>
      </c>
      <c r="D40" s="695" t="s">
        <v>237</v>
      </c>
      <c r="E40" s="696"/>
      <c r="F40" s="695" t="s">
        <v>238</v>
      </c>
      <c r="G40" s="696"/>
      <c r="H40" s="203" t="s">
        <v>239</v>
      </c>
      <c r="I40" s="201" t="s">
        <v>240</v>
      </c>
      <c r="J40" s="201" t="s">
        <v>392</v>
      </c>
    </row>
    <row r="41" spans="1:10" ht="120.75" customHeight="1" thickBot="1" x14ac:dyDescent="0.3">
      <c r="A41" s="694"/>
      <c r="B41" s="291">
        <v>1</v>
      </c>
      <c r="C41" s="162"/>
      <c r="D41" s="697"/>
      <c r="E41" s="699"/>
      <c r="F41" s="697"/>
      <c r="G41" s="698"/>
      <c r="H41" s="160"/>
      <c r="I41" s="243"/>
      <c r="J41" s="243"/>
    </row>
    <row r="42" spans="1:10" ht="48.75" customHeight="1" thickBot="1" x14ac:dyDescent="0.3">
      <c r="A42" s="693" t="s">
        <v>247</v>
      </c>
      <c r="B42" s="203" t="s">
        <v>235</v>
      </c>
      <c r="C42" s="232" t="s">
        <v>236</v>
      </c>
      <c r="D42" s="695" t="s">
        <v>237</v>
      </c>
      <c r="E42" s="696"/>
      <c r="F42" s="695" t="s">
        <v>238</v>
      </c>
      <c r="G42" s="696"/>
      <c r="H42" s="203" t="s">
        <v>239</v>
      </c>
      <c r="I42" s="201" t="s">
        <v>240</v>
      </c>
      <c r="J42" s="201" t="s">
        <v>392</v>
      </c>
    </row>
    <row r="43" spans="1:10" ht="120.75" customHeight="1" thickBot="1" x14ac:dyDescent="0.3">
      <c r="A43" s="694"/>
      <c r="B43" s="291">
        <v>1</v>
      </c>
      <c r="C43" s="162"/>
      <c r="D43" s="697"/>
      <c r="E43" s="699"/>
      <c r="F43" s="697"/>
      <c r="G43" s="698"/>
      <c r="H43" s="244"/>
      <c r="I43" s="160"/>
      <c r="J43" s="243"/>
    </row>
    <row r="44" spans="1:10" ht="42.75" customHeight="1" thickBot="1" x14ac:dyDescent="0.3">
      <c r="A44" s="693" t="s">
        <v>248</v>
      </c>
      <c r="B44" s="203" t="s">
        <v>235</v>
      </c>
      <c r="C44" s="232" t="s">
        <v>236</v>
      </c>
      <c r="D44" s="695" t="s">
        <v>237</v>
      </c>
      <c r="E44" s="696"/>
      <c r="F44" s="695" t="s">
        <v>238</v>
      </c>
      <c r="G44" s="696"/>
      <c r="H44" s="203" t="s">
        <v>239</v>
      </c>
      <c r="I44" s="201" t="s">
        <v>240</v>
      </c>
      <c r="J44" s="201" t="s">
        <v>392</v>
      </c>
    </row>
    <row r="45" spans="1:10" ht="120.75" customHeight="1" thickBot="1" x14ac:dyDescent="0.3">
      <c r="A45" s="694"/>
      <c r="B45" s="291">
        <v>1</v>
      </c>
      <c r="C45" s="162"/>
      <c r="D45" s="697"/>
      <c r="E45" s="698"/>
      <c r="F45" s="697"/>
      <c r="G45" s="698"/>
      <c r="H45" s="160"/>
      <c r="I45" s="160"/>
      <c r="J45" s="160"/>
    </row>
    <row r="46" spans="1:10" ht="45" customHeight="1" thickBot="1" x14ac:dyDescent="0.3">
      <c r="A46" s="693" t="s">
        <v>249</v>
      </c>
      <c r="B46" s="203" t="s">
        <v>235</v>
      </c>
      <c r="C46" s="232" t="s">
        <v>236</v>
      </c>
      <c r="D46" s="695" t="s">
        <v>237</v>
      </c>
      <c r="E46" s="696"/>
      <c r="F46" s="695" t="s">
        <v>238</v>
      </c>
      <c r="G46" s="696"/>
      <c r="H46" s="203" t="s">
        <v>239</v>
      </c>
      <c r="I46" s="201" t="s">
        <v>240</v>
      </c>
      <c r="J46" s="201" t="s">
        <v>392</v>
      </c>
    </row>
    <row r="47" spans="1:10" ht="120.75" customHeight="1" thickBot="1" x14ac:dyDescent="0.3">
      <c r="A47" s="694"/>
      <c r="B47" s="291">
        <v>1</v>
      </c>
      <c r="C47" s="162"/>
      <c r="D47" s="697"/>
      <c r="E47" s="698"/>
      <c r="F47" s="697"/>
      <c r="G47" s="698"/>
      <c r="H47" s="160"/>
      <c r="I47" s="243"/>
      <c r="J47" s="243"/>
    </row>
    <row r="48" spans="1:10" ht="46.5" customHeight="1" thickBot="1" x14ac:dyDescent="0.3">
      <c r="A48" s="693" t="s">
        <v>250</v>
      </c>
      <c r="B48" s="203" t="s">
        <v>235</v>
      </c>
      <c r="C48" s="232" t="s">
        <v>236</v>
      </c>
      <c r="D48" s="695" t="s">
        <v>237</v>
      </c>
      <c r="E48" s="696"/>
      <c r="F48" s="695" t="s">
        <v>238</v>
      </c>
      <c r="G48" s="696"/>
      <c r="H48" s="203" t="s">
        <v>239</v>
      </c>
      <c r="I48" s="201" t="s">
        <v>240</v>
      </c>
      <c r="J48" s="201" t="s">
        <v>392</v>
      </c>
    </row>
    <row r="49" spans="1:10" ht="120.75" customHeight="1" thickBot="1" x14ac:dyDescent="0.3">
      <c r="A49" s="694"/>
      <c r="B49" s="291">
        <v>1</v>
      </c>
      <c r="C49" s="162"/>
      <c r="D49" s="697"/>
      <c r="E49" s="698"/>
      <c r="F49" s="699"/>
      <c r="G49" s="699"/>
      <c r="H49" s="160"/>
      <c r="I49" s="160"/>
      <c r="J49" s="160"/>
    </row>
    <row r="50" spans="1:10" ht="48.75" customHeight="1" thickBot="1" x14ac:dyDescent="0.3">
      <c r="A50" s="693" t="s">
        <v>251</v>
      </c>
      <c r="B50" s="203" t="s">
        <v>235</v>
      </c>
      <c r="C50" s="232" t="s">
        <v>236</v>
      </c>
      <c r="D50" s="695" t="s">
        <v>237</v>
      </c>
      <c r="E50" s="696"/>
      <c r="F50" s="695" t="s">
        <v>238</v>
      </c>
      <c r="G50" s="696"/>
      <c r="H50" s="203" t="s">
        <v>239</v>
      </c>
      <c r="I50" s="201" t="s">
        <v>240</v>
      </c>
      <c r="J50" s="201" t="s">
        <v>392</v>
      </c>
    </row>
    <row r="51" spans="1:10" ht="120.75" customHeight="1" thickBot="1" x14ac:dyDescent="0.3">
      <c r="A51" s="694"/>
      <c r="B51" s="291">
        <v>1</v>
      </c>
      <c r="C51" s="162"/>
      <c r="D51" s="697"/>
      <c r="E51" s="698"/>
      <c r="F51" s="697"/>
      <c r="G51" s="698"/>
      <c r="H51" s="160"/>
      <c r="I51" s="160"/>
      <c r="J51" s="160"/>
    </row>
    <row r="55" spans="1:10" ht="45" customHeight="1" thickBot="1" x14ac:dyDescent="0.3">
      <c r="A55" s="727" t="s">
        <v>393</v>
      </c>
      <c r="B55" s="251" t="s">
        <v>394</v>
      </c>
      <c r="C55" s="251"/>
      <c r="D55" s="726" t="s">
        <v>395</v>
      </c>
      <c r="E55" s="251" t="s">
        <v>394</v>
      </c>
      <c r="F55" s="251"/>
      <c r="G55" s="726" t="s">
        <v>396</v>
      </c>
      <c r="H55" s="251" t="s">
        <v>397</v>
      </c>
      <c r="I55" s="728"/>
      <c r="J55" s="728"/>
    </row>
    <row r="56" spans="1:10" ht="45" customHeight="1" thickBot="1" x14ac:dyDescent="0.3">
      <c r="A56" s="727"/>
      <c r="B56" s="251" t="s">
        <v>398</v>
      </c>
      <c r="C56" s="251" t="s">
        <v>399</v>
      </c>
      <c r="D56" s="726"/>
      <c r="E56" s="251" t="s">
        <v>398</v>
      </c>
      <c r="F56" s="251" t="s">
        <v>400</v>
      </c>
      <c r="G56" s="726"/>
      <c r="H56" s="251" t="s">
        <v>401</v>
      </c>
      <c r="I56" s="728" t="s">
        <v>744</v>
      </c>
      <c r="J56" s="728"/>
    </row>
    <row r="57" spans="1:10" ht="45" customHeight="1" thickBot="1" x14ac:dyDescent="0.3">
      <c r="A57" s="727"/>
      <c r="B57" s="251" t="s">
        <v>402</v>
      </c>
      <c r="C57" s="348" t="s">
        <v>403</v>
      </c>
      <c r="D57" s="726"/>
      <c r="E57" s="251" t="s">
        <v>402</v>
      </c>
      <c r="F57" s="251" t="s">
        <v>404</v>
      </c>
      <c r="G57" s="726"/>
      <c r="H57" s="251" t="s">
        <v>405</v>
      </c>
      <c r="I57" s="728" t="s">
        <v>745</v>
      </c>
      <c r="J57" s="728"/>
    </row>
    <row r="58" spans="1:10" ht="45" customHeight="1" thickBot="1" x14ac:dyDescent="0.3">
      <c r="A58" s="727"/>
      <c r="B58" s="251" t="s">
        <v>394</v>
      </c>
      <c r="C58" s="251"/>
      <c r="D58" s="726"/>
      <c r="E58" s="251" t="s">
        <v>394</v>
      </c>
      <c r="F58" s="251"/>
      <c r="G58" s="726"/>
      <c r="H58" s="251" t="s">
        <v>397</v>
      </c>
      <c r="I58" s="728"/>
      <c r="J58" s="728"/>
    </row>
    <row r="59" spans="1:10" ht="45" customHeight="1" thickBot="1" x14ac:dyDescent="0.3">
      <c r="A59" s="727"/>
      <c r="B59" s="251" t="s">
        <v>398</v>
      </c>
      <c r="C59" s="251"/>
      <c r="D59" s="726"/>
      <c r="E59" s="251" t="s">
        <v>398</v>
      </c>
      <c r="F59" s="251" t="s">
        <v>406</v>
      </c>
      <c r="G59" s="726"/>
      <c r="H59" s="251" t="s">
        <v>401</v>
      </c>
      <c r="I59" s="728" t="s">
        <v>747</v>
      </c>
      <c r="J59" s="728"/>
    </row>
    <row r="60" spans="1:10" ht="45" customHeight="1" thickBot="1" x14ac:dyDescent="0.3">
      <c r="A60" s="727"/>
      <c r="B60" s="251" t="s">
        <v>402</v>
      </c>
      <c r="C60" s="251"/>
      <c r="D60" s="726"/>
      <c r="E60" s="251" t="s">
        <v>402</v>
      </c>
      <c r="F60" s="251" t="s">
        <v>407</v>
      </c>
      <c r="G60" s="726"/>
      <c r="H60" s="251" t="s">
        <v>405</v>
      </c>
      <c r="I60" s="728" t="s">
        <v>746</v>
      </c>
      <c r="J60" s="728"/>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4CBD8D-8C3E-494B-9CF6-3CE60B0EC92F}">
          <x14:formula1>
            <xm:f>Listas!$B$2:$B$4</xm:f>
          </x14:formula1>
          <xm:sqref>H26:J26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C0EEE-C251-4EA1-9C67-FC5B1EBA0C1D}">
  <sheetPr>
    <tabColor theme="7" tint="0.39997558519241921"/>
    <pageSetUpPr fitToPage="1"/>
  </sheetPr>
  <dimension ref="A1:L30"/>
  <sheetViews>
    <sheetView topLeftCell="A25" zoomScale="120" zoomScaleNormal="120" workbookViewId="0">
      <selection activeCell="F1" sqref="F1:K2"/>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41.25" customHeight="1" x14ac:dyDescent="0.25">
      <c r="A10" s="454" t="s">
        <v>215</v>
      </c>
      <c r="B10" s="454"/>
      <c r="C10" s="454"/>
      <c r="D10" s="454"/>
      <c r="E10" s="455" t="s">
        <v>410</v>
      </c>
      <c r="F10" s="455"/>
      <c r="G10" s="455"/>
      <c r="H10" s="455"/>
      <c r="I10" s="455"/>
      <c r="J10" s="455"/>
      <c r="K10" s="455"/>
      <c r="L10" s="455"/>
    </row>
    <row r="11" spans="1:12" ht="34.5" customHeight="1" x14ac:dyDescent="0.25">
      <c r="A11" s="456" t="s">
        <v>271</v>
      </c>
      <c r="B11" s="457"/>
      <c r="C11" s="457"/>
      <c r="D11" s="450"/>
      <c r="E11" s="458" t="s">
        <v>411</v>
      </c>
      <c r="F11" s="459"/>
      <c r="G11" s="459"/>
      <c r="H11" s="459"/>
      <c r="I11" s="459"/>
      <c r="J11" s="459"/>
      <c r="K11" s="459"/>
      <c r="L11" s="460"/>
    </row>
    <row r="12" spans="1:12" ht="47.25" customHeight="1" x14ac:dyDescent="0.25">
      <c r="A12" s="431" t="s">
        <v>272</v>
      </c>
      <c r="B12" s="432"/>
      <c r="C12" s="432"/>
      <c r="D12" s="433"/>
      <c r="E12" s="461" t="s">
        <v>412</v>
      </c>
      <c r="F12" s="462"/>
      <c r="G12" s="462"/>
      <c r="H12" s="462"/>
      <c r="I12" s="462"/>
      <c r="J12" s="462"/>
      <c r="K12" s="462"/>
      <c r="L12" s="463"/>
    </row>
    <row r="13" spans="1:12" ht="28.5" customHeight="1" x14ac:dyDescent="0.25">
      <c r="A13" s="431" t="s">
        <v>274</v>
      </c>
      <c r="B13" s="432"/>
      <c r="C13" s="433"/>
      <c r="D13" s="434">
        <v>3863</v>
      </c>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56">
        <v>1</v>
      </c>
      <c r="E16" s="657"/>
      <c r="F16" s="657"/>
      <c r="G16" s="657"/>
      <c r="H16" s="658"/>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04.75" customHeight="1" x14ac:dyDescent="0.25">
      <c r="A19" s="261">
        <v>1</v>
      </c>
      <c r="B19" s="262" t="s">
        <v>287</v>
      </c>
      <c r="C19" s="434" t="s">
        <v>413</v>
      </c>
      <c r="D19" s="435"/>
      <c r="E19" s="435"/>
      <c r="F19" s="435"/>
      <c r="G19" s="436"/>
      <c r="H19" s="470" t="s">
        <v>320</v>
      </c>
      <c r="I19" s="471"/>
      <c r="J19" s="467" t="s">
        <v>22</v>
      </c>
      <c r="K19" s="469"/>
      <c r="L19" s="262" t="s">
        <v>414</v>
      </c>
    </row>
    <row r="20" spans="1:12" ht="72.75" customHeight="1" x14ac:dyDescent="0.25">
      <c r="A20" s="261">
        <v>2</v>
      </c>
      <c r="B20" s="262" t="s">
        <v>287</v>
      </c>
      <c r="C20" s="434" t="s">
        <v>415</v>
      </c>
      <c r="D20" s="435"/>
      <c r="E20" s="435"/>
      <c r="F20" s="435"/>
      <c r="G20" s="436"/>
      <c r="H20" s="470" t="s">
        <v>329</v>
      </c>
      <c r="I20" s="471"/>
      <c r="J20" s="467" t="s">
        <v>22</v>
      </c>
      <c r="K20" s="469"/>
      <c r="L20" s="262" t="s">
        <v>414</v>
      </c>
    </row>
    <row r="21" spans="1:12" ht="141.75" customHeight="1" x14ac:dyDescent="0.25">
      <c r="A21" s="261">
        <v>3</v>
      </c>
      <c r="B21" s="262" t="s">
        <v>287</v>
      </c>
      <c r="C21" s="434" t="s">
        <v>337</v>
      </c>
      <c r="D21" s="435"/>
      <c r="E21" s="435"/>
      <c r="F21" s="435"/>
      <c r="G21" s="436"/>
      <c r="H21" s="470" t="s">
        <v>338</v>
      </c>
      <c r="I21" s="471"/>
      <c r="J21" s="467" t="s">
        <v>22</v>
      </c>
      <c r="K21" s="469"/>
      <c r="L21" s="262" t="s">
        <v>416</v>
      </c>
    </row>
    <row r="22" spans="1:12" ht="138" customHeight="1" x14ac:dyDescent="0.25">
      <c r="A22" s="261">
        <v>4</v>
      </c>
      <c r="B22" s="262" t="s">
        <v>287</v>
      </c>
      <c r="C22" s="434" t="s">
        <v>417</v>
      </c>
      <c r="D22" s="435"/>
      <c r="E22" s="435"/>
      <c r="F22" s="435"/>
      <c r="G22" s="436"/>
      <c r="H22" s="470" t="s">
        <v>346</v>
      </c>
      <c r="I22" s="471"/>
      <c r="J22" s="467" t="s">
        <v>22</v>
      </c>
      <c r="K22" s="469"/>
      <c r="L22" s="262" t="s">
        <v>414</v>
      </c>
    </row>
    <row r="23" spans="1:12" ht="119.25" customHeight="1" x14ac:dyDescent="0.25">
      <c r="A23" s="261">
        <v>5</v>
      </c>
      <c r="B23" s="262" t="s">
        <v>287</v>
      </c>
      <c r="C23" s="434" t="s">
        <v>361</v>
      </c>
      <c r="D23" s="435"/>
      <c r="E23" s="435"/>
      <c r="F23" s="435"/>
      <c r="G23" s="436"/>
      <c r="H23" s="470" t="s">
        <v>362</v>
      </c>
      <c r="I23" s="471"/>
      <c r="J23" s="467" t="s">
        <v>22</v>
      </c>
      <c r="K23" s="469"/>
      <c r="L23" s="262" t="s">
        <v>414</v>
      </c>
    </row>
    <row r="24" spans="1:12" ht="25.5" customHeight="1" x14ac:dyDescent="0.25">
      <c r="A24" s="267" t="s">
        <v>281</v>
      </c>
      <c r="B24" s="431" t="s">
        <v>291</v>
      </c>
      <c r="C24" s="432"/>
      <c r="D24" s="432"/>
      <c r="E24" s="432"/>
      <c r="F24" s="432"/>
      <c r="G24" s="432"/>
      <c r="H24" s="432"/>
      <c r="I24" s="432"/>
      <c r="J24" s="432"/>
      <c r="K24" s="433"/>
      <c r="L24" s="267" t="s">
        <v>292</v>
      </c>
    </row>
    <row r="25" spans="1:12" ht="55.5" customHeight="1" x14ac:dyDescent="0.25">
      <c r="A25" s="261">
        <v>1</v>
      </c>
      <c r="B25" s="470" t="s">
        <v>418</v>
      </c>
      <c r="C25" s="659"/>
      <c r="D25" s="659"/>
      <c r="E25" s="659"/>
      <c r="F25" s="659"/>
      <c r="G25" s="659"/>
      <c r="H25" s="659"/>
      <c r="I25" s="659"/>
      <c r="J25" s="659"/>
      <c r="K25" s="471"/>
      <c r="L25" s="262" t="s">
        <v>34</v>
      </c>
    </row>
    <row r="26" spans="1:12" ht="15.75" customHeight="1" x14ac:dyDescent="0.25">
      <c r="A26" s="431" t="s">
        <v>294</v>
      </c>
      <c r="B26" s="432"/>
      <c r="C26" s="432"/>
      <c r="D26" s="432"/>
      <c r="E26" s="432"/>
      <c r="F26" s="452"/>
      <c r="G26" s="452"/>
      <c r="H26" s="432"/>
      <c r="I26" s="452"/>
      <c r="J26" s="452"/>
      <c r="K26" s="432"/>
      <c r="L26" s="472"/>
    </row>
    <row r="27" spans="1:12" ht="26.25" customHeight="1" x14ac:dyDescent="0.25">
      <c r="A27" s="431" t="s">
        <v>295</v>
      </c>
      <c r="B27" s="432"/>
      <c r="C27" s="433"/>
      <c r="D27" s="660">
        <v>1</v>
      </c>
      <c r="E27" s="435"/>
      <c r="F27" s="454" t="s">
        <v>296</v>
      </c>
      <c r="G27" s="454"/>
      <c r="H27" s="277">
        <v>2024</v>
      </c>
      <c r="I27" s="454" t="s">
        <v>297</v>
      </c>
      <c r="J27" s="454"/>
      <c r="L27" s="262" t="s">
        <v>414</v>
      </c>
    </row>
    <row r="28" spans="1:12" ht="26.25" customHeight="1" x14ac:dyDescent="0.25">
      <c r="A28" s="431" t="s">
        <v>298</v>
      </c>
      <c r="B28" s="432"/>
      <c r="C28" s="433"/>
      <c r="D28" s="434"/>
      <c r="E28" s="435"/>
      <c r="F28" s="474"/>
      <c r="G28" s="474"/>
      <c r="H28" s="435"/>
      <c r="I28" s="474"/>
      <c r="J28" s="474"/>
      <c r="K28" s="435"/>
      <c r="L28" s="475"/>
    </row>
    <row r="29" spans="1:12" ht="45.75" customHeight="1" x14ac:dyDescent="0.25">
      <c r="A29" s="431" t="s">
        <v>299</v>
      </c>
      <c r="B29" s="432"/>
      <c r="C29" s="433"/>
      <c r="D29" s="467"/>
      <c r="E29" s="468"/>
      <c r="F29" s="468"/>
      <c r="G29" s="468"/>
      <c r="H29" s="468"/>
      <c r="I29" s="468"/>
      <c r="J29" s="468"/>
      <c r="K29" s="468"/>
      <c r="L29" s="469"/>
    </row>
    <row r="30" spans="1:12" ht="17.850000000000001" customHeight="1" x14ac:dyDescent="0.25">
      <c r="A30" s="431" t="s">
        <v>300</v>
      </c>
      <c r="B30" s="432"/>
      <c r="C30" s="433"/>
      <c r="D30" s="434"/>
      <c r="E30" s="435"/>
      <c r="F30" s="435"/>
      <c r="G30" s="435"/>
      <c r="H30" s="435"/>
      <c r="I30" s="435"/>
      <c r="J30" s="435"/>
      <c r="K30" s="435"/>
      <c r="L30" s="436"/>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C22:G22"/>
    <mergeCell ref="H22:I22"/>
    <mergeCell ref="J22:K22"/>
    <mergeCell ref="C23:G23"/>
    <mergeCell ref="H23:I23"/>
    <mergeCell ref="J23:K23"/>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4A8283-3DA3-461C-955F-991498ACA963}">
          <x14:formula1>
            <xm:f>Datos!$A$2:$A$5</xm:f>
          </x14:formula1>
          <xm:sqref>D6:H6</xm:sqref>
        </x14:dataValidation>
        <x14:dataValidation type="list" allowBlank="1" showInputMessage="1" showErrorMessage="1" xr:uid="{45E37D03-7A71-4593-B849-C3BFCD6E2B6B}">
          <x14:formula1>
            <xm:f>Datos!$B$2:$B$6</xm:f>
          </x14:formula1>
          <xm:sqref>K6:L6</xm:sqref>
        </x14:dataValidation>
        <x14:dataValidation type="list" allowBlank="1" showInputMessage="1" showErrorMessage="1" xr:uid="{4D591BEE-9D2D-4466-94AD-F7CCD4452C10}">
          <x14:formula1>
            <xm:f>Datos!$C$2:$C$3</xm:f>
          </x14:formula1>
          <xm:sqref>D7:H7</xm:sqref>
        </x14:dataValidation>
        <x14:dataValidation type="list" allowBlank="1" showInputMessage="1" showErrorMessage="1" xr:uid="{5936E23A-6DF2-46AC-9324-4F443F0C6342}">
          <x14:formula1>
            <xm:f>Datos!$D$2:$D$7</xm:f>
          </x14:formula1>
          <xm:sqref>K7:L7</xm:sqref>
        </x14:dataValidation>
        <x14:dataValidation type="list" allowBlank="1" showInputMessage="1" showErrorMessage="1" xr:uid="{C415CEE9-9B3A-42EC-BB7C-FF759AD638FF}">
          <x14:formula1>
            <xm:f>Datos!$E$2:$E$23</xm:f>
          </x14:formula1>
          <xm:sqref>D8:H8</xm:sqref>
        </x14:dataValidation>
        <x14:dataValidation type="list" allowBlank="1" showInputMessage="1" showErrorMessage="1" xr:uid="{F4973BDC-14C6-46F2-831D-EEB810D3FB92}">
          <x14:formula1>
            <xm:f>Datos!$F$2:$F$18</xm:f>
          </x14:formula1>
          <xm:sqref>K8:L8</xm:sqref>
        </x14:dataValidation>
        <x14:dataValidation type="list" allowBlank="1" showInputMessage="1" showErrorMessage="1" xr:uid="{B4F99A5D-A35B-41A9-A675-04AA622C1C06}">
          <x14:formula1>
            <xm:f>Datos!$G$2:$G$8</xm:f>
          </x14:formula1>
          <xm:sqref>K13:L13</xm:sqref>
        </x14:dataValidation>
        <x14:dataValidation type="list" allowBlank="1" showInputMessage="1" showErrorMessage="1" xr:uid="{4048C2D2-6683-4F42-B355-7DE306D1D07F}">
          <x14:formula1>
            <xm:f>Datos!$H$2:$H$3</xm:f>
          </x14:formula1>
          <xm:sqref>D15:H15</xm:sqref>
        </x14:dataValidation>
        <x14:dataValidation type="list" allowBlank="1" showInputMessage="1" showErrorMessage="1" xr:uid="{5F6B1CC5-B96B-48BE-A020-E9977B7A062C}">
          <x14:formula1>
            <xm:f>Datos!$I$2:$I$7</xm:f>
          </x14:formula1>
          <xm:sqref>K15:L15</xm:sqref>
        </x14:dataValidation>
        <x14:dataValidation type="list" allowBlank="1" showInputMessage="1" showErrorMessage="1" xr:uid="{6A535361-695B-4CB2-BD85-3D713A0E6F8E}">
          <x14:formula1>
            <xm:f>Datos!$J$2:$J$5</xm:f>
          </x14:formula1>
          <xm:sqref>K16:L16</xm:sqref>
        </x14:dataValidation>
        <x14:dataValidation type="list" allowBlank="1" showInputMessage="1" showErrorMessage="1" xr:uid="{182142FE-2157-4518-A4CF-2AAF1E70CB8B}">
          <x14:formula1>
            <xm:f>Datos!$K$2:$K$4</xm:f>
          </x14:formula1>
          <xm:sqref>L25</xm:sqref>
        </x14:dataValidation>
        <x14:dataValidation type="list" allowBlank="1" showInputMessage="1" showErrorMessage="1" xr:uid="{E75C769D-E6A9-4A7F-BB8B-F909C2616CEB}">
          <x14:formula1>
            <xm:f>Datos!$K$2:$K$3</xm:f>
          </x14:formula1>
          <xm:sqref>J19:K23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7" tint="0.39997558519241921"/>
    <pageSetUpPr fitToPage="1"/>
  </sheetPr>
  <dimension ref="A1:Y61"/>
  <sheetViews>
    <sheetView showGridLines="0" topLeftCell="A52" zoomScale="70" zoomScaleNormal="70" workbookViewId="0">
      <selection activeCell="I57" sqref="I57:J61"/>
    </sheetView>
  </sheetViews>
  <sheetFormatPr baseColWidth="10" defaultColWidth="10.85546875" defaultRowHeight="14.25" x14ac:dyDescent="0.25"/>
  <cols>
    <col min="1" max="1" width="42.42578125" style="68" customWidth="1"/>
    <col min="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04"/>
      <c r="B1" s="589" t="s">
        <v>182</v>
      </c>
      <c r="C1" s="590"/>
      <c r="D1" s="590"/>
      <c r="E1" s="590"/>
      <c r="F1" s="590"/>
      <c r="G1" s="590"/>
      <c r="H1" s="591"/>
      <c r="I1" s="124" t="s">
        <v>121</v>
      </c>
      <c r="J1" s="397" t="s">
        <v>731</v>
      </c>
      <c r="M1" s="156"/>
    </row>
    <row r="2" spans="1:25" ht="24" customHeight="1" thickBot="1" x14ac:dyDescent="0.3">
      <c r="A2" s="705"/>
      <c r="B2" s="592" t="s">
        <v>183</v>
      </c>
      <c r="C2" s="593"/>
      <c r="D2" s="593"/>
      <c r="E2" s="593"/>
      <c r="F2" s="593"/>
      <c r="G2" s="593"/>
      <c r="H2" s="594"/>
      <c r="I2" s="124" t="s">
        <v>122</v>
      </c>
      <c r="J2" s="397">
        <v>14</v>
      </c>
      <c r="M2" s="156"/>
    </row>
    <row r="3" spans="1:25" ht="24" customHeight="1" thickBot="1" x14ac:dyDescent="0.3">
      <c r="A3" s="705"/>
      <c r="B3" s="592" t="s">
        <v>184</v>
      </c>
      <c r="C3" s="593"/>
      <c r="D3" s="593"/>
      <c r="E3" s="593"/>
      <c r="F3" s="593"/>
      <c r="G3" s="593"/>
      <c r="H3" s="594"/>
      <c r="I3" s="124" t="s">
        <v>377</v>
      </c>
      <c r="J3" s="399">
        <v>45775</v>
      </c>
      <c r="M3" s="156"/>
    </row>
    <row r="4" spans="1:25" ht="24" customHeight="1" thickBot="1" x14ac:dyDescent="0.3">
      <c r="A4" s="706"/>
      <c r="B4" s="595" t="s">
        <v>378</v>
      </c>
      <c r="C4" s="596"/>
      <c r="D4" s="596"/>
      <c r="E4" s="596"/>
      <c r="F4" s="596"/>
      <c r="G4" s="596"/>
      <c r="H4" s="597"/>
      <c r="I4" s="124" t="s">
        <v>186</v>
      </c>
      <c r="J4" s="397" t="s">
        <v>732</v>
      </c>
      <c r="M4" s="156"/>
    </row>
    <row r="6" spans="1:25" ht="15" customHeight="1" x14ac:dyDescent="0.25">
      <c r="A6" s="73"/>
      <c r="B6" s="74"/>
      <c r="C6" s="74"/>
      <c r="D6" s="76"/>
      <c r="E6" s="75"/>
      <c r="F6" s="75"/>
      <c r="G6" s="337"/>
      <c r="H6" s="337"/>
      <c r="I6" s="77"/>
      <c r="J6" s="77"/>
      <c r="K6" s="74"/>
      <c r="L6" s="74"/>
      <c r="M6" s="74"/>
      <c r="N6" s="74"/>
      <c r="O6" s="74"/>
      <c r="P6" s="74"/>
      <c r="Q6" s="74"/>
      <c r="R6" s="74"/>
      <c r="S6" s="74"/>
      <c r="T6" s="78"/>
      <c r="U6" s="74"/>
      <c r="V6" s="74"/>
      <c r="X6" s="79"/>
      <c r="Y6" s="80"/>
    </row>
    <row r="7" spans="1:25" ht="15" customHeight="1" x14ac:dyDescent="0.25">
      <c r="A7" s="708" t="s">
        <v>379</v>
      </c>
      <c r="B7" s="729" t="s">
        <v>380</v>
      </c>
      <c r="C7" s="730"/>
      <c r="D7" s="730"/>
      <c r="E7" s="730"/>
      <c r="F7" s="730"/>
      <c r="G7" s="730"/>
      <c r="H7" s="730"/>
      <c r="I7" s="730"/>
      <c r="J7" s="731"/>
      <c r="K7" s="74"/>
      <c r="L7" s="74"/>
      <c r="M7" s="74"/>
      <c r="N7" s="74"/>
      <c r="O7" s="74"/>
      <c r="P7" s="74"/>
      <c r="Q7" s="74"/>
      <c r="R7" s="74"/>
      <c r="S7" s="74"/>
      <c r="T7" s="74"/>
      <c r="U7" s="74"/>
      <c r="V7" s="74"/>
      <c r="W7" s="74"/>
      <c r="X7" s="74"/>
      <c r="Y7" s="74"/>
    </row>
    <row r="8" spans="1:25" ht="15" customHeight="1" x14ac:dyDescent="0.25">
      <c r="A8" s="709"/>
      <c r="B8" s="732"/>
      <c r="C8" s="605"/>
      <c r="D8" s="605"/>
      <c r="E8" s="605"/>
      <c r="F8" s="605"/>
      <c r="G8" s="605"/>
      <c r="H8" s="605"/>
      <c r="I8" s="605"/>
      <c r="J8" s="733"/>
      <c r="K8" s="74"/>
      <c r="L8" s="74"/>
      <c r="M8" s="74"/>
      <c r="N8" s="74"/>
      <c r="O8" s="74"/>
      <c r="P8" s="74"/>
      <c r="Q8" s="74"/>
      <c r="R8" s="74"/>
      <c r="S8" s="74"/>
      <c r="T8" s="74"/>
      <c r="U8" s="74"/>
      <c r="V8" s="74"/>
      <c r="W8" s="74"/>
      <c r="X8" s="74"/>
      <c r="Y8" s="74"/>
    </row>
    <row r="9" spans="1:25" ht="15" customHeight="1" x14ac:dyDescent="0.25">
      <c r="A9" s="709"/>
      <c r="B9" s="732"/>
      <c r="C9" s="605"/>
      <c r="D9" s="605"/>
      <c r="E9" s="605"/>
      <c r="F9" s="605"/>
      <c r="G9" s="605"/>
      <c r="H9" s="605"/>
      <c r="I9" s="605"/>
      <c r="J9" s="733"/>
      <c r="K9" s="74"/>
      <c r="L9" s="74"/>
      <c r="M9" s="74"/>
      <c r="N9" s="74"/>
      <c r="O9" s="74"/>
      <c r="P9" s="74"/>
      <c r="Q9" s="74"/>
      <c r="R9" s="74"/>
      <c r="S9" s="74"/>
      <c r="T9" s="74"/>
      <c r="U9" s="74"/>
      <c r="V9" s="74"/>
      <c r="W9" s="74"/>
      <c r="X9" s="74"/>
      <c r="Y9" s="74"/>
    </row>
    <row r="10" spans="1:25" ht="15" customHeight="1" x14ac:dyDescent="0.25">
      <c r="A10" s="710"/>
      <c r="B10" s="734"/>
      <c r="C10" s="735"/>
      <c r="D10" s="735"/>
      <c r="E10" s="735"/>
      <c r="F10" s="735"/>
      <c r="G10" s="735"/>
      <c r="H10" s="735"/>
      <c r="I10" s="735"/>
      <c r="J10" s="736"/>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16" t="s">
        <v>187</v>
      </c>
      <c r="B12" s="226" t="s">
        <v>188</v>
      </c>
      <c r="C12" s="248"/>
      <c r="D12" s="226" t="s">
        <v>189</v>
      </c>
      <c r="E12" s="249"/>
      <c r="F12" s="226" t="s">
        <v>190</v>
      </c>
      <c r="G12" s="249"/>
      <c r="H12" s="226" t="s">
        <v>191</v>
      </c>
      <c r="I12" s="250"/>
    </row>
    <row r="13" spans="1:25" s="151" customFormat="1" ht="21.75" customHeight="1" thickBot="1" x14ac:dyDescent="0.3">
      <c r="A13" s="616"/>
      <c r="B13" s="228" t="s">
        <v>195</v>
      </c>
      <c r="C13" s="159"/>
      <c r="D13" s="226" t="s">
        <v>196</v>
      </c>
      <c r="E13" s="125"/>
      <c r="F13" s="226" t="s">
        <v>197</v>
      </c>
      <c r="G13" s="125"/>
      <c r="H13" s="226" t="s">
        <v>198</v>
      </c>
      <c r="I13" s="250"/>
    </row>
    <row r="14" spans="1:25" s="151" customFormat="1" ht="21.75" customHeight="1" thickBot="1" x14ac:dyDescent="0.3">
      <c r="A14" s="616"/>
      <c r="B14" s="226" t="s">
        <v>200</v>
      </c>
      <c r="C14" s="248"/>
      <c r="D14" s="226" t="s">
        <v>201</v>
      </c>
      <c r="E14" s="125"/>
      <c r="F14" s="226" t="s">
        <v>202</v>
      </c>
      <c r="G14" s="125"/>
      <c r="H14" s="226" t="s">
        <v>203</v>
      </c>
      <c r="I14" s="250"/>
    </row>
    <row r="15" spans="1:25" s="151" customFormat="1" ht="21.75" customHeight="1" thickBot="1" x14ac:dyDescent="0.3">
      <c r="A15" s="68"/>
      <c r="B15" s="68"/>
      <c r="C15" s="68"/>
      <c r="D15" s="68"/>
      <c r="E15" s="68"/>
      <c r="F15" s="68"/>
      <c r="G15" s="68"/>
      <c r="H15" s="68"/>
      <c r="I15" s="68"/>
      <c r="J15" s="68"/>
      <c r="K15" s="68"/>
      <c r="L15" s="165"/>
      <c r="M15" s="166"/>
      <c r="N15" s="166"/>
      <c r="O15" s="166"/>
    </row>
    <row r="16" spans="1:25" s="151" customFormat="1" ht="21.75" customHeight="1" thickBot="1" x14ac:dyDescent="0.3">
      <c r="A16" s="615" t="s">
        <v>192</v>
      </c>
      <c r="B16" s="615"/>
      <c r="C16" s="245" t="s">
        <v>193</v>
      </c>
      <c r="D16" s="629" t="s">
        <v>194</v>
      </c>
      <c r="E16" s="629"/>
      <c r="F16" s="629"/>
      <c r="G16" s="68"/>
      <c r="H16" s="68"/>
      <c r="I16" s="68"/>
      <c r="J16" s="68"/>
      <c r="K16" s="68"/>
      <c r="L16" s="165"/>
      <c r="M16" s="166"/>
      <c r="N16" s="166"/>
      <c r="O16" s="166"/>
    </row>
    <row r="17" spans="1:15" s="151" customFormat="1" ht="21.75" customHeight="1" thickBot="1" x14ac:dyDescent="0.3">
      <c r="A17" s="615"/>
      <c r="B17" s="615"/>
      <c r="C17" s="245" t="s">
        <v>199</v>
      </c>
      <c r="D17" s="629"/>
      <c r="E17" s="629"/>
      <c r="F17" s="629"/>
      <c r="G17" s="68"/>
      <c r="H17" s="68"/>
      <c r="I17" s="68"/>
      <c r="J17" s="68"/>
      <c r="K17" s="68"/>
      <c r="L17" s="165"/>
      <c r="M17" s="166"/>
      <c r="N17" s="166"/>
      <c r="O17" s="166"/>
    </row>
    <row r="18" spans="1:15" s="151" customFormat="1" ht="21.75" customHeight="1" thickBot="1" x14ac:dyDescent="0.3">
      <c r="A18" s="615"/>
      <c r="B18" s="615"/>
      <c r="C18" s="245" t="s">
        <v>204</v>
      </c>
      <c r="D18" s="629"/>
      <c r="E18" s="629"/>
      <c r="F18" s="629"/>
      <c r="G18" s="68"/>
      <c r="H18" s="68"/>
      <c r="I18" s="68"/>
      <c r="J18" s="68"/>
      <c r="K18" s="68"/>
      <c r="L18" s="165"/>
      <c r="M18" s="166"/>
      <c r="N18" s="166"/>
      <c r="O18" s="166"/>
    </row>
    <row r="19" spans="1:15" s="151" customFormat="1" ht="21.75" customHeight="1" x14ac:dyDescent="0.25">
      <c r="A19" s="68"/>
      <c r="B19" s="68"/>
      <c r="C19" s="68"/>
      <c r="D19" s="68"/>
      <c r="E19" s="68"/>
      <c r="F19" s="68"/>
      <c r="G19" s="68"/>
      <c r="H19" s="68"/>
      <c r="I19" s="68"/>
      <c r="J19" s="68"/>
      <c r="K19" s="68"/>
      <c r="L19" s="165"/>
      <c r="M19" s="166"/>
      <c r="N19" s="166"/>
      <c r="O19" s="166"/>
    </row>
    <row r="20" spans="1:15" s="95" customFormat="1" ht="16.5" customHeight="1" x14ac:dyDescent="0.2"/>
    <row r="21" spans="1:15" ht="5.25" customHeight="1" thickBot="1" x14ac:dyDescent="0.3"/>
    <row r="22" spans="1:15" ht="48" customHeight="1" thickBot="1" x14ac:dyDescent="0.3">
      <c r="A22" s="711" t="s">
        <v>381</v>
      </c>
      <c r="B22" s="711"/>
      <c r="C22" s="711"/>
      <c r="D22" s="711"/>
      <c r="E22" s="711"/>
      <c r="F22" s="711"/>
      <c r="G22" s="711"/>
      <c r="H22" s="711"/>
      <c r="I22" s="711"/>
      <c r="J22" s="711"/>
    </row>
    <row r="23" spans="1:15" ht="69.95" customHeight="1" thickBot="1" x14ac:dyDescent="0.3">
      <c r="A23" s="232" t="s">
        <v>215</v>
      </c>
      <c r="B23" s="702" t="s">
        <v>367</v>
      </c>
      <c r="C23" s="707"/>
      <c r="D23" s="703"/>
      <c r="E23" s="233" t="s">
        <v>382</v>
      </c>
      <c r="F23" s="234" t="s">
        <v>383</v>
      </c>
      <c r="G23" s="233" t="s">
        <v>384</v>
      </c>
      <c r="H23" s="702" t="s">
        <v>385</v>
      </c>
      <c r="I23" s="707"/>
      <c r="J23" s="703"/>
    </row>
    <row r="24" spans="1:15" ht="50.25" customHeight="1" thickBot="1" x14ac:dyDescent="0.3">
      <c r="A24" s="202" t="s">
        <v>386</v>
      </c>
      <c r="B24" s="702" t="s">
        <v>419</v>
      </c>
      <c r="C24" s="707"/>
      <c r="D24" s="707"/>
      <c r="E24" s="707"/>
      <c r="F24" s="707"/>
      <c r="G24" s="707"/>
      <c r="H24" s="707"/>
      <c r="I24" s="707"/>
      <c r="J24" s="703"/>
    </row>
    <row r="25" spans="1:15" ht="50.25" customHeight="1" thickBot="1" x14ac:dyDescent="0.3">
      <c r="A25" s="693" t="s">
        <v>388</v>
      </c>
      <c r="B25" s="235">
        <v>2024</v>
      </c>
      <c r="C25" s="236">
        <v>2025</v>
      </c>
      <c r="D25" s="236">
        <v>2026</v>
      </c>
      <c r="E25" s="236">
        <v>2027</v>
      </c>
      <c r="F25" s="237" t="s">
        <v>93</v>
      </c>
      <c r="G25" s="238" t="s">
        <v>389</v>
      </c>
      <c r="H25" s="720" t="s">
        <v>390</v>
      </c>
      <c r="I25" s="721"/>
      <c r="J25" s="722"/>
    </row>
    <row r="26" spans="1:15" ht="50.25" customHeight="1" thickBot="1" x14ac:dyDescent="0.3">
      <c r="A26" s="694"/>
      <c r="B26" s="420">
        <v>1</v>
      </c>
      <c r="C26" s="421">
        <v>1</v>
      </c>
      <c r="D26" s="421">
        <v>1</v>
      </c>
      <c r="E26" s="421">
        <v>1</v>
      </c>
      <c r="F26" s="422">
        <v>1</v>
      </c>
      <c r="G26" s="239">
        <v>1</v>
      </c>
      <c r="H26" s="702" t="s">
        <v>23</v>
      </c>
      <c r="I26" s="707"/>
      <c r="J26" s="703"/>
    </row>
    <row r="27" spans="1:15" ht="52.5" customHeight="1" thickBot="1" x14ac:dyDescent="0.3">
      <c r="A27" s="202"/>
      <c r="B27" s="723" t="s">
        <v>420</v>
      </c>
      <c r="C27" s="724"/>
      <c r="D27" s="724"/>
      <c r="E27" s="724"/>
      <c r="F27" s="724"/>
      <c r="G27" s="724"/>
      <c r="H27" s="724"/>
      <c r="I27" s="724"/>
      <c r="J27" s="725"/>
    </row>
    <row r="28" spans="1:15" s="99" customFormat="1" ht="56.25" customHeight="1" thickBot="1" x14ac:dyDescent="0.3">
      <c r="A28" s="693" t="s">
        <v>234</v>
      </c>
      <c r="B28" s="203" t="s">
        <v>235</v>
      </c>
      <c r="C28" s="232" t="s">
        <v>236</v>
      </c>
      <c r="D28" s="695" t="s">
        <v>237</v>
      </c>
      <c r="E28" s="696"/>
      <c r="F28" s="695" t="s">
        <v>238</v>
      </c>
      <c r="G28" s="696"/>
      <c r="H28" s="203" t="s">
        <v>239</v>
      </c>
      <c r="I28" s="201" t="s">
        <v>240</v>
      </c>
      <c r="J28" s="201" t="s">
        <v>392</v>
      </c>
    </row>
    <row r="29" spans="1:15" ht="120.75" customHeight="1" thickBot="1" x14ac:dyDescent="0.3">
      <c r="A29" s="694"/>
      <c r="B29" s="160">
        <v>1</v>
      </c>
      <c r="C29" s="161"/>
      <c r="D29" s="702"/>
      <c r="E29" s="703"/>
      <c r="F29" s="702"/>
      <c r="G29" s="703"/>
      <c r="H29" s="160"/>
      <c r="I29" s="240"/>
      <c r="J29" s="240"/>
    </row>
    <row r="30" spans="1:15" s="99" customFormat="1" ht="45" customHeight="1" thickBot="1" x14ac:dyDescent="0.3">
      <c r="A30" s="693" t="s">
        <v>241</v>
      </c>
      <c r="B30" s="203" t="s">
        <v>235</v>
      </c>
      <c r="C30" s="203" t="s">
        <v>236</v>
      </c>
      <c r="D30" s="695" t="s">
        <v>237</v>
      </c>
      <c r="E30" s="696"/>
      <c r="F30" s="695" t="s">
        <v>238</v>
      </c>
      <c r="G30" s="696"/>
      <c r="H30" s="203" t="s">
        <v>239</v>
      </c>
      <c r="I30" s="201" t="s">
        <v>240</v>
      </c>
      <c r="J30" s="201" t="s">
        <v>392</v>
      </c>
    </row>
    <row r="31" spans="1:15" ht="120.75" customHeight="1" thickBot="1" x14ac:dyDescent="0.3">
      <c r="A31" s="694"/>
      <c r="B31" s="160">
        <v>1</v>
      </c>
      <c r="C31" s="161"/>
      <c r="D31" s="702"/>
      <c r="E31" s="703"/>
      <c r="F31" s="702"/>
      <c r="G31" s="703"/>
      <c r="H31" s="160"/>
      <c r="I31" s="240"/>
      <c r="J31" s="240"/>
    </row>
    <row r="32" spans="1:15" s="99" customFormat="1" ht="45" customHeight="1" thickBot="1" x14ac:dyDescent="0.3">
      <c r="A32" s="693" t="s">
        <v>242</v>
      </c>
      <c r="B32" s="203" t="s">
        <v>235</v>
      </c>
      <c r="C32" s="203" t="s">
        <v>236</v>
      </c>
      <c r="D32" s="695" t="s">
        <v>237</v>
      </c>
      <c r="E32" s="696"/>
      <c r="F32" s="695" t="s">
        <v>238</v>
      </c>
      <c r="G32" s="696"/>
      <c r="H32" s="203" t="s">
        <v>239</v>
      </c>
      <c r="I32" s="201" t="s">
        <v>240</v>
      </c>
      <c r="J32" s="201" t="s">
        <v>392</v>
      </c>
    </row>
    <row r="33" spans="1:10" ht="120.75" customHeight="1" thickBot="1" x14ac:dyDescent="0.3">
      <c r="A33" s="694"/>
      <c r="B33" s="160">
        <v>1</v>
      </c>
      <c r="C33" s="161"/>
      <c r="D33" s="702"/>
      <c r="E33" s="703"/>
      <c r="F33" s="702"/>
      <c r="G33" s="703"/>
      <c r="H33" s="160"/>
      <c r="I33" s="240"/>
      <c r="J33" s="240"/>
    </row>
    <row r="34" spans="1:10" s="99" customFormat="1" ht="47.25" customHeight="1" thickBot="1" x14ac:dyDescent="0.3">
      <c r="A34" s="693" t="s">
        <v>243</v>
      </c>
      <c r="B34" s="203" t="s">
        <v>235</v>
      </c>
      <c r="C34" s="200" t="s">
        <v>236</v>
      </c>
      <c r="D34" s="695" t="s">
        <v>237</v>
      </c>
      <c r="E34" s="696"/>
      <c r="F34" s="695" t="s">
        <v>238</v>
      </c>
      <c r="G34" s="696"/>
      <c r="H34" s="203" t="s">
        <v>239</v>
      </c>
      <c r="I34" s="203" t="s">
        <v>240</v>
      </c>
      <c r="J34" s="201" t="s">
        <v>392</v>
      </c>
    </row>
    <row r="35" spans="1:10" ht="120.75" customHeight="1" thickBot="1" x14ac:dyDescent="0.3">
      <c r="A35" s="694"/>
      <c r="B35" s="160">
        <v>1</v>
      </c>
      <c r="C35" s="161"/>
      <c r="D35" s="700"/>
      <c r="E35" s="701"/>
      <c r="F35" s="700"/>
      <c r="G35" s="701"/>
      <c r="H35" s="241"/>
      <c r="I35" s="242"/>
      <c r="J35" s="242"/>
    </row>
    <row r="36" spans="1:10" s="99" customFormat="1" ht="47.25" customHeight="1" thickBot="1" x14ac:dyDescent="0.3">
      <c r="A36" s="693" t="s">
        <v>244</v>
      </c>
      <c r="B36" s="203" t="s">
        <v>235</v>
      </c>
      <c r="C36" s="203" t="s">
        <v>236</v>
      </c>
      <c r="D36" s="695" t="s">
        <v>237</v>
      </c>
      <c r="E36" s="696"/>
      <c r="F36" s="695" t="s">
        <v>238</v>
      </c>
      <c r="G36" s="696"/>
      <c r="H36" s="203" t="s">
        <v>239</v>
      </c>
      <c r="I36" s="201" t="s">
        <v>240</v>
      </c>
      <c r="J36" s="201" t="s">
        <v>392</v>
      </c>
    </row>
    <row r="37" spans="1:10" ht="120.75" customHeight="1" thickBot="1" x14ac:dyDescent="0.3">
      <c r="A37" s="694"/>
      <c r="B37" s="160">
        <v>1</v>
      </c>
      <c r="C37" s="161"/>
      <c r="D37" s="697"/>
      <c r="E37" s="698"/>
      <c r="F37" s="697"/>
      <c r="G37" s="698"/>
      <c r="H37" s="160"/>
      <c r="I37" s="243"/>
      <c r="J37" s="243"/>
    </row>
    <row r="38" spans="1:10" s="99" customFormat="1" ht="48.75" customHeight="1" thickBot="1" x14ac:dyDescent="0.3">
      <c r="A38" s="693" t="s">
        <v>245</v>
      </c>
      <c r="B38" s="203" t="s">
        <v>235</v>
      </c>
      <c r="C38" s="203" t="s">
        <v>236</v>
      </c>
      <c r="D38" s="695" t="s">
        <v>237</v>
      </c>
      <c r="E38" s="696"/>
      <c r="F38" s="695" t="s">
        <v>238</v>
      </c>
      <c r="G38" s="696"/>
      <c r="H38" s="203" t="s">
        <v>239</v>
      </c>
      <c r="I38" s="201" t="s">
        <v>240</v>
      </c>
      <c r="J38" s="201" t="s">
        <v>392</v>
      </c>
    </row>
    <row r="39" spans="1:10" ht="120.75" customHeight="1" thickBot="1" x14ac:dyDescent="0.3">
      <c r="A39" s="694"/>
      <c r="B39" s="160">
        <v>1</v>
      </c>
      <c r="C39" s="162"/>
      <c r="D39" s="697"/>
      <c r="E39" s="698"/>
      <c r="F39" s="697"/>
      <c r="G39" s="698"/>
      <c r="H39" s="160"/>
      <c r="I39" s="243"/>
      <c r="J39" s="243"/>
    </row>
    <row r="40" spans="1:10" ht="46.5" customHeight="1" thickBot="1" x14ac:dyDescent="0.3">
      <c r="A40" s="693" t="s">
        <v>246</v>
      </c>
      <c r="B40" s="203" t="s">
        <v>235</v>
      </c>
      <c r="C40" s="232" t="s">
        <v>236</v>
      </c>
      <c r="D40" s="695" t="s">
        <v>237</v>
      </c>
      <c r="E40" s="696"/>
      <c r="F40" s="695" t="s">
        <v>238</v>
      </c>
      <c r="G40" s="696"/>
      <c r="H40" s="203" t="s">
        <v>239</v>
      </c>
      <c r="I40" s="201" t="s">
        <v>240</v>
      </c>
      <c r="J40" s="201" t="s">
        <v>392</v>
      </c>
    </row>
    <row r="41" spans="1:10" ht="120.75" customHeight="1" thickBot="1" x14ac:dyDescent="0.3">
      <c r="A41" s="694"/>
      <c r="B41" s="160">
        <v>1</v>
      </c>
      <c r="C41" s="162"/>
      <c r="D41" s="697"/>
      <c r="E41" s="699"/>
      <c r="F41" s="697"/>
      <c r="G41" s="698"/>
      <c r="H41" s="160"/>
      <c r="I41" s="243"/>
      <c r="J41" s="243"/>
    </row>
    <row r="42" spans="1:10" ht="48.75" customHeight="1" thickBot="1" x14ac:dyDescent="0.3">
      <c r="A42" s="693" t="s">
        <v>247</v>
      </c>
      <c r="B42" s="203" t="s">
        <v>235</v>
      </c>
      <c r="C42" s="232" t="s">
        <v>236</v>
      </c>
      <c r="D42" s="695" t="s">
        <v>237</v>
      </c>
      <c r="E42" s="696"/>
      <c r="F42" s="695" t="s">
        <v>238</v>
      </c>
      <c r="G42" s="696"/>
      <c r="H42" s="203" t="s">
        <v>239</v>
      </c>
      <c r="I42" s="201" t="s">
        <v>240</v>
      </c>
      <c r="J42" s="201" t="s">
        <v>392</v>
      </c>
    </row>
    <row r="43" spans="1:10" ht="120.75" customHeight="1" thickBot="1" x14ac:dyDescent="0.3">
      <c r="A43" s="694"/>
      <c r="B43" s="160">
        <v>1</v>
      </c>
      <c r="C43" s="162"/>
      <c r="D43" s="697"/>
      <c r="E43" s="699"/>
      <c r="F43" s="697"/>
      <c r="G43" s="698"/>
      <c r="H43" s="244"/>
      <c r="I43" s="160"/>
      <c r="J43" s="243"/>
    </row>
    <row r="44" spans="1:10" ht="42.75" customHeight="1" thickBot="1" x14ac:dyDescent="0.3">
      <c r="A44" s="693" t="s">
        <v>248</v>
      </c>
      <c r="B44" s="203" t="s">
        <v>235</v>
      </c>
      <c r="C44" s="232" t="s">
        <v>236</v>
      </c>
      <c r="D44" s="695" t="s">
        <v>237</v>
      </c>
      <c r="E44" s="696"/>
      <c r="F44" s="695" t="s">
        <v>238</v>
      </c>
      <c r="G44" s="696"/>
      <c r="H44" s="203" t="s">
        <v>239</v>
      </c>
      <c r="I44" s="201" t="s">
        <v>240</v>
      </c>
      <c r="J44" s="201" t="s">
        <v>392</v>
      </c>
    </row>
    <row r="45" spans="1:10" ht="120.75" customHeight="1" thickBot="1" x14ac:dyDescent="0.3">
      <c r="A45" s="694"/>
      <c r="B45" s="160">
        <v>1</v>
      </c>
      <c r="C45" s="162"/>
      <c r="D45" s="697"/>
      <c r="E45" s="698"/>
      <c r="F45" s="697"/>
      <c r="G45" s="698"/>
      <c r="H45" s="160"/>
      <c r="I45" s="160"/>
      <c r="J45" s="160"/>
    </row>
    <row r="46" spans="1:10" ht="45" customHeight="1" thickBot="1" x14ac:dyDescent="0.3">
      <c r="A46" s="693" t="s">
        <v>249</v>
      </c>
      <c r="B46" s="203" t="s">
        <v>235</v>
      </c>
      <c r="C46" s="232" t="s">
        <v>236</v>
      </c>
      <c r="D46" s="695" t="s">
        <v>237</v>
      </c>
      <c r="E46" s="696"/>
      <c r="F46" s="695" t="s">
        <v>238</v>
      </c>
      <c r="G46" s="696"/>
      <c r="H46" s="203" t="s">
        <v>239</v>
      </c>
      <c r="I46" s="201" t="s">
        <v>240</v>
      </c>
      <c r="J46" s="201" t="s">
        <v>392</v>
      </c>
    </row>
    <row r="47" spans="1:10" ht="120.75" customHeight="1" thickBot="1" x14ac:dyDescent="0.3">
      <c r="A47" s="694"/>
      <c r="B47" s="160">
        <v>1</v>
      </c>
      <c r="C47" s="162"/>
      <c r="D47" s="697"/>
      <c r="E47" s="698"/>
      <c r="F47" s="697"/>
      <c r="G47" s="698"/>
      <c r="H47" s="160"/>
      <c r="I47" s="243"/>
      <c r="J47" s="243"/>
    </row>
    <row r="48" spans="1:10" ht="46.5" customHeight="1" thickBot="1" x14ac:dyDescent="0.3">
      <c r="A48" s="693" t="s">
        <v>250</v>
      </c>
      <c r="B48" s="203" t="s">
        <v>235</v>
      </c>
      <c r="C48" s="232" t="s">
        <v>236</v>
      </c>
      <c r="D48" s="695" t="s">
        <v>237</v>
      </c>
      <c r="E48" s="696"/>
      <c r="F48" s="695" t="s">
        <v>238</v>
      </c>
      <c r="G48" s="696"/>
      <c r="H48" s="203" t="s">
        <v>239</v>
      </c>
      <c r="I48" s="201" t="s">
        <v>240</v>
      </c>
      <c r="J48" s="201" t="s">
        <v>392</v>
      </c>
    </row>
    <row r="49" spans="1:10" ht="120.75" customHeight="1" thickBot="1" x14ac:dyDescent="0.3">
      <c r="A49" s="694"/>
      <c r="B49" s="160">
        <v>1</v>
      </c>
      <c r="C49" s="162"/>
      <c r="D49" s="697"/>
      <c r="E49" s="698"/>
      <c r="F49" s="699"/>
      <c r="G49" s="699"/>
      <c r="H49" s="160"/>
      <c r="I49" s="160"/>
      <c r="J49" s="160"/>
    </row>
    <row r="50" spans="1:10" ht="48.75" customHeight="1" thickBot="1" x14ac:dyDescent="0.3">
      <c r="A50" s="693" t="s">
        <v>251</v>
      </c>
      <c r="B50" s="203" t="s">
        <v>235</v>
      </c>
      <c r="C50" s="232" t="s">
        <v>236</v>
      </c>
      <c r="D50" s="695" t="s">
        <v>237</v>
      </c>
      <c r="E50" s="696"/>
      <c r="F50" s="695" t="s">
        <v>238</v>
      </c>
      <c r="G50" s="696"/>
      <c r="H50" s="203" t="s">
        <v>239</v>
      </c>
      <c r="I50" s="201" t="s">
        <v>240</v>
      </c>
      <c r="J50" s="201" t="s">
        <v>392</v>
      </c>
    </row>
    <row r="51" spans="1:10" ht="120.75" customHeight="1" thickBot="1" x14ac:dyDescent="0.3">
      <c r="A51" s="694"/>
      <c r="B51" s="160">
        <v>1</v>
      </c>
      <c r="C51" s="162"/>
      <c r="D51" s="697"/>
      <c r="E51" s="698"/>
      <c r="F51" s="697"/>
      <c r="G51" s="698"/>
      <c r="H51" s="160"/>
      <c r="I51" s="160"/>
      <c r="J51" s="160"/>
    </row>
    <row r="54" spans="1:10" s="98" customFormat="1" ht="30" customHeight="1" x14ac:dyDescent="0.25">
      <c r="A54" s="68"/>
      <c r="B54" s="68"/>
      <c r="C54" s="68"/>
      <c r="D54" s="68"/>
      <c r="E54" s="68"/>
      <c r="F54" s="68"/>
      <c r="G54" s="68"/>
      <c r="H54" s="68"/>
      <c r="I54" s="68"/>
    </row>
    <row r="56" spans="1:10" ht="46.5" customHeight="1" thickBot="1" x14ac:dyDescent="0.3">
      <c r="A56" s="727" t="s">
        <v>393</v>
      </c>
      <c r="B56" s="251" t="s">
        <v>394</v>
      </c>
      <c r="C56" s="251"/>
      <c r="D56" s="726" t="s">
        <v>395</v>
      </c>
      <c r="E56" s="251" t="s">
        <v>394</v>
      </c>
      <c r="F56" s="251"/>
      <c r="G56" s="726" t="s">
        <v>396</v>
      </c>
      <c r="H56" s="251" t="s">
        <v>397</v>
      </c>
      <c r="I56" s="728"/>
      <c r="J56" s="728"/>
    </row>
    <row r="57" spans="1:10" ht="46.5" customHeight="1" thickBot="1" x14ac:dyDescent="0.3">
      <c r="A57" s="727"/>
      <c r="B57" s="251" t="s">
        <v>398</v>
      </c>
      <c r="C57" s="251" t="s">
        <v>399</v>
      </c>
      <c r="D57" s="726"/>
      <c r="E57" s="251" t="s">
        <v>398</v>
      </c>
      <c r="F57" s="251" t="s">
        <v>400</v>
      </c>
      <c r="G57" s="726"/>
      <c r="H57" s="251" t="s">
        <v>401</v>
      </c>
      <c r="I57" s="728" t="s">
        <v>744</v>
      </c>
      <c r="J57" s="728"/>
    </row>
    <row r="58" spans="1:10" ht="46.5" customHeight="1" thickBot="1" x14ac:dyDescent="0.3">
      <c r="A58" s="727"/>
      <c r="B58" s="251" t="s">
        <v>402</v>
      </c>
      <c r="C58" s="348" t="s">
        <v>403</v>
      </c>
      <c r="D58" s="726"/>
      <c r="E58" s="251" t="s">
        <v>402</v>
      </c>
      <c r="F58" s="251" t="s">
        <v>404</v>
      </c>
      <c r="G58" s="726"/>
      <c r="H58" s="251" t="s">
        <v>405</v>
      </c>
      <c r="I58" s="728" t="s">
        <v>745</v>
      </c>
      <c r="J58" s="728"/>
    </row>
    <row r="59" spans="1:10" ht="46.5" customHeight="1" thickBot="1" x14ac:dyDescent="0.3">
      <c r="A59" s="727"/>
      <c r="B59" s="251" t="s">
        <v>394</v>
      </c>
      <c r="C59" s="251"/>
      <c r="D59" s="726"/>
      <c r="E59" s="251" t="s">
        <v>394</v>
      </c>
      <c r="F59" s="251"/>
      <c r="G59" s="726"/>
      <c r="H59" s="251" t="s">
        <v>397</v>
      </c>
      <c r="I59" s="728"/>
      <c r="J59" s="728"/>
    </row>
    <row r="60" spans="1:10" ht="46.5" customHeight="1" thickBot="1" x14ac:dyDescent="0.3">
      <c r="A60" s="727"/>
      <c r="B60" s="251" t="s">
        <v>398</v>
      </c>
      <c r="C60" s="251"/>
      <c r="D60" s="726"/>
      <c r="E60" s="251" t="s">
        <v>398</v>
      </c>
      <c r="F60" s="251" t="s">
        <v>406</v>
      </c>
      <c r="G60" s="726"/>
      <c r="H60" s="251" t="s">
        <v>401</v>
      </c>
      <c r="I60" s="728" t="s">
        <v>747</v>
      </c>
      <c r="J60" s="728"/>
    </row>
    <row r="61" spans="1:10" ht="46.5" customHeight="1" thickBot="1" x14ac:dyDescent="0.3">
      <c r="A61" s="727"/>
      <c r="B61" s="251" t="s">
        <v>402</v>
      </c>
      <c r="C61" s="251"/>
      <c r="D61" s="726"/>
      <c r="E61" s="251" t="s">
        <v>402</v>
      </c>
      <c r="F61" s="251" t="s">
        <v>407</v>
      </c>
      <c r="G61" s="726"/>
      <c r="H61" s="251" t="s">
        <v>405</v>
      </c>
      <c r="I61" s="728" t="s">
        <v>746</v>
      </c>
      <c r="J61" s="728"/>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8142A-D4B9-4583-BD15-D791229A1483}">
  <sheetPr>
    <tabColor theme="7" tint="0.39997558519241921"/>
    <pageSetUpPr fitToPage="1"/>
  </sheetPr>
  <dimension ref="A1:L31"/>
  <sheetViews>
    <sheetView topLeftCell="A25" zoomScale="120" zoomScaleNormal="120" workbookViewId="0">
      <selection activeCell="L37" sqref="L37"/>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52"/>
      <c r="F9" s="452"/>
      <c r="G9" s="452"/>
      <c r="H9" s="452"/>
      <c r="I9" s="452"/>
      <c r="J9" s="452"/>
      <c r="K9" s="452"/>
      <c r="L9" s="453"/>
    </row>
    <row r="10" spans="1:12" ht="41.25" customHeight="1" x14ac:dyDescent="0.25">
      <c r="A10" s="454" t="s">
        <v>215</v>
      </c>
      <c r="B10" s="454"/>
      <c r="C10" s="454"/>
      <c r="D10" s="454"/>
      <c r="E10" s="455" t="s">
        <v>367</v>
      </c>
      <c r="F10" s="455"/>
      <c r="G10" s="455"/>
      <c r="H10" s="455"/>
      <c r="I10" s="455"/>
      <c r="J10" s="455"/>
      <c r="K10" s="455"/>
      <c r="L10" s="455"/>
    </row>
    <row r="11" spans="1:12" ht="34.5" customHeight="1" x14ac:dyDescent="0.25">
      <c r="A11" s="456" t="s">
        <v>271</v>
      </c>
      <c r="B11" s="457"/>
      <c r="C11" s="457"/>
      <c r="D11" s="450"/>
      <c r="E11" s="458" t="s">
        <v>419</v>
      </c>
      <c r="F11" s="459"/>
      <c r="G11" s="459"/>
      <c r="H11" s="459"/>
      <c r="I11" s="459"/>
      <c r="J11" s="459"/>
      <c r="K11" s="459"/>
      <c r="L11" s="460"/>
    </row>
    <row r="12" spans="1:12" ht="47.25" customHeight="1" x14ac:dyDescent="0.25">
      <c r="A12" s="431" t="s">
        <v>272</v>
      </c>
      <c r="B12" s="432"/>
      <c r="C12" s="432"/>
      <c r="D12" s="433"/>
      <c r="E12" s="461" t="s">
        <v>421</v>
      </c>
      <c r="F12" s="462"/>
      <c r="G12" s="462"/>
      <c r="H12" s="462"/>
      <c r="I12" s="462"/>
      <c r="J12" s="462"/>
      <c r="K12" s="462"/>
      <c r="L12" s="463"/>
    </row>
    <row r="13" spans="1:12" ht="28.5" customHeight="1" x14ac:dyDescent="0.25">
      <c r="A13" s="431" t="s">
        <v>274</v>
      </c>
      <c r="B13" s="432"/>
      <c r="C13" s="433"/>
      <c r="D13" s="434">
        <v>3865</v>
      </c>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v>1</v>
      </c>
      <c r="E16" s="465"/>
      <c r="F16" s="465"/>
      <c r="G16" s="465"/>
      <c r="H16" s="466"/>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79.5" customHeight="1" x14ac:dyDescent="0.25">
      <c r="A19" s="261">
        <v>1</v>
      </c>
      <c r="B19" s="262" t="s">
        <v>287</v>
      </c>
      <c r="C19" s="434" t="s">
        <v>422</v>
      </c>
      <c r="D19" s="435"/>
      <c r="E19" s="435"/>
      <c r="F19" s="435"/>
      <c r="G19" s="436"/>
      <c r="H19" s="470" t="s">
        <v>423</v>
      </c>
      <c r="I19" s="471"/>
      <c r="J19" s="467" t="s">
        <v>22</v>
      </c>
      <c r="K19" s="469"/>
      <c r="L19" s="262" t="s">
        <v>424</v>
      </c>
    </row>
    <row r="20" spans="1:12" ht="129.75" customHeight="1" x14ac:dyDescent="0.25">
      <c r="A20" s="261">
        <v>2</v>
      </c>
      <c r="B20" s="262" t="s">
        <v>287</v>
      </c>
      <c r="C20" s="434" t="s">
        <v>425</v>
      </c>
      <c r="D20" s="435"/>
      <c r="E20" s="435"/>
      <c r="F20" s="435"/>
      <c r="G20" s="436"/>
      <c r="H20" s="470" t="s">
        <v>426</v>
      </c>
      <c r="I20" s="471"/>
      <c r="J20" s="467" t="s">
        <v>22</v>
      </c>
      <c r="K20" s="469"/>
      <c r="L20" s="262" t="s">
        <v>424</v>
      </c>
    </row>
    <row r="21" spans="1:12" ht="120" customHeight="1" x14ac:dyDescent="0.25">
      <c r="A21" s="261">
        <v>3</v>
      </c>
      <c r="B21" s="262" t="s">
        <v>287</v>
      </c>
      <c r="C21" s="434" t="s">
        <v>427</v>
      </c>
      <c r="D21" s="435"/>
      <c r="E21" s="435"/>
      <c r="F21" s="435"/>
      <c r="G21" s="436"/>
      <c r="H21" s="470" t="s">
        <v>428</v>
      </c>
      <c r="I21" s="471"/>
      <c r="J21" s="467" t="s">
        <v>22</v>
      </c>
      <c r="K21" s="469"/>
      <c r="L21" s="262" t="s">
        <v>424</v>
      </c>
    </row>
    <row r="22" spans="1:12" ht="168" customHeight="1" x14ac:dyDescent="0.25">
      <c r="A22" s="261">
        <v>4</v>
      </c>
      <c r="B22" s="262" t="s">
        <v>287</v>
      </c>
      <c r="C22" s="434" t="s">
        <v>429</v>
      </c>
      <c r="D22" s="435"/>
      <c r="E22" s="435"/>
      <c r="F22" s="435"/>
      <c r="G22" s="436"/>
      <c r="H22" s="470" t="s">
        <v>430</v>
      </c>
      <c r="I22" s="471"/>
      <c r="J22" s="467" t="s">
        <v>22</v>
      </c>
      <c r="K22" s="469"/>
      <c r="L22" s="262" t="s">
        <v>424</v>
      </c>
    </row>
    <row r="23" spans="1:12" ht="210" customHeight="1" x14ac:dyDescent="0.25">
      <c r="A23" s="261">
        <v>5</v>
      </c>
      <c r="B23" s="262" t="s">
        <v>287</v>
      </c>
      <c r="C23" s="434" t="s">
        <v>431</v>
      </c>
      <c r="D23" s="435"/>
      <c r="E23" s="435"/>
      <c r="F23" s="435"/>
      <c r="G23" s="436"/>
      <c r="H23" s="470" t="s">
        <v>432</v>
      </c>
      <c r="I23" s="471"/>
      <c r="J23" s="467" t="s">
        <v>22</v>
      </c>
      <c r="K23" s="469"/>
      <c r="L23" s="262" t="s">
        <v>424</v>
      </c>
    </row>
    <row r="24" spans="1:12" ht="223.5" customHeight="1" x14ac:dyDescent="0.25">
      <c r="A24" s="261">
        <v>6</v>
      </c>
      <c r="B24" s="262" t="s">
        <v>287</v>
      </c>
      <c r="C24" s="434" t="s">
        <v>433</v>
      </c>
      <c r="D24" s="435"/>
      <c r="E24" s="435"/>
      <c r="F24" s="435"/>
      <c r="G24" s="436"/>
      <c r="H24" s="470" t="s">
        <v>434</v>
      </c>
      <c r="I24" s="471"/>
      <c r="J24" s="467" t="s">
        <v>22</v>
      </c>
      <c r="K24" s="469"/>
      <c r="L24" s="262" t="s">
        <v>424</v>
      </c>
    </row>
    <row r="25" spans="1:12" ht="25.5" customHeight="1" x14ac:dyDescent="0.25">
      <c r="A25" s="267" t="s">
        <v>281</v>
      </c>
      <c r="B25" s="431" t="s">
        <v>291</v>
      </c>
      <c r="C25" s="432"/>
      <c r="D25" s="432"/>
      <c r="E25" s="432"/>
      <c r="F25" s="432"/>
      <c r="G25" s="432"/>
      <c r="H25" s="432"/>
      <c r="I25" s="432"/>
      <c r="J25" s="432"/>
      <c r="K25" s="433"/>
      <c r="L25" s="267" t="s">
        <v>292</v>
      </c>
    </row>
    <row r="26" spans="1:12" ht="48.75" customHeight="1" x14ac:dyDescent="0.25">
      <c r="A26" s="261">
        <v>1</v>
      </c>
      <c r="B26" s="434" t="s">
        <v>748</v>
      </c>
      <c r="C26" s="435"/>
      <c r="D26" s="435"/>
      <c r="E26" s="435"/>
      <c r="F26" s="435"/>
      <c r="G26" s="435"/>
      <c r="H26" s="435"/>
      <c r="I26" s="435"/>
      <c r="J26" s="435"/>
      <c r="K26" s="436"/>
      <c r="L26" s="262" t="s">
        <v>22</v>
      </c>
    </row>
    <row r="27" spans="1:12" ht="15.75" customHeight="1" x14ac:dyDescent="0.25">
      <c r="A27" s="431" t="s">
        <v>294</v>
      </c>
      <c r="B27" s="432"/>
      <c r="C27" s="432"/>
      <c r="D27" s="432"/>
      <c r="E27" s="432"/>
      <c r="F27" s="452"/>
      <c r="G27" s="452"/>
      <c r="H27" s="432"/>
      <c r="I27" s="452"/>
      <c r="J27" s="452"/>
      <c r="K27" s="432"/>
      <c r="L27" s="472"/>
    </row>
    <row r="28" spans="1:12" ht="26.25" customHeight="1" x14ac:dyDescent="0.25">
      <c r="A28" s="431" t="s">
        <v>295</v>
      </c>
      <c r="B28" s="432"/>
      <c r="C28" s="433"/>
      <c r="D28" s="434">
        <v>0</v>
      </c>
      <c r="E28" s="435"/>
      <c r="F28" s="454" t="s">
        <v>296</v>
      </c>
      <c r="G28" s="454"/>
      <c r="H28" s="277">
        <v>2024</v>
      </c>
      <c r="I28" s="454" t="s">
        <v>297</v>
      </c>
      <c r="J28" s="454"/>
      <c r="K28" s="473" t="s">
        <v>424</v>
      </c>
      <c r="L28" s="436"/>
    </row>
    <row r="29" spans="1:12" ht="45" customHeight="1" x14ac:dyDescent="0.25">
      <c r="A29" s="431" t="s">
        <v>298</v>
      </c>
      <c r="B29" s="432"/>
      <c r="C29" s="433"/>
      <c r="D29" s="434"/>
      <c r="E29" s="435"/>
      <c r="F29" s="474"/>
      <c r="G29" s="474"/>
      <c r="H29" s="435"/>
      <c r="I29" s="474"/>
      <c r="J29" s="474"/>
      <c r="K29" s="435"/>
      <c r="L29" s="475"/>
    </row>
    <row r="30" spans="1:12" ht="45.75" customHeight="1" x14ac:dyDescent="0.25">
      <c r="A30" s="431" t="s">
        <v>299</v>
      </c>
      <c r="B30" s="432"/>
      <c r="C30" s="433"/>
      <c r="D30" s="467"/>
      <c r="E30" s="468"/>
      <c r="F30" s="468"/>
      <c r="G30" s="468"/>
      <c r="H30" s="468"/>
      <c r="I30" s="468"/>
      <c r="J30" s="468"/>
      <c r="K30" s="468"/>
      <c r="L30" s="469"/>
    </row>
    <row r="31" spans="1:12" ht="17.850000000000001" customHeight="1" x14ac:dyDescent="0.25">
      <c r="A31" s="431" t="s">
        <v>300</v>
      </c>
      <c r="B31" s="432"/>
      <c r="C31" s="433"/>
      <c r="D31" s="434"/>
      <c r="E31" s="435"/>
      <c r="F31" s="435"/>
      <c r="G31" s="435"/>
      <c r="H31" s="435"/>
      <c r="I31" s="435"/>
      <c r="J31" s="435"/>
      <c r="K31" s="435"/>
      <c r="L31" s="436"/>
    </row>
  </sheetData>
  <mergeCells count="74">
    <mergeCell ref="A29:C29"/>
    <mergeCell ref="D29:L29"/>
    <mergeCell ref="A30:C30"/>
    <mergeCell ref="D30:L30"/>
    <mergeCell ref="A31:C31"/>
    <mergeCell ref="D31:L31"/>
    <mergeCell ref="A27:L27"/>
    <mergeCell ref="A28:C28"/>
    <mergeCell ref="D28:E28"/>
    <mergeCell ref="F28:G28"/>
    <mergeCell ref="I28:J28"/>
    <mergeCell ref="K28:L28"/>
    <mergeCell ref="C24:G24"/>
    <mergeCell ref="B25:K25"/>
    <mergeCell ref="H24:I24"/>
    <mergeCell ref="J24:K24"/>
    <mergeCell ref="B26:K26"/>
    <mergeCell ref="C22:G22"/>
    <mergeCell ref="H22:I22"/>
    <mergeCell ref="J22:K22"/>
    <mergeCell ref="C23:G23"/>
    <mergeCell ref="H23:I23"/>
    <mergeCell ref="J23:K23"/>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BC58A1F-EAB6-4D61-A456-ADD6D7C4ED2F}">
          <x14:formula1>
            <xm:f>Datos!$K$2:$K$4</xm:f>
          </x14:formula1>
          <xm:sqref>L26</xm:sqref>
        </x14:dataValidation>
        <x14:dataValidation type="list" allowBlank="1" showInputMessage="1" showErrorMessage="1" xr:uid="{0E2D0F60-5510-42C4-A392-F2D784A4DB34}">
          <x14:formula1>
            <xm:f>Datos!$J$2:$J$5</xm:f>
          </x14:formula1>
          <xm:sqref>K16:L16</xm:sqref>
        </x14:dataValidation>
        <x14:dataValidation type="list" allowBlank="1" showInputMessage="1" showErrorMessage="1" xr:uid="{F7C825FD-3D0C-4777-96A7-0B41186E9C8F}">
          <x14:formula1>
            <xm:f>Datos!$I$2:$I$7</xm:f>
          </x14:formula1>
          <xm:sqref>K15:L15</xm:sqref>
        </x14:dataValidation>
        <x14:dataValidation type="list" allowBlank="1" showInputMessage="1" showErrorMessage="1" xr:uid="{E459F89C-9F7A-4993-B49C-893B3CED3767}">
          <x14:formula1>
            <xm:f>Datos!$H$2:$H$3</xm:f>
          </x14:formula1>
          <xm:sqref>D15:H15</xm:sqref>
        </x14:dataValidation>
        <x14:dataValidation type="list" allowBlank="1" showInputMessage="1" showErrorMessage="1" xr:uid="{ED486D98-CB5F-4401-BC9E-8C192C1A5C2E}">
          <x14:formula1>
            <xm:f>Datos!$G$2:$G$8</xm:f>
          </x14:formula1>
          <xm:sqref>K13:L13</xm:sqref>
        </x14:dataValidation>
        <x14:dataValidation type="list" allowBlank="1" showInputMessage="1" showErrorMessage="1" xr:uid="{6921BA7C-743C-4765-A349-CE3FD222A151}">
          <x14:formula1>
            <xm:f>Datos!$F$2:$F$18</xm:f>
          </x14:formula1>
          <xm:sqref>K8:L8</xm:sqref>
        </x14:dataValidation>
        <x14:dataValidation type="list" allowBlank="1" showInputMessage="1" showErrorMessage="1" xr:uid="{DC9261BB-3B76-41CD-96A8-D5122C4D2C8C}">
          <x14:formula1>
            <xm:f>Datos!$E$2:$E$23</xm:f>
          </x14:formula1>
          <xm:sqref>D8:H8</xm:sqref>
        </x14:dataValidation>
        <x14:dataValidation type="list" allowBlank="1" showInputMessage="1" showErrorMessage="1" xr:uid="{96B040A9-F8BD-446B-9350-D885858D48AB}">
          <x14:formula1>
            <xm:f>Datos!$D$2:$D$7</xm:f>
          </x14:formula1>
          <xm:sqref>K7:L7</xm:sqref>
        </x14:dataValidation>
        <x14:dataValidation type="list" allowBlank="1" showInputMessage="1" showErrorMessage="1" xr:uid="{6ECE9309-BE4A-4E5E-81C3-31432E3030FF}">
          <x14:formula1>
            <xm:f>Datos!$C$2:$C$3</xm:f>
          </x14:formula1>
          <xm:sqref>D7:H7</xm:sqref>
        </x14:dataValidation>
        <x14:dataValidation type="list" allowBlank="1" showInputMessage="1" showErrorMessage="1" xr:uid="{2A209252-05DD-45FA-8E5B-A3BAC7E77ED9}">
          <x14:formula1>
            <xm:f>Datos!$B$2:$B$6</xm:f>
          </x14:formula1>
          <xm:sqref>K6:L6</xm:sqref>
        </x14:dataValidation>
        <x14:dataValidation type="list" allowBlank="1" showInputMessage="1" showErrorMessage="1" xr:uid="{D73267FD-55D8-41EA-A9E2-72D16354EB05}">
          <x14:formula1>
            <xm:f>Datos!$A$2:$A$5</xm:f>
          </x14:formula1>
          <xm:sqref>D6:H6</xm:sqref>
        </x14:dataValidation>
        <x14:dataValidation type="list" allowBlank="1" showInputMessage="1" showErrorMessage="1" xr:uid="{772EE239-4462-4EB6-8002-EC6C0C066E58}">
          <x14:formula1>
            <xm:f>Datos!$K$2:$K$3</xm:f>
          </x14:formula1>
          <xm:sqref>J19:K24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124</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8" t="s">
        <v>125</v>
      </c>
      <c r="D12" s="539"/>
      <c r="E12" s="536" t="s">
        <v>126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row>
    <row r="15" spans="1:30" ht="29.25" customHeight="1" x14ac:dyDescent="0.25">
      <c r="A15" s="303"/>
      <c r="B15" s="31"/>
      <c r="C15" s="502"/>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row>
    <row r="16" spans="1:30"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row>
    <row r="17" spans="1:30"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row>
    <row r="18" spans="1:30"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row>
    <row r="19" spans="1:30"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row>
    <row r="20" spans="1:30"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row>
    <row r="21" spans="1:30"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row>
    <row r="22" spans="1:30"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row>
    <row r="23" spans="1:30"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23</v>
      </c>
      <c r="X23" s="503"/>
      <c r="Y23" s="503"/>
      <c r="Z23" s="503"/>
      <c r="AA23" s="493"/>
      <c r="AB23" s="311"/>
      <c r="AC23" s="303"/>
      <c r="AD23" s="303"/>
    </row>
    <row r="24" spans="1:30"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row>
    <row r="25" spans="1:30"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row>
    <row r="26" spans="1:30" ht="29.25" customHeight="1" x14ac:dyDescent="0.25">
      <c r="A26" s="303"/>
      <c r="B26" s="31"/>
      <c r="C26" s="540" t="s">
        <v>133</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row>
    <row r="27" spans="1:30"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row>
    <row r="28" spans="1:30"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row>
    <row r="29" spans="1:30" ht="29.25" customHeight="1" x14ac:dyDescent="0.25">
      <c r="A29" s="303"/>
      <c r="B29" s="31"/>
      <c r="C29" s="540" t="s">
        <v>135</v>
      </c>
      <c r="D29" s="503"/>
      <c r="E29" s="503"/>
      <c r="F29" s="503"/>
      <c r="G29" s="503"/>
      <c r="H29" s="503"/>
      <c r="I29" s="503"/>
      <c r="J29" s="503"/>
      <c r="K29" s="493"/>
      <c r="L29" s="313"/>
      <c r="M29" s="540" t="s">
        <v>136</v>
      </c>
      <c r="N29" s="503"/>
      <c r="O29" s="503"/>
      <c r="P29" s="503"/>
      <c r="Q29" s="503"/>
      <c r="R29" s="503"/>
      <c r="S29" s="503"/>
      <c r="T29" s="503"/>
      <c r="U29" s="503"/>
      <c r="V29" s="503"/>
      <c r="W29" s="503"/>
      <c r="X29" s="503"/>
      <c r="Y29" s="503"/>
      <c r="Z29" s="503"/>
      <c r="AA29" s="493"/>
      <c r="AB29" s="319"/>
      <c r="AC29" s="303"/>
      <c r="AD29" s="303"/>
    </row>
    <row r="30" spans="1:30"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row>
    <row r="31" spans="1:30"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row>
    <row r="32" spans="1:30" ht="90" customHeight="1" x14ac:dyDescent="0.25">
      <c r="A32" s="303"/>
      <c r="B32" s="31"/>
      <c r="C32" s="541" t="s">
        <v>138</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row>
    <row r="33" spans="1:30"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row>
    <row r="34" spans="1:30" ht="15.75" customHeight="1" x14ac:dyDescent="0.25">
      <c r="A34" s="303"/>
      <c r="B34" s="31"/>
      <c r="C34" s="524" t="s">
        <v>139</v>
      </c>
      <c r="D34" s="520"/>
      <c r="E34" s="316"/>
      <c r="F34" s="502" t="s">
        <v>22</v>
      </c>
      <c r="G34" s="493"/>
      <c r="H34" s="316"/>
      <c r="I34" s="303"/>
      <c r="J34" s="323" t="s">
        <v>140</v>
      </c>
      <c r="K34" s="502">
        <v>1</v>
      </c>
      <c r="L34" s="503"/>
      <c r="M34" s="503"/>
      <c r="N34" s="493"/>
      <c r="O34" s="316"/>
      <c r="P34" s="316"/>
      <c r="Q34" s="307" t="s">
        <v>141</v>
      </c>
      <c r="R34" s="303"/>
      <c r="S34" s="316"/>
      <c r="T34" s="316"/>
      <c r="U34" s="316"/>
      <c r="V34" s="316"/>
      <c r="W34" s="502" t="s">
        <v>20</v>
      </c>
      <c r="X34" s="503"/>
      <c r="Y34" s="503"/>
      <c r="Z34" s="503"/>
      <c r="AA34" s="493"/>
      <c r="AB34" s="315"/>
      <c r="AC34" s="303"/>
      <c r="AD34" s="303"/>
    </row>
    <row r="35" spans="1:30"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row>
    <row r="36" spans="1:30" ht="32.25" customHeight="1" x14ac:dyDescent="0.25">
      <c r="A36" s="303"/>
      <c r="B36" s="31"/>
      <c r="C36" s="303"/>
      <c r="D36" s="323" t="s">
        <v>142</v>
      </c>
      <c r="E36" s="316"/>
      <c r="F36" s="541" t="s">
        <v>143</v>
      </c>
      <c r="G36" s="503"/>
      <c r="H36" s="503"/>
      <c r="I36" s="503"/>
      <c r="J36" s="503"/>
      <c r="K36" s="503"/>
      <c r="L36" s="503"/>
      <c r="M36" s="493"/>
      <c r="N36" s="303"/>
      <c r="O36" s="323" t="s">
        <v>144</v>
      </c>
      <c r="P36" s="540">
        <v>1</v>
      </c>
      <c r="Q36" s="503"/>
      <c r="R36" s="503"/>
      <c r="S36" s="503"/>
      <c r="T36" s="503"/>
      <c r="U36" s="503"/>
      <c r="V36" s="503"/>
      <c r="W36" s="503"/>
      <c r="X36" s="503"/>
      <c r="Y36" s="503"/>
      <c r="Z36" s="503"/>
      <c r="AA36" s="493"/>
      <c r="AB36" s="311"/>
      <c r="AC36" s="303"/>
      <c r="AD36" s="303"/>
    </row>
    <row r="37" spans="1:30"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row>
    <row r="38" spans="1:30"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row>
    <row r="39" spans="1:30"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row>
    <row r="40" spans="1:30"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row>
    <row r="41" spans="1:30"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row>
    <row r="42" spans="1:30" ht="15.75" customHeight="1" x14ac:dyDescent="0.25">
      <c r="A42" s="303"/>
      <c r="B42" s="31"/>
      <c r="C42" s="316" t="s">
        <v>140</v>
      </c>
      <c r="D42" s="540">
        <v>1</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row>
    <row r="43" spans="1:30"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row>
    <row r="44" spans="1:30"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row>
    <row r="45" spans="1:30"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row>
    <row r="46" spans="1:30"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row>
    <row r="47" spans="1:30"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row>
    <row r="48" spans="1:30"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row>
    <row r="49" spans="1:30"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row>
    <row r="50" spans="1:30" ht="15.75" customHeight="1" x14ac:dyDescent="0.25">
      <c r="A50" s="330"/>
      <c r="B50" s="41"/>
      <c r="C50" s="44">
        <v>2024</v>
      </c>
      <c r="D50" s="45">
        <v>45474</v>
      </c>
      <c r="E50" s="518">
        <v>45656</v>
      </c>
      <c r="F50" s="493"/>
      <c r="G50" s="46">
        <v>1</v>
      </c>
      <c r="H50" s="522" t="s">
        <v>124</v>
      </c>
      <c r="I50" s="503"/>
      <c r="J50" s="503"/>
      <c r="K50" s="503"/>
      <c r="L50" s="503"/>
      <c r="M50" s="503"/>
      <c r="N50" s="503"/>
      <c r="O50" s="503"/>
      <c r="P50" s="503"/>
      <c r="Q50" s="503"/>
      <c r="R50" s="503"/>
      <c r="S50" s="503"/>
      <c r="T50" s="503"/>
      <c r="U50" s="503"/>
      <c r="V50" s="503"/>
      <c r="W50" s="503"/>
      <c r="X50" s="503"/>
      <c r="Y50" s="503"/>
      <c r="Z50" s="503"/>
      <c r="AA50" s="493"/>
      <c r="AB50" s="325"/>
      <c r="AC50" s="330"/>
      <c r="AD50" s="330"/>
    </row>
    <row r="51" spans="1:30" ht="15.75" customHeight="1" x14ac:dyDescent="0.25">
      <c r="A51" s="330"/>
      <c r="B51" s="41"/>
      <c r="C51" s="44">
        <v>2025</v>
      </c>
      <c r="D51" s="45">
        <v>45658</v>
      </c>
      <c r="E51" s="518">
        <v>46021</v>
      </c>
      <c r="F51" s="493"/>
      <c r="G51" s="46">
        <v>1</v>
      </c>
      <c r="H51" s="522" t="s">
        <v>124</v>
      </c>
      <c r="I51" s="503"/>
      <c r="J51" s="503"/>
      <c r="K51" s="503"/>
      <c r="L51" s="503"/>
      <c r="M51" s="503"/>
      <c r="N51" s="503"/>
      <c r="O51" s="503"/>
      <c r="P51" s="503"/>
      <c r="Q51" s="503"/>
      <c r="R51" s="503"/>
      <c r="S51" s="503"/>
      <c r="T51" s="503"/>
      <c r="U51" s="503"/>
      <c r="V51" s="503"/>
      <c r="W51" s="503"/>
      <c r="X51" s="503"/>
      <c r="Y51" s="503"/>
      <c r="Z51" s="503"/>
      <c r="AA51" s="493"/>
      <c r="AB51" s="325"/>
      <c r="AC51" s="330"/>
      <c r="AD51" s="330"/>
    </row>
    <row r="52" spans="1:30" ht="15.75" customHeight="1" x14ac:dyDescent="0.25">
      <c r="A52" s="330"/>
      <c r="B52" s="41"/>
      <c r="C52" s="44">
        <v>2026</v>
      </c>
      <c r="D52" s="45">
        <v>46023</v>
      </c>
      <c r="E52" s="518">
        <v>46386</v>
      </c>
      <c r="F52" s="493"/>
      <c r="G52" s="46">
        <v>1</v>
      </c>
      <c r="H52" s="522" t="s">
        <v>124</v>
      </c>
      <c r="I52" s="503"/>
      <c r="J52" s="503"/>
      <c r="K52" s="503"/>
      <c r="L52" s="503"/>
      <c r="M52" s="503"/>
      <c r="N52" s="503"/>
      <c r="O52" s="503"/>
      <c r="P52" s="503"/>
      <c r="Q52" s="503"/>
      <c r="R52" s="503"/>
      <c r="S52" s="503"/>
      <c r="T52" s="503"/>
      <c r="U52" s="503"/>
      <c r="V52" s="503"/>
      <c r="W52" s="503"/>
      <c r="X52" s="503"/>
      <c r="Y52" s="503"/>
      <c r="Z52" s="503"/>
      <c r="AA52" s="493"/>
      <c r="AB52" s="325"/>
      <c r="AC52" s="330"/>
      <c r="AD52" s="330"/>
    </row>
    <row r="53" spans="1:30" ht="15.75" customHeight="1" x14ac:dyDescent="0.25">
      <c r="A53" s="330"/>
      <c r="B53" s="41"/>
      <c r="C53" s="44">
        <v>2027</v>
      </c>
      <c r="D53" s="45">
        <v>46388</v>
      </c>
      <c r="E53" s="518">
        <v>46751</v>
      </c>
      <c r="F53" s="493"/>
      <c r="G53" s="46">
        <v>1</v>
      </c>
      <c r="H53" s="522" t="s">
        <v>124</v>
      </c>
      <c r="I53" s="503"/>
      <c r="J53" s="503"/>
      <c r="K53" s="503"/>
      <c r="L53" s="503"/>
      <c r="M53" s="503"/>
      <c r="N53" s="503"/>
      <c r="O53" s="503"/>
      <c r="P53" s="503"/>
      <c r="Q53" s="503"/>
      <c r="R53" s="503"/>
      <c r="S53" s="503"/>
      <c r="T53" s="503"/>
      <c r="U53" s="503"/>
      <c r="V53" s="503"/>
      <c r="W53" s="503"/>
      <c r="X53" s="503"/>
      <c r="Y53" s="503"/>
      <c r="Z53" s="503"/>
      <c r="AA53" s="493"/>
      <c r="AB53" s="325"/>
      <c r="AC53" s="330"/>
      <c r="AD53" s="330"/>
    </row>
    <row r="54" spans="1:30"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row>
    <row r="55" spans="1:30"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row>
    <row r="56" spans="1:30"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row>
    <row r="57" spans="1:30"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row>
    <row r="58" spans="1:30"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row>
    <row r="59" spans="1:30"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row>
    <row r="60" spans="1:30"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row>
    <row r="61" spans="1:30"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row>
    <row r="62" spans="1:30"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row>
    <row r="63" spans="1:30"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row>
    <row r="64" spans="1:30"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row>
    <row r="65" spans="1:30"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row>
    <row r="66" spans="1:30"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row>
    <row r="67" spans="1:30"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row>
    <row r="68" spans="1:30"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row>
    <row r="69" spans="1:30"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row>
    <row r="70" spans="1:30"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row>
    <row r="71" spans="1:30"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row>
    <row r="72" spans="1:30"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row>
    <row r="73" spans="1:30"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row>
    <row r="74" spans="1:30"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row>
    <row r="75" spans="1:30"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row>
    <row r="76" spans="1:30"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row>
    <row r="77" spans="1:30"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row>
    <row r="78" spans="1:30"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row>
    <row r="79" spans="1:30"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row>
    <row r="80" spans="1:30"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row>
    <row r="81" spans="1:30"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row>
    <row r="82" spans="1:30"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row>
    <row r="83" spans="1:30"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topLeftCell="A52" zoomScale="70" zoomScaleNormal="70" workbookViewId="0">
      <selection activeCell="B24" sqref="B24"/>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1"/>
      <c r="J1" s="586" t="s">
        <v>727</v>
      </c>
      <c r="K1" s="587"/>
      <c r="L1" s="588"/>
    </row>
    <row r="2" spans="1:15" s="151" customFormat="1" ht="30.75" customHeight="1" thickBot="1" x14ac:dyDescent="0.3">
      <c r="A2" s="613"/>
      <c r="B2" s="592" t="s">
        <v>183</v>
      </c>
      <c r="C2" s="593"/>
      <c r="D2" s="593"/>
      <c r="E2" s="593"/>
      <c r="F2" s="593"/>
      <c r="G2" s="593"/>
      <c r="H2" s="593"/>
      <c r="I2" s="594"/>
      <c r="J2" s="586" t="s">
        <v>728</v>
      </c>
      <c r="K2" s="587"/>
      <c r="L2" s="588"/>
    </row>
    <row r="3" spans="1:15" s="151" customFormat="1" ht="24" customHeight="1" thickBot="1" x14ac:dyDescent="0.3">
      <c r="A3" s="613"/>
      <c r="B3" s="592" t="s">
        <v>184</v>
      </c>
      <c r="C3" s="593"/>
      <c r="D3" s="593"/>
      <c r="E3" s="593"/>
      <c r="F3" s="593"/>
      <c r="G3" s="593"/>
      <c r="H3" s="593"/>
      <c r="I3" s="594"/>
      <c r="J3" s="586" t="s">
        <v>729</v>
      </c>
      <c r="K3" s="587"/>
      <c r="L3" s="588"/>
    </row>
    <row r="4" spans="1:15" s="151" customFormat="1" ht="21.75" customHeight="1" thickBot="1" x14ac:dyDescent="0.3">
      <c r="A4" s="614"/>
      <c r="B4" s="595" t="s">
        <v>435</v>
      </c>
      <c r="C4" s="596"/>
      <c r="D4" s="596"/>
      <c r="E4" s="596"/>
      <c r="F4" s="596"/>
      <c r="G4" s="596"/>
      <c r="H4" s="596"/>
      <c r="I4" s="597"/>
      <c r="J4" s="586" t="s">
        <v>730</v>
      </c>
      <c r="K4" s="587"/>
      <c r="L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756" t="s">
        <v>187</v>
      </c>
      <c r="B6" s="246" t="s">
        <v>188</v>
      </c>
      <c r="C6" s="207"/>
      <c r="D6" s="246" t="s">
        <v>189</v>
      </c>
      <c r="E6" s="208"/>
      <c r="F6" s="246" t="s">
        <v>190</v>
      </c>
      <c r="G6" s="208"/>
      <c r="H6" s="246" t="s">
        <v>191</v>
      </c>
      <c r="I6" s="209"/>
      <c r="J6" s="745" t="s">
        <v>192</v>
      </c>
      <c r="K6" s="245" t="s">
        <v>193</v>
      </c>
      <c r="L6" s="349" t="s">
        <v>194</v>
      </c>
      <c r="M6" s="762"/>
      <c r="N6" s="762"/>
      <c r="O6" s="762"/>
    </row>
    <row r="7" spans="1:15" s="151" customFormat="1" ht="21.75" customHeight="1" thickBot="1" x14ac:dyDescent="0.3">
      <c r="A7" s="756"/>
      <c r="B7" s="247" t="s">
        <v>195</v>
      </c>
      <c r="C7" s="210"/>
      <c r="D7" s="246" t="s">
        <v>196</v>
      </c>
      <c r="E7" s="211"/>
      <c r="F7" s="246" t="s">
        <v>197</v>
      </c>
      <c r="G7" s="211"/>
      <c r="H7" s="246" t="s">
        <v>198</v>
      </c>
      <c r="I7" s="209"/>
      <c r="J7" s="745"/>
      <c r="K7" s="245" t="s">
        <v>199</v>
      </c>
      <c r="L7" s="155"/>
      <c r="M7" s="762"/>
      <c r="N7" s="762"/>
      <c r="O7" s="762"/>
    </row>
    <row r="8" spans="1:15" s="151" customFormat="1" ht="21.75" customHeight="1" thickBot="1" x14ac:dyDescent="0.3">
      <c r="A8" s="756"/>
      <c r="B8" s="246" t="s">
        <v>200</v>
      </c>
      <c r="C8" s="207"/>
      <c r="D8" s="246" t="s">
        <v>201</v>
      </c>
      <c r="E8" s="211"/>
      <c r="F8" s="246" t="s">
        <v>202</v>
      </c>
      <c r="G8" s="211"/>
      <c r="H8" s="246" t="s">
        <v>203</v>
      </c>
      <c r="I8" s="209"/>
      <c r="J8" s="745"/>
      <c r="K8" s="245" t="s">
        <v>204</v>
      </c>
      <c r="L8" s="155"/>
      <c r="M8" s="762"/>
      <c r="N8" s="762"/>
      <c r="O8" s="762"/>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x14ac:dyDescent="0.25">
      <c r="A10" s="73"/>
      <c r="B10" s="74"/>
      <c r="C10" s="74"/>
      <c r="D10" s="76"/>
      <c r="E10" s="75"/>
      <c r="F10" s="75"/>
      <c r="G10" s="337"/>
      <c r="H10" s="337"/>
      <c r="I10" s="77"/>
      <c r="J10" s="77"/>
      <c r="K10" s="74"/>
      <c r="L10" s="74"/>
      <c r="M10" s="74"/>
      <c r="N10" s="74"/>
      <c r="O10" s="74"/>
    </row>
    <row r="11" spans="1:15" ht="16.5" customHeight="1" thickBot="1" x14ac:dyDescent="0.3">
      <c r="A11" s="148"/>
      <c r="B11" s="149"/>
      <c r="C11" s="149"/>
      <c r="D11" s="149"/>
      <c r="E11" s="149"/>
      <c r="F11" s="149"/>
      <c r="G11" s="149"/>
      <c r="H11" s="149"/>
      <c r="I11" s="149"/>
      <c r="J11" s="149"/>
      <c r="K11" s="149"/>
      <c r="L11" s="149"/>
      <c r="M11" s="149"/>
    </row>
    <row r="12" spans="1:15" ht="32.1" customHeight="1" thickBot="1" x14ac:dyDescent="0.3">
      <c r="A12" s="757" t="s">
        <v>436</v>
      </c>
      <c r="B12" s="758"/>
      <c r="C12" s="758"/>
      <c r="D12" s="758"/>
      <c r="E12" s="758"/>
      <c r="F12" s="758"/>
      <c r="G12" s="758"/>
      <c r="H12" s="758"/>
      <c r="I12" s="758"/>
      <c r="J12" s="758"/>
      <c r="K12" s="758"/>
      <c r="L12" s="759"/>
    </row>
    <row r="13" spans="1:15" ht="32.1" customHeight="1" thickBot="1" x14ac:dyDescent="0.3">
      <c r="A13" s="760" t="s">
        <v>437</v>
      </c>
      <c r="B13" s="748" t="s">
        <v>270</v>
      </c>
      <c r="C13" s="752" t="s">
        <v>207</v>
      </c>
      <c r="D13" s="737" t="s">
        <v>234</v>
      </c>
      <c r="E13" s="738"/>
      <c r="F13" s="739"/>
      <c r="G13" s="737" t="s">
        <v>241</v>
      </c>
      <c r="H13" s="738"/>
      <c r="I13" s="739"/>
      <c r="J13" s="598" t="s">
        <v>242</v>
      </c>
      <c r="K13" s="599"/>
      <c r="L13" s="600"/>
    </row>
    <row r="14" spans="1:15" ht="32.1" customHeight="1" thickBot="1" x14ac:dyDescent="0.3">
      <c r="A14" s="761"/>
      <c r="B14" s="749"/>
      <c r="C14" s="753"/>
      <c r="D14" s="193" t="s">
        <v>222</v>
      </c>
      <c r="E14" s="191" t="s">
        <v>223</v>
      </c>
      <c r="F14" s="192" t="s">
        <v>438</v>
      </c>
      <c r="G14" s="193" t="s">
        <v>222</v>
      </c>
      <c r="H14" s="191" t="s">
        <v>223</v>
      </c>
      <c r="I14" s="192" t="s">
        <v>438</v>
      </c>
      <c r="J14" s="193" t="s">
        <v>222</v>
      </c>
      <c r="K14" s="191" t="s">
        <v>223</v>
      </c>
      <c r="L14" s="192" t="s">
        <v>438</v>
      </c>
    </row>
    <row r="15" spans="1:15" ht="107.25" customHeight="1" x14ac:dyDescent="0.25">
      <c r="A15" s="754" t="s">
        <v>439</v>
      </c>
      <c r="B15" s="188" t="s">
        <v>440</v>
      </c>
      <c r="C15" s="750" t="s">
        <v>441</v>
      </c>
      <c r="D15" s="190"/>
      <c r="E15" s="190"/>
      <c r="F15" s="190"/>
      <c r="G15" s="194"/>
      <c r="H15" s="189"/>
      <c r="I15" s="190"/>
      <c r="J15" s="194"/>
      <c r="K15" s="189"/>
      <c r="L15" s="190"/>
    </row>
    <row r="16" spans="1:15" ht="84.75" customHeight="1" x14ac:dyDescent="0.25">
      <c r="A16" s="755"/>
      <c r="B16" s="188" t="s">
        <v>301</v>
      </c>
      <c r="C16" s="751"/>
      <c r="D16" s="190"/>
      <c r="E16" s="190"/>
      <c r="F16" s="190"/>
      <c r="G16" s="194"/>
      <c r="H16" s="189"/>
      <c r="I16" s="190"/>
      <c r="J16" s="194"/>
      <c r="K16" s="189"/>
      <c r="L16" s="190"/>
    </row>
    <row r="17" spans="1:13" ht="99.75" x14ac:dyDescent="0.25">
      <c r="A17" s="763" t="s">
        <v>442</v>
      </c>
      <c r="B17" s="188" t="s">
        <v>735</v>
      </c>
      <c r="C17" s="765" t="s">
        <v>443</v>
      </c>
      <c r="D17" s="271"/>
      <c r="E17" s="272"/>
      <c r="F17" s="273"/>
      <c r="G17" s="194"/>
      <c r="H17" s="189"/>
      <c r="I17" s="190"/>
      <c r="J17" s="194"/>
      <c r="K17" s="189"/>
      <c r="L17" s="190"/>
    </row>
    <row r="18" spans="1:13" ht="99.75" x14ac:dyDescent="0.25">
      <c r="A18" s="764"/>
      <c r="B18" s="188" t="s">
        <v>323</v>
      </c>
      <c r="C18" s="774"/>
      <c r="D18" s="271"/>
      <c r="E18" s="272"/>
      <c r="F18" s="273"/>
      <c r="G18" s="194"/>
      <c r="H18" s="189"/>
      <c r="I18" s="190"/>
      <c r="J18" s="194"/>
      <c r="K18" s="189"/>
      <c r="L18" s="190"/>
    </row>
    <row r="19" spans="1:13" ht="71.25" x14ac:dyDescent="0.25">
      <c r="A19" s="764"/>
      <c r="B19" s="188" t="s">
        <v>444</v>
      </c>
      <c r="C19" s="774"/>
      <c r="D19" s="271"/>
      <c r="E19" s="272"/>
      <c r="F19" s="273"/>
      <c r="G19" s="194"/>
      <c r="H19" s="189"/>
      <c r="I19" s="190"/>
      <c r="J19" s="194"/>
      <c r="K19" s="189"/>
      <c r="L19" s="190"/>
    </row>
    <row r="20" spans="1:13" ht="85.5" x14ac:dyDescent="0.25">
      <c r="A20" s="764"/>
      <c r="B20" s="188" t="s">
        <v>737</v>
      </c>
      <c r="C20" s="774"/>
      <c r="D20" s="271"/>
      <c r="E20" s="272"/>
      <c r="F20" s="273"/>
      <c r="G20" s="194"/>
      <c r="H20" s="189"/>
      <c r="I20" s="190"/>
      <c r="J20" s="194"/>
      <c r="K20" s="189"/>
      <c r="L20" s="190"/>
    </row>
    <row r="21" spans="1:13" ht="71.25" x14ac:dyDescent="0.25">
      <c r="A21" s="764"/>
      <c r="B21" s="188" t="s">
        <v>738</v>
      </c>
      <c r="C21" s="774"/>
      <c r="D21" s="271"/>
      <c r="E21" s="272"/>
      <c r="F21" s="273"/>
      <c r="G21" s="194"/>
      <c r="H21" s="189"/>
      <c r="I21" s="190"/>
      <c r="J21" s="194"/>
      <c r="K21" s="189"/>
      <c r="L21" s="190"/>
    </row>
    <row r="22" spans="1:13" ht="99.75" x14ac:dyDescent="0.25">
      <c r="A22" s="755"/>
      <c r="B22" s="292" t="s">
        <v>741</v>
      </c>
      <c r="C22" s="751"/>
      <c r="D22" s="195"/>
      <c r="E22" s="91"/>
      <c r="F22" s="92"/>
      <c r="G22" s="195"/>
      <c r="H22" s="91"/>
      <c r="I22" s="92"/>
      <c r="J22" s="195"/>
      <c r="K22" s="91"/>
      <c r="L22" s="92"/>
    </row>
    <row r="23" spans="1:13" ht="71.25" x14ac:dyDescent="0.25">
      <c r="A23" s="767" t="s">
        <v>446</v>
      </c>
      <c r="B23" s="292" t="s">
        <v>365</v>
      </c>
      <c r="C23" s="765" t="s">
        <v>366</v>
      </c>
      <c r="D23" s="195"/>
      <c r="E23" s="91"/>
      <c r="F23" s="92"/>
      <c r="G23" s="195"/>
      <c r="H23" s="91"/>
      <c r="I23" s="92"/>
      <c r="J23" s="195"/>
      <c r="K23" s="91"/>
      <c r="L23" s="92"/>
    </row>
    <row r="24" spans="1:13" ht="57" x14ac:dyDescent="0.25">
      <c r="A24" s="768"/>
      <c r="B24" s="293" t="s">
        <v>447</v>
      </c>
      <c r="C24" s="766"/>
      <c r="D24" s="196"/>
      <c r="E24" s="94"/>
      <c r="F24" s="97"/>
      <c r="G24" s="196"/>
      <c r="H24" s="94"/>
      <c r="I24" s="97"/>
      <c r="J24" s="196"/>
      <c r="K24" s="94"/>
      <c r="L24" s="97"/>
    </row>
    <row r="25" spans="1:13" s="95" customFormat="1" ht="16.5" customHeight="1" x14ac:dyDescent="0.2">
      <c r="M25" s="68"/>
    </row>
    <row r="26" spans="1:13" ht="15" thickBot="1" x14ac:dyDescent="0.3"/>
    <row r="27" spans="1:13" ht="35.1" customHeight="1" thickBot="1" x14ac:dyDescent="0.3">
      <c r="A27" s="771" t="s">
        <v>448</v>
      </c>
      <c r="B27" s="772"/>
      <c r="C27" s="772"/>
      <c r="D27" s="772"/>
      <c r="E27" s="772"/>
      <c r="F27" s="772"/>
      <c r="G27" s="772"/>
      <c r="H27" s="772"/>
      <c r="I27" s="772"/>
      <c r="J27" s="772"/>
      <c r="K27" s="772"/>
      <c r="L27" s="773"/>
    </row>
    <row r="28" spans="1:13" ht="35.1" customHeight="1" x14ac:dyDescent="0.25">
      <c r="A28" s="769" t="s">
        <v>437</v>
      </c>
      <c r="B28" s="743" t="s">
        <v>270</v>
      </c>
      <c r="C28" s="746" t="s">
        <v>207</v>
      </c>
      <c r="D28" s="740" t="s">
        <v>243</v>
      </c>
      <c r="E28" s="741"/>
      <c r="F28" s="742"/>
      <c r="G28" s="740" t="s">
        <v>244</v>
      </c>
      <c r="H28" s="741"/>
      <c r="I28" s="742"/>
      <c r="J28" s="740" t="s">
        <v>245</v>
      </c>
      <c r="K28" s="741"/>
      <c r="L28" s="742"/>
    </row>
    <row r="29" spans="1:13" ht="35.1" customHeight="1" thickBot="1" x14ac:dyDescent="0.3">
      <c r="A29" s="770"/>
      <c r="B29" s="744"/>
      <c r="C29" s="747"/>
      <c r="D29" s="351" t="s">
        <v>222</v>
      </c>
      <c r="E29" s="352" t="s">
        <v>223</v>
      </c>
      <c r="F29" s="353" t="s">
        <v>438</v>
      </c>
      <c r="G29" s="351" t="s">
        <v>222</v>
      </c>
      <c r="H29" s="352" t="s">
        <v>223</v>
      </c>
      <c r="I29" s="353" t="s">
        <v>438</v>
      </c>
      <c r="J29" s="351" t="s">
        <v>222</v>
      </c>
      <c r="K29" s="352" t="s">
        <v>223</v>
      </c>
      <c r="L29" s="353" t="s">
        <v>438</v>
      </c>
    </row>
    <row r="30" spans="1:13" ht="99.75" x14ac:dyDescent="0.25">
      <c r="A30" s="754" t="s">
        <v>439</v>
      </c>
      <c r="B30" s="188" t="s">
        <v>440</v>
      </c>
      <c r="C30" s="750" t="s">
        <v>441</v>
      </c>
      <c r="D30" s="194"/>
      <c r="E30" s="189"/>
      <c r="F30" s="190"/>
      <c r="G30" s="194"/>
      <c r="H30" s="189"/>
      <c r="I30" s="190"/>
      <c r="J30" s="194"/>
      <c r="K30" s="189"/>
      <c r="L30" s="190"/>
    </row>
    <row r="31" spans="1:13" ht="71.25" x14ac:dyDescent="0.25">
      <c r="A31" s="755"/>
      <c r="B31" s="188" t="s">
        <v>301</v>
      </c>
      <c r="C31" s="751"/>
      <c r="D31" s="194"/>
      <c r="E31" s="189"/>
      <c r="F31" s="190"/>
      <c r="G31" s="194"/>
      <c r="H31" s="189"/>
      <c r="I31" s="190"/>
      <c r="J31" s="194"/>
      <c r="K31" s="189"/>
      <c r="L31" s="190"/>
    </row>
    <row r="32" spans="1:13" ht="99.75" x14ac:dyDescent="0.25">
      <c r="A32" s="763" t="s">
        <v>442</v>
      </c>
      <c r="B32" s="188" t="s">
        <v>310</v>
      </c>
      <c r="C32" s="765" t="s">
        <v>443</v>
      </c>
      <c r="D32" s="194"/>
      <c r="E32" s="189"/>
      <c r="F32" s="190"/>
      <c r="G32" s="194"/>
      <c r="H32" s="189"/>
      <c r="I32" s="190"/>
      <c r="J32" s="194"/>
      <c r="K32" s="189"/>
      <c r="L32" s="190"/>
    </row>
    <row r="33" spans="1:12" ht="99.75" x14ac:dyDescent="0.25">
      <c r="A33" s="764"/>
      <c r="B33" s="188" t="s">
        <v>323</v>
      </c>
      <c r="C33" s="774"/>
      <c r="D33" s="194"/>
      <c r="E33" s="189"/>
      <c r="F33" s="190"/>
      <c r="G33" s="194"/>
      <c r="H33" s="189"/>
      <c r="I33" s="190"/>
      <c r="J33" s="194"/>
      <c r="K33" s="189"/>
      <c r="L33" s="190"/>
    </row>
    <row r="34" spans="1:12" ht="71.25" x14ac:dyDescent="0.25">
      <c r="A34" s="764"/>
      <c r="B34" s="188" t="s">
        <v>444</v>
      </c>
      <c r="C34" s="774"/>
      <c r="D34" s="194"/>
      <c r="E34" s="189"/>
      <c r="F34" s="190"/>
      <c r="G34" s="194"/>
      <c r="H34" s="189"/>
      <c r="I34" s="190"/>
      <c r="J34" s="194"/>
      <c r="K34" s="189"/>
      <c r="L34" s="190"/>
    </row>
    <row r="35" spans="1:12" ht="85.5" x14ac:dyDescent="0.25">
      <c r="A35" s="764"/>
      <c r="B35" s="188" t="s">
        <v>340</v>
      </c>
      <c r="C35" s="774"/>
      <c r="D35" s="194"/>
      <c r="E35" s="189"/>
      <c r="F35" s="190"/>
      <c r="G35" s="194"/>
      <c r="H35" s="189"/>
      <c r="I35" s="190"/>
      <c r="J35" s="194"/>
      <c r="K35" s="189"/>
      <c r="L35" s="190"/>
    </row>
    <row r="36" spans="1:12" ht="71.25" x14ac:dyDescent="0.25">
      <c r="A36" s="764"/>
      <c r="B36" s="188" t="s">
        <v>350</v>
      </c>
      <c r="C36" s="774"/>
      <c r="D36" s="194"/>
      <c r="E36" s="189"/>
      <c r="F36" s="190"/>
      <c r="G36" s="194"/>
      <c r="H36" s="189"/>
      <c r="I36" s="190"/>
      <c r="J36" s="194"/>
      <c r="K36" s="189"/>
      <c r="L36" s="190"/>
    </row>
    <row r="37" spans="1:12" ht="99.75" x14ac:dyDescent="0.25">
      <c r="A37" s="755"/>
      <c r="B37" s="292" t="s">
        <v>445</v>
      </c>
      <c r="C37" s="751"/>
      <c r="D37" s="194"/>
      <c r="E37" s="189"/>
      <c r="F37" s="190"/>
      <c r="G37" s="194"/>
      <c r="H37" s="189"/>
      <c r="I37" s="190"/>
      <c r="J37" s="194"/>
      <c r="K37" s="189"/>
      <c r="L37" s="190"/>
    </row>
    <row r="38" spans="1:12" ht="71.25" x14ac:dyDescent="0.25">
      <c r="A38" s="767" t="s">
        <v>446</v>
      </c>
      <c r="B38" s="292" t="s">
        <v>365</v>
      </c>
      <c r="C38" s="765" t="s">
        <v>366</v>
      </c>
      <c r="D38" s="194"/>
      <c r="E38" s="189"/>
      <c r="F38" s="190"/>
      <c r="G38" s="194"/>
      <c r="H38" s="189"/>
      <c r="I38" s="190"/>
      <c r="J38" s="194"/>
      <c r="K38" s="189"/>
      <c r="L38" s="190"/>
    </row>
    <row r="39" spans="1:12" ht="57" x14ac:dyDescent="0.25">
      <c r="A39" s="768"/>
      <c r="B39" s="293" t="s">
        <v>447</v>
      </c>
      <c r="C39" s="766"/>
      <c r="D39" s="194"/>
      <c r="E39" s="189"/>
      <c r="F39" s="190"/>
      <c r="G39" s="194"/>
      <c r="H39" s="189"/>
      <c r="I39" s="190"/>
      <c r="J39" s="194"/>
      <c r="K39" s="189"/>
      <c r="L39" s="190"/>
    </row>
    <row r="41" spans="1:12" ht="15" thickBot="1" x14ac:dyDescent="0.3"/>
    <row r="42" spans="1:12" ht="35.1" customHeight="1" thickBot="1" x14ac:dyDescent="0.3">
      <c r="A42" s="775" t="s">
        <v>449</v>
      </c>
      <c r="B42" s="776"/>
      <c r="C42" s="776"/>
      <c r="D42" s="776"/>
      <c r="E42" s="776"/>
      <c r="F42" s="776"/>
      <c r="G42" s="776"/>
      <c r="H42" s="776"/>
      <c r="I42" s="776"/>
      <c r="J42" s="776"/>
      <c r="K42" s="776"/>
      <c r="L42" s="777"/>
    </row>
    <row r="43" spans="1:12" ht="35.1" customHeight="1" x14ac:dyDescent="0.25">
      <c r="A43" s="769" t="s">
        <v>437</v>
      </c>
      <c r="B43" s="743" t="s">
        <v>270</v>
      </c>
      <c r="C43" s="746" t="s">
        <v>207</v>
      </c>
      <c r="D43" s="740" t="s">
        <v>246</v>
      </c>
      <c r="E43" s="741"/>
      <c r="F43" s="742"/>
      <c r="G43" s="740" t="s">
        <v>247</v>
      </c>
      <c r="H43" s="741"/>
      <c r="I43" s="742"/>
      <c r="J43" s="740" t="s">
        <v>248</v>
      </c>
      <c r="K43" s="741"/>
      <c r="L43" s="742"/>
    </row>
    <row r="44" spans="1:12" ht="35.1" customHeight="1" thickBot="1" x14ac:dyDescent="0.3">
      <c r="A44" s="770"/>
      <c r="B44" s="744"/>
      <c r="C44" s="747"/>
      <c r="D44" s="351" t="s">
        <v>222</v>
      </c>
      <c r="E44" s="352" t="s">
        <v>223</v>
      </c>
      <c r="F44" s="353" t="s">
        <v>438</v>
      </c>
      <c r="G44" s="351" t="s">
        <v>222</v>
      </c>
      <c r="H44" s="352" t="s">
        <v>223</v>
      </c>
      <c r="I44" s="353" t="s">
        <v>438</v>
      </c>
      <c r="J44" s="351" t="s">
        <v>222</v>
      </c>
      <c r="K44" s="352" t="s">
        <v>223</v>
      </c>
      <c r="L44" s="353" t="s">
        <v>438</v>
      </c>
    </row>
    <row r="45" spans="1:12" ht="99.75" x14ac:dyDescent="0.25">
      <c r="A45" s="754" t="s">
        <v>439</v>
      </c>
      <c r="B45" s="188" t="s">
        <v>440</v>
      </c>
      <c r="C45" s="750" t="s">
        <v>441</v>
      </c>
      <c r="D45" s="194"/>
      <c r="E45" s="189"/>
      <c r="F45" s="190"/>
      <c r="G45" s="194"/>
      <c r="H45" s="189"/>
      <c r="I45" s="190"/>
      <c r="J45" s="194"/>
      <c r="K45" s="189"/>
      <c r="L45" s="190"/>
    </row>
    <row r="46" spans="1:12" ht="71.25" x14ac:dyDescent="0.25">
      <c r="A46" s="755"/>
      <c r="B46" s="188" t="s">
        <v>301</v>
      </c>
      <c r="C46" s="751"/>
      <c r="D46" s="194"/>
      <c r="E46" s="189"/>
      <c r="F46" s="190"/>
      <c r="G46" s="194"/>
      <c r="H46" s="189"/>
      <c r="I46" s="190"/>
      <c r="J46" s="194"/>
      <c r="K46" s="189"/>
      <c r="L46" s="190"/>
    </row>
    <row r="47" spans="1:12" ht="99.75" x14ac:dyDescent="0.25">
      <c r="A47" s="763" t="s">
        <v>442</v>
      </c>
      <c r="B47" s="188" t="s">
        <v>310</v>
      </c>
      <c r="C47" s="765" t="s">
        <v>443</v>
      </c>
      <c r="D47" s="194"/>
      <c r="E47" s="189"/>
      <c r="F47" s="190"/>
      <c r="G47" s="194"/>
      <c r="H47" s="189"/>
      <c r="I47" s="190"/>
      <c r="J47" s="194"/>
      <c r="K47" s="189"/>
      <c r="L47" s="190"/>
    </row>
    <row r="48" spans="1:12" ht="99.75" x14ac:dyDescent="0.25">
      <c r="A48" s="764"/>
      <c r="B48" s="188" t="s">
        <v>323</v>
      </c>
      <c r="C48" s="774"/>
      <c r="D48" s="194"/>
      <c r="E48" s="189"/>
      <c r="F48" s="190"/>
      <c r="G48" s="194"/>
      <c r="H48" s="189"/>
      <c r="I48" s="190"/>
      <c r="J48" s="194"/>
      <c r="K48" s="189"/>
      <c r="L48" s="190"/>
    </row>
    <row r="49" spans="1:12" ht="71.25" x14ac:dyDescent="0.25">
      <c r="A49" s="764"/>
      <c r="B49" s="188" t="s">
        <v>444</v>
      </c>
      <c r="C49" s="774"/>
      <c r="D49" s="194"/>
      <c r="E49" s="189"/>
      <c r="F49" s="190"/>
      <c r="G49" s="194"/>
      <c r="H49" s="189"/>
      <c r="I49" s="190"/>
      <c r="J49" s="194"/>
      <c r="K49" s="189"/>
      <c r="L49" s="190"/>
    </row>
    <row r="50" spans="1:12" ht="85.5" x14ac:dyDescent="0.25">
      <c r="A50" s="764"/>
      <c r="B50" s="188" t="s">
        <v>340</v>
      </c>
      <c r="C50" s="774"/>
      <c r="D50" s="194"/>
      <c r="E50" s="189"/>
      <c r="F50" s="190"/>
      <c r="G50" s="194"/>
      <c r="H50" s="189"/>
      <c r="I50" s="190"/>
      <c r="J50" s="194"/>
      <c r="K50" s="189"/>
      <c r="L50" s="190"/>
    </row>
    <row r="51" spans="1:12" ht="71.25" x14ac:dyDescent="0.25">
      <c r="A51" s="764"/>
      <c r="B51" s="188" t="s">
        <v>350</v>
      </c>
      <c r="C51" s="774"/>
      <c r="D51" s="194"/>
      <c r="E51" s="189"/>
      <c r="F51" s="190"/>
      <c r="G51" s="194"/>
      <c r="H51" s="189"/>
      <c r="I51" s="190"/>
      <c r="J51" s="194"/>
      <c r="K51" s="189"/>
      <c r="L51" s="190"/>
    </row>
    <row r="52" spans="1:12" ht="99.75" x14ac:dyDescent="0.25">
      <c r="A52" s="755"/>
      <c r="B52" s="292" t="s">
        <v>445</v>
      </c>
      <c r="C52" s="751"/>
      <c r="D52" s="194"/>
      <c r="E52" s="189"/>
      <c r="F52" s="190"/>
      <c r="G52" s="194"/>
      <c r="H52" s="189"/>
      <c r="I52" s="190"/>
      <c r="J52" s="194"/>
      <c r="K52" s="189"/>
      <c r="L52" s="190"/>
    </row>
    <row r="53" spans="1:12" ht="71.25" x14ac:dyDescent="0.25">
      <c r="A53" s="767" t="s">
        <v>446</v>
      </c>
      <c r="B53" s="292" t="s">
        <v>365</v>
      </c>
      <c r="C53" s="765" t="s">
        <v>366</v>
      </c>
      <c r="D53" s="194"/>
      <c r="E53" s="189"/>
      <c r="F53" s="190"/>
      <c r="G53" s="194"/>
      <c r="H53" s="189"/>
      <c r="I53" s="190"/>
      <c r="J53" s="194"/>
      <c r="K53" s="189"/>
      <c r="L53" s="190"/>
    </row>
    <row r="54" spans="1:12" ht="57" x14ac:dyDescent="0.25">
      <c r="A54" s="768"/>
      <c r="B54" s="293" t="s">
        <v>447</v>
      </c>
      <c r="C54" s="766"/>
      <c r="D54" s="194"/>
      <c r="E54" s="189"/>
      <c r="F54" s="190"/>
      <c r="G54" s="194"/>
      <c r="H54" s="189"/>
      <c r="I54" s="190"/>
      <c r="J54" s="194"/>
      <c r="K54" s="189"/>
      <c r="L54" s="190"/>
    </row>
    <row r="56" spans="1:12" ht="15" thickBot="1" x14ac:dyDescent="0.3"/>
    <row r="57" spans="1:12" ht="35.1" customHeight="1" thickBot="1" x14ac:dyDescent="0.3">
      <c r="A57" s="778" t="s">
        <v>450</v>
      </c>
      <c r="B57" s="779"/>
      <c r="C57" s="779"/>
      <c r="D57" s="779"/>
      <c r="E57" s="779"/>
      <c r="F57" s="779"/>
      <c r="G57" s="779"/>
      <c r="H57" s="779"/>
      <c r="I57" s="779"/>
      <c r="J57" s="779"/>
      <c r="K57" s="779"/>
      <c r="L57" s="780"/>
    </row>
    <row r="58" spans="1:12" ht="35.1" customHeight="1" x14ac:dyDescent="0.25">
      <c r="A58" s="760" t="s">
        <v>437</v>
      </c>
      <c r="B58" s="748" t="s">
        <v>270</v>
      </c>
      <c r="C58" s="752" t="s">
        <v>207</v>
      </c>
      <c r="D58" s="737" t="s">
        <v>249</v>
      </c>
      <c r="E58" s="738"/>
      <c r="F58" s="739"/>
      <c r="G58" s="737" t="s">
        <v>451</v>
      </c>
      <c r="H58" s="738"/>
      <c r="I58" s="739"/>
      <c r="J58" s="737" t="s">
        <v>251</v>
      </c>
      <c r="K58" s="738"/>
      <c r="L58" s="739"/>
    </row>
    <row r="59" spans="1:12" ht="35.1" customHeight="1" thickBot="1" x14ac:dyDescent="0.3">
      <c r="A59" s="761"/>
      <c r="B59" s="749"/>
      <c r="C59" s="753"/>
      <c r="D59" s="193" t="s">
        <v>222</v>
      </c>
      <c r="E59" s="191" t="s">
        <v>223</v>
      </c>
      <c r="F59" s="192" t="s">
        <v>438</v>
      </c>
      <c r="G59" s="193" t="s">
        <v>222</v>
      </c>
      <c r="H59" s="191" t="s">
        <v>223</v>
      </c>
      <c r="I59" s="192" t="s">
        <v>438</v>
      </c>
      <c r="J59" s="193" t="s">
        <v>222</v>
      </c>
      <c r="K59" s="191" t="s">
        <v>223</v>
      </c>
      <c r="L59" s="192" t="s">
        <v>438</v>
      </c>
    </row>
    <row r="60" spans="1:12" ht="99.75" x14ac:dyDescent="0.25">
      <c r="A60" s="754" t="s">
        <v>439</v>
      </c>
      <c r="B60" s="188" t="s">
        <v>440</v>
      </c>
      <c r="C60" s="750" t="s">
        <v>441</v>
      </c>
      <c r="D60" s="194"/>
      <c r="E60" s="189"/>
      <c r="F60" s="190"/>
      <c r="G60" s="194"/>
      <c r="H60" s="189"/>
      <c r="I60" s="190"/>
      <c r="J60" s="194"/>
      <c r="K60" s="189"/>
      <c r="L60" s="190"/>
    </row>
    <row r="61" spans="1:12" ht="71.25" x14ac:dyDescent="0.25">
      <c r="A61" s="755"/>
      <c r="B61" s="188" t="s">
        <v>301</v>
      </c>
      <c r="C61" s="751"/>
      <c r="D61" s="194"/>
      <c r="E61" s="189"/>
      <c r="F61" s="190"/>
      <c r="G61" s="194"/>
      <c r="H61" s="189"/>
      <c r="I61" s="190"/>
      <c r="J61" s="194"/>
      <c r="K61" s="189"/>
      <c r="L61" s="190"/>
    </row>
    <row r="62" spans="1:12" ht="99.75" x14ac:dyDescent="0.25">
      <c r="A62" s="763" t="s">
        <v>442</v>
      </c>
      <c r="B62" s="188" t="s">
        <v>310</v>
      </c>
      <c r="C62" s="765" t="s">
        <v>443</v>
      </c>
      <c r="D62" s="194"/>
      <c r="E62" s="189"/>
      <c r="F62" s="190"/>
      <c r="G62" s="194"/>
      <c r="H62" s="189"/>
      <c r="I62" s="190"/>
      <c r="J62" s="194"/>
      <c r="K62" s="189"/>
      <c r="L62" s="190"/>
    </row>
    <row r="63" spans="1:12" ht="99.75" x14ac:dyDescent="0.25">
      <c r="A63" s="764"/>
      <c r="B63" s="188" t="s">
        <v>323</v>
      </c>
      <c r="C63" s="774"/>
      <c r="D63" s="194"/>
      <c r="E63" s="189"/>
      <c r="F63" s="190"/>
      <c r="G63" s="194"/>
      <c r="H63" s="189"/>
      <c r="I63" s="190"/>
      <c r="J63" s="194"/>
      <c r="K63" s="189"/>
      <c r="L63" s="190"/>
    </row>
    <row r="64" spans="1:12" ht="71.25" x14ac:dyDescent="0.25">
      <c r="A64" s="764"/>
      <c r="B64" s="188" t="s">
        <v>444</v>
      </c>
      <c r="C64" s="774"/>
      <c r="D64" s="194"/>
      <c r="E64" s="189"/>
      <c r="F64" s="190"/>
      <c r="G64" s="194"/>
      <c r="H64" s="189"/>
      <c r="I64" s="190"/>
      <c r="J64" s="194"/>
      <c r="K64" s="189"/>
      <c r="L64" s="190"/>
    </row>
    <row r="65" spans="1:12" ht="85.5" x14ac:dyDescent="0.25">
      <c r="A65" s="764"/>
      <c r="B65" s="188" t="s">
        <v>340</v>
      </c>
      <c r="C65" s="774"/>
      <c r="D65" s="194"/>
      <c r="E65" s="189"/>
      <c r="F65" s="190"/>
      <c r="G65" s="194"/>
      <c r="H65" s="189"/>
      <c r="I65" s="190"/>
      <c r="J65" s="194"/>
      <c r="K65" s="189"/>
      <c r="L65" s="190"/>
    </row>
    <row r="66" spans="1:12" ht="71.25" x14ac:dyDescent="0.25">
      <c r="A66" s="764"/>
      <c r="B66" s="188" t="s">
        <v>350</v>
      </c>
      <c r="C66" s="774"/>
      <c r="D66" s="194"/>
      <c r="E66" s="189"/>
      <c r="F66" s="190"/>
      <c r="G66" s="194"/>
      <c r="H66" s="189"/>
      <c r="I66" s="190"/>
      <c r="J66" s="194"/>
      <c r="K66" s="189"/>
      <c r="L66" s="190"/>
    </row>
    <row r="67" spans="1:12" ht="99.75" x14ac:dyDescent="0.25">
      <c r="A67" s="755"/>
      <c r="B67" s="292" t="s">
        <v>445</v>
      </c>
      <c r="C67" s="751"/>
      <c r="D67" s="194"/>
      <c r="E67" s="189"/>
      <c r="F67" s="190"/>
      <c r="G67" s="194"/>
      <c r="H67" s="189"/>
      <c r="I67" s="190"/>
      <c r="J67" s="194"/>
      <c r="K67" s="189"/>
      <c r="L67" s="190"/>
    </row>
    <row r="68" spans="1:12" ht="71.25" x14ac:dyDescent="0.25">
      <c r="A68" s="767" t="s">
        <v>446</v>
      </c>
      <c r="B68" s="292" t="s">
        <v>365</v>
      </c>
      <c r="C68" s="765" t="s">
        <v>366</v>
      </c>
      <c r="D68" s="194"/>
      <c r="E68" s="189"/>
      <c r="F68" s="190"/>
      <c r="G68" s="194"/>
      <c r="H68" s="189"/>
      <c r="I68" s="190"/>
      <c r="J68" s="194"/>
      <c r="K68" s="189"/>
      <c r="L68" s="190"/>
    </row>
    <row r="69" spans="1:12" ht="57" x14ac:dyDescent="0.25">
      <c r="A69" s="768"/>
      <c r="B69" s="293" t="s">
        <v>447</v>
      </c>
      <c r="C69" s="766"/>
      <c r="D69" s="195"/>
      <c r="E69" s="91"/>
      <c r="F69" s="92"/>
      <c r="G69" s="195"/>
      <c r="H69" s="91"/>
      <c r="I69" s="92"/>
      <c r="J69" s="195"/>
      <c r="K69" s="91"/>
      <c r="L69" s="92"/>
    </row>
  </sheetData>
  <mergeCells count="66">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A17:A22"/>
    <mergeCell ref="C23:C24"/>
    <mergeCell ref="A23:A24"/>
    <mergeCell ref="A30:A31"/>
    <mergeCell ref="C30:C31"/>
    <mergeCell ref="A28:A29"/>
    <mergeCell ref="A27:L27"/>
    <mergeCell ref="J28:L28"/>
    <mergeCell ref="B28:B29"/>
    <mergeCell ref="C28:C29"/>
    <mergeCell ref="D28:F28"/>
    <mergeCell ref="C17:C22"/>
    <mergeCell ref="A15:A16"/>
    <mergeCell ref="A6:A8"/>
    <mergeCell ref="A12:L12"/>
    <mergeCell ref="A13:A14"/>
    <mergeCell ref="M6:O6"/>
    <mergeCell ref="M7:O7"/>
    <mergeCell ref="M8:O8"/>
    <mergeCell ref="D13:F13"/>
    <mergeCell ref="G13:I13"/>
    <mergeCell ref="J13:L13"/>
    <mergeCell ref="A1:A4"/>
    <mergeCell ref="J1:L1"/>
    <mergeCell ref="J2:L2"/>
    <mergeCell ref="J3:L3"/>
    <mergeCell ref="J4:L4"/>
    <mergeCell ref="B1:I1"/>
    <mergeCell ref="B2:I2"/>
    <mergeCell ref="B3:I3"/>
    <mergeCell ref="B4:I4"/>
    <mergeCell ref="J58:L58"/>
    <mergeCell ref="G28:I28"/>
    <mergeCell ref="B43:B44"/>
    <mergeCell ref="J6:J8"/>
    <mergeCell ref="C43:C44"/>
    <mergeCell ref="D43:F43"/>
    <mergeCell ref="G43:I43"/>
    <mergeCell ref="B13:B14"/>
    <mergeCell ref="C15:C16"/>
    <mergeCell ref="C13:C14"/>
  </mergeCells>
  <pageMargins left="0.25" right="0.25" top="0.75" bottom="0.75" header="0.3" footer="0.3"/>
  <pageSetup scale="2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96"/>
  <sheetViews>
    <sheetView topLeftCell="A19" zoomScale="60" zoomScaleNormal="60" workbookViewId="0">
      <selection activeCell="D24" sqref="D24:D43"/>
    </sheetView>
  </sheetViews>
  <sheetFormatPr baseColWidth="10" defaultColWidth="10.85546875" defaultRowHeight="14.25" x14ac:dyDescent="0.25"/>
  <cols>
    <col min="1" max="1" width="25.42578125" style="149" customWidth="1"/>
    <col min="2" max="2" width="29.85546875" style="149" customWidth="1"/>
    <col min="3" max="3" width="21.42578125" style="149" customWidth="1"/>
    <col min="4" max="4" width="30.42578125" style="149" customWidth="1"/>
    <col min="5" max="5" width="20.85546875" style="149" bestFit="1" customWidth="1"/>
    <col min="6" max="6" width="21.85546875" style="149" customWidth="1"/>
    <col min="7" max="7" width="20.85546875" style="149" bestFit="1" customWidth="1"/>
    <col min="8" max="8" width="21.42578125" style="149" customWidth="1"/>
    <col min="9" max="9" width="20.85546875" style="149" bestFit="1" customWidth="1"/>
    <col min="10" max="10" width="22.140625" style="149" customWidth="1"/>
    <col min="11" max="11" width="20.85546875" style="149" bestFit="1" customWidth="1"/>
    <col min="12" max="12" width="23" style="149" customWidth="1"/>
    <col min="13" max="13" width="20.85546875" style="149" bestFit="1" customWidth="1"/>
    <col min="14" max="14" width="22.140625" style="149" customWidth="1"/>
    <col min="15" max="15" width="20.85546875" style="149" bestFit="1" customWidth="1"/>
    <col min="16" max="17" width="20.42578125" style="149" customWidth="1"/>
    <col min="18" max="18" width="17.140625" style="149" bestFit="1" customWidth="1"/>
    <col min="19" max="19" width="20.85546875" style="149" bestFit="1" customWidth="1"/>
    <col min="20" max="20" width="21.140625" style="149" customWidth="1"/>
    <col min="21" max="21" width="20.85546875" style="149" bestFit="1" customWidth="1"/>
    <col min="22" max="22" width="19.85546875" style="149" bestFit="1" customWidth="1"/>
    <col min="23" max="23" width="21.85546875" style="149" customWidth="1"/>
    <col min="24" max="24" width="17.140625" style="149" bestFit="1" customWidth="1"/>
    <col min="25" max="25" width="20.85546875" style="149" bestFit="1" customWidth="1"/>
    <col min="26" max="26" width="20.42578125" style="149" customWidth="1"/>
    <col min="27" max="27" width="17.42578125" style="149" customWidth="1"/>
    <col min="28" max="28" width="19.85546875" style="149" bestFit="1" customWidth="1"/>
    <col min="29" max="29" width="22.85546875" style="149" customWidth="1"/>
    <col min="30" max="30" width="17" style="149" customWidth="1"/>
    <col min="31" max="31" width="19.85546875" style="149" bestFit="1" customWidth="1"/>
    <col min="32" max="32" width="22" style="149" customWidth="1"/>
    <col min="33" max="36" width="20.42578125" style="149" bestFit="1" customWidth="1"/>
    <col min="37" max="16384" width="10.85546875" style="149"/>
  </cols>
  <sheetData>
    <row r="1" spans="1:62" s="68" customFormat="1" ht="20.25" customHeight="1" x14ac:dyDescent="0.25">
      <c r="A1" s="704"/>
      <c r="B1" s="791" t="s">
        <v>452</v>
      </c>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3"/>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row>
    <row r="2" spans="1:62" s="68" customFormat="1" ht="18.75" customHeight="1" x14ac:dyDescent="0.25">
      <c r="A2" s="705"/>
      <c r="B2" s="794"/>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6"/>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row>
    <row r="3" spans="1:62" s="68" customFormat="1" ht="14.25" customHeight="1" x14ac:dyDescent="0.25">
      <c r="A3" s="705"/>
      <c r="B3" s="794"/>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c r="AD3" s="795"/>
      <c r="AE3" s="795"/>
      <c r="AF3" s="796"/>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row>
    <row r="4" spans="1:62" s="68" customFormat="1" ht="33" customHeight="1" thickBot="1" x14ac:dyDescent="0.3">
      <c r="A4" s="706"/>
      <c r="B4" s="797"/>
      <c r="C4" s="798"/>
      <c r="D4" s="798"/>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row>
    <row r="5" spans="1:62" s="68" customFormat="1" ht="15" x14ac:dyDescent="0.25">
      <c r="B5" s="168"/>
      <c r="C5" s="168"/>
      <c r="D5" s="168"/>
      <c r="E5" s="168"/>
      <c r="F5" s="168"/>
      <c r="G5" s="168"/>
      <c r="H5" s="168"/>
      <c r="I5" s="168"/>
      <c r="J5" s="168"/>
      <c r="K5" s="167"/>
      <c r="L5" s="167"/>
      <c r="M5" s="167"/>
      <c r="N5" s="167"/>
      <c r="O5" s="167"/>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row>
    <row r="6" spans="1:62" s="68" customFormat="1" ht="9" customHeight="1" x14ac:dyDescent="0.25">
      <c r="A6" s="72"/>
      <c r="B6" s="168"/>
      <c r="C6" s="168"/>
      <c r="D6" s="168"/>
      <c r="E6" s="168"/>
      <c r="F6" s="168"/>
      <c r="G6" s="168"/>
      <c r="H6" s="168"/>
      <c r="I6" s="168"/>
      <c r="J6" s="168"/>
      <c r="K6" s="168"/>
      <c r="L6" s="168"/>
      <c r="M6" s="168"/>
      <c r="N6" s="168"/>
      <c r="O6" s="168"/>
      <c r="P6" s="69"/>
      <c r="Q6" s="69"/>
      <c r="R6" s="70"/>
      <c r="S6" s="70"/>
      <c r="T6" s="69"/>
      <c r="U6" s="69"/>
      <c r="V6" s="69"/>
      <c r="W6" s="149"/>
      <c r="X6" s="71"/>
      <c r="Y6" s="71"/>
      <c r="Z6" s="71"/>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row>
    <row r="7" spans="1:62" s="68" customFormat="1" ht="15" customHeight="1" thickBot="1" x14ac:dyDescent="0.3">
      <c r="A7" s="73"/>
      <c r="B7" s="168"/>
      <c r="C7" s="168"/>
      <c r="D7" s="168"/>
      <c r="E7" s="168"/>
      <c r="F7" s="168"/>
      <c r="G7" s="168"/>
      <c r="H7" s="168"/>
      <c r="I7" s="168"/>
      <c r="J7" s="168"/>
      <c r="K7" s="168"/>
      <c r="L7" s="168"/>
      <c r="M7" s="168"/>
      <c r="N7" s="168"/>
      <c r="O7" s="168"/>
      <c r="P7" s="69"/>
      <c r="Q7" s="69"/>
      <c r="R7" s="70"/>
      <c r="S7" s="70"/>
      <c r="T7" s="69"/>
      <c r="U7" s="69"/>
      <c r="V7" s="69"/>
      <c r="W7" s="149"/>
      <c r="X7" s="71"/>
      <c r="Y7" s="71"/>
      <c r="Z7" s="205"/>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row>
    <row r="8" spans="1:62" s="68" customFormat="1" ht="15" customHeight="1" thickBot="1" x14ac:dyDescent="0.3">
      <c r="A8" s="708" t="s">
        <v>379</v>
      </c>
      <c r="B8" s="800" t="s">
        <v>380</v>
      </c>
      <c r="C8" s="801"/>
      <c r="D8" s="801"/>
      <c r="E8" s="801"/>
      <c r="F8" s="801"/>
      <c r="G8" s="801"/>
      <c r="H8" s="801"/>
      <c r="I8" s="801"/>
      <c r="J8" s="801"/>
      <c r="K8" s="801"/>
      <c r="L8" s="801"/>
      <c r="M8" s="801"/>
      <c r="N8" s="801"/>
      <c r="O8" s="801"/>
      <c r="P8" s="801"/>
      <c r="Q8" s="801"/>
      <c r="R8" s="801"/>
      <c r="S8" s="801"/>
      <c r="T8" s="801"/>
      <c r="U8" s="801"/>
      <c r="V8" s="801"/>
      <c r="W8" s="801"/>
      <c r="X8" s="801"/>
      <c r="Y8" s="801"/>
      <c r="Z8" s="801"/>
      <c r="AA8" s="802"/>
      <c r="AB8" s="258"/>
      <c r="AC8" s="586" t="s">
        <v>727</v>
      </c>
      <c r="AD8" s="587"/>
      <c r="AE8" s="587"/>
      <c r="AF8" s="588"/>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row>
    <row r="9" spans="1:62" s="68" customFormat="1" ht="15" customHeight="1" thickBot="1" x14ac:dyDescent="0.3">
      <c r="A9" s="709"/>
      <c r="B9" s="803"/>
      <c r="C9" s="804"/>
      <c r="D9" s="804"/>
      <c r="E9" s="804"/>
      <c r="F9" s="804"/>
      <c r="G9" s="804"/>
      <c r="H9" s="804"/>
      <c r="I9" s="804"/>
      <c r="J9" s="804"/>
      <c r="K9" s="804"/>
      <c r="L9" s="804"/>
      <c r="M9" s="804"/>
      <c r="N9" s="804"/>
      <c r="O9" s="804"/>
      <c r="P9" s="804"/>
      <c r="Q9" s="804"/>
      <c r="R9" s="804"/>
      <c r="S9" s="804"/>
      <c r="T9" s="804"/>
      <c r="U9" s="804"/>
      <c r="V9" s="804"/>
      <c r="W9" s="804"/>
      <c r="X9" s="804"/>
      <c r="Y9" s="804"/>
      <c r="Z9" s="804"/>
      <c r="AA9" s="805"/>
      <c r="AB9" s="266"/>
      <c r="AC9" s="586" t="s">
        <v>728</v>
      </c>
      <c r="AD9" s="587"/>
      <c r="AE9" s="587"/>
      <c r="AF9" s="588"/>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row>
    <row r="10" spans="1:62" s="68" customFormat="1" ht="15" customHeight="1" thickBot="1" x14ac:dyDescent="0.3">
      <c r="A10" s="709"/>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4"/>
      <c r="AA10" s="805"/>
      <c r="AB10" s="266"/>
      <c r="AC10" s="586" t="s">
        <v>729</v>
      </c>
      <c r="AD10" s="587"/>
      <c r="AE10" s="587"/>
      <c r="AF10" s="588"/>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row>
    <row r="11" spans="1:62" s="68" customFormat="1" ht="15" customHeight="1" thickBot="1" x14ac:dyDescent="0.3">
      <c r="A11" s="710"/>
      <c r="B11" s="806"/>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8"/>
      <c r="AB11" s="259"/>
      <c r="AC11" s="586" t="s">
        <v>730</v>
      </c>
      <c r="AD11" s="587"/>
      <c r="AE11" s="587"/>
      <c r="AF11" s="588"/>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row>
    <row r="12" spans="1:62" s="68" customFormat="1" ht="9" customHeight="1" x14ac:dyDescent="0.25">
      <c r="A12" s="81"/>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row>
    <row r="13" spans="1:62" s="95" customFormat="1" ht="16.5" customHeight="1" thickBot="1" x14ac:dyDescent="0.25">
      <c r="C13" s="170"/>
      <c r="D13" s="170"/>
      <c r="E13" s="170"/>
      <c r="F13" s="170"/>
      <c r="G13" s="170"/>
      <c r="H13" s="170"/>
      <c r="I13" s="170"/>
      <c r="J13" s="170"/>
      <c r="K13" s="169"/>
      <c r="L13" s="169"/>
      <c r="M13" s="169"/>
      <c r="N13" s="169"/>
      <c r="O13" s="169"/>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row>
    <row r="14" spans="1:62" s="151" customFormat="1" ht="21.75" customHeight="1" thickBot="1" x14ac:dyDescent="0.3">
      <c r="A14" s="616" t="s">
        <v>187</v>
      </c>
      <c r="B14" s="246" t="s">
        <v>188</v>
      </c>
      <c r="C14" s="207"/>
      <c r="D14" s="246" t="s">
        <v>189</v>
      </c>
      <c r="E14" s="208"/>
      <c r="F14" s="246" t="s">
        <v>190</v>
      </c>
      <c r="G14" s="208"/>
      <c r="H14" s="246" t="s">
        <v>191</v>
      </c>
      <c r="I14" s="209"/>
      <c r="J14" s="171"/>
      <c r="K14" s="615" t="s">
        <v>192</v>
      </c>
      <c r="L14" s="615"/>
      <c r="M14" s="816" t="s">
        <v>193</v>
      </c>
      <c r="N14" s="816"/>
      <c r="O14" s="816"/>
      <c r="P14" s="349" t="s">
        <v>194</v>
      </c>
      <c r="Q14" s="26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row>
    <row r="15" spans="1:62" s="151" customFormat="1" ht="21.75" customHeight="1" thickBot="1" x14ac:dyDescent="0.3">
      <c r="A15" s="616"/>
      <c r="B15" s="247" t="s">
        <v>195</v>
      </c>
      <c r="C15" s="210"/>
      <c r="D15" s="246" t="s">
        <v>196</v>
      </c>
      <c r="E15" s="211"/>
      <c r="F15" s="246" t="s">
        <v>197</v>
      </c>
      <c r="G15" s="211"/>
      <c r="H15" s="246" t="s">
        <v>198</v>
      </c>
      <c r="I15" s="209"/>
      <c r="J15" s="171"/>
      <c r="K15" s="615"/>
      <c r="L15" s="615"/>
      <c r="M15" s="816" t="s">
        <v>199</v>
      </c>
      <c r="N15" s="816"/>
      <c r="O15" s="816"/>
      <c r="P15" s="212"/>
      <c r="Q15" s="26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row>
    <row r="16" spans="1:62" s="151" customFormat="1" ht="21.75" customHeight="1" thickBot="1" x14ac:dyDescent="0.3">
      <c r="A16" s="616"/>
      <c r="B16" s="246" t="s">
        <v>200</v>
      </c>
      <c r="C16" s="207"/>
      <c r="D16" s="246" t="s">
        <v>201</v>
      </c>
      <c r="E16" s="211"/>
      <c r="F16" s="246" t="s">
        <v>202</v>
      </c>
      <c r="G16" s="211"/>
      <c r="H16" s="246" t="s">
        <v>203</v>
      </c>
      <c r="I16" s="209"/>
      <c r="K16" s="615"/>
      <c r="L16" s="615"/>
      <c r="M16" s="816" t="s">
        <v>204</v>
      </c>
      <c r="N16" s="816"/>
      <c r="O16" s="816"/>
      <c r="P16" s="212"/>
      <c r="Q16" s="26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row>
    <row r="17" spans="1:62" s="151" customFormat="1" ht="21.75" customHeight="1" x14ac:dyDescent="0.25">
      <c r="A17" s="68"/>
      <c r="B17" s="68"/>
      <c r="C17" s="68"/>
      <c r="D17" s="68"/>
      <c r="E17" s="68"/>
      <c r="F17" s="68"/>
      <c r="G17" s="171"/>
      <c r="H17" s="171"/>
      <c r="I17" s="171"/>
      <c r="J17" s="171"/>
      <c r="K17" s="172"/>
      <c r="L17" s="172"/>
      <c r="M17" s="170"/>
      <c r="N17" s="170"/>
      <c r="O17" s="170"/>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row>
    <row r="18" spans="1:62" s="95" customFormat="1" ht="17.25" customHeight="1" thickBot="1" x14ac:dyDescent="0.25">
      <c r="E18" s="171"/>
      <c r="G18" s="171"/>
      <c r="H18" s="171"/>
      <c r="I18" s="171"/>
      <c r="J18" s="171"/>
      <c r="K18" s="169"/>
      <c r="L18" s="169"/>
      <c r="M18" s="169"/>
      <c r="N18" s="169"/>
      <c r="O18" s="169"/>
      <c r="AG18" s="198"/>
      <c r="AH18" s="198"/>
      <c r="AI18" s="198"/>
      <c r="AJ18" s="198"/>
      <c r="AK18" s="198"/>
      <c r="AL18" s="198"/>
      <c r="AM18" s="198"/>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row>
    <row r="19" spans="1:62" s="68" customFormat="1" ht="48" customHeight="1" thickBot="1" x14ac:dyDescent="0.3">
      <c r="A19" s="572" t="s">
        <v>453</v>
      </c>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4"/>
      <c r="AG19" s="198"/>
      <c r="AH19" s="198"/>
      <c r="AI19" s="198"/>
      <c r="AJ19" s="198"/>
      <c r="AK19" s="198"/>
      <c r="AL19" s="198"/>
      <c r="AM19" s="198"/>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row>
    <row r="20" spans="1:62" s="68" customFormat="1" ht="50.25" customHeight="1" thickBot="1" x14ac:dyDescent="0.3">
      <c r="A20" s="554" t="s">
        <v>454</v>
      </c>
      <c r="B20" s="555"/>
      <c r="C20" s="817" t="s">
        <v>371</v>
      </c>
      <c r="D20" s="817"/>
      <c r="E20" s="817"/>
      <c r="F20" s="817"/>
      <c r="G20" s="817"/>
      <c r="H20" s="817"/>
      <c r="I20" s="817"/>
      <c r="J20" s="817"/>
      <c r="K20" s="817"/>
      <c r="L20" s="817"/>
      <c r="M20" s="817"/>
      <c r="N20" s="817"/>
      <c r="O20" s="817"/>
      <c r="P20" s="817"/>
      <c r="Q20" s="817"/>
      <c r="R20" s="817"/>
      <c r="S20" s="817"/>
      <c r="T20" s="817"/>
      <c r="U20" s="817"/>
      <c r="V20" s="817"/>
      <c r="W20" s="817"/>
      <c r="X20" s="817"/>
      <c r="Y20" s="817"/>
      <c r="Z20" s="817"/>
      <c r="AA20" s="817"/>
      <c r="AB20" s="817"/>
      <c r="AC20" s="817"/>
      <c r="AD20" s="817"/>
      <c r="AE20" s="817"/>
      <c r="AF20" s="818"/>
      <c r="AG20" s="198"/>
      <c r="AH20" s="198"/>
      <c r="AI20" s="198"/>
      <c r="AJ20" s="198"/>
      <c r="AK20" s="198"/>
      <c r="AL20" s="198"/>
      <c r="AM20" s="198"/>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row>
    <row r="21" spans="1:62" s="99" customFormat="1" ht="21.75" customHeight="1" thickBot="1" x14ac:dyDescent="0.3">
      <c r="A21" s="566" t="s">
        <v>455</v>
      </c>
      <c r="B21" s="789" t="s">
        <v>456</v>
      </c>
      <c r="C21" s="695" t="s">
        <v>99</v>
      </c>
      <c r="D21" s="790"/>
      <c r="E21" s="790"/>
      <c r="F21" s="790"/>
      <c r="G21" s="790"/>
      <c r="H21" s="790"/>
      <c r="I21" s="790"/>
      <c r="J21" s="790"/>
      <c r="K21" s="790"/>
      <c r="L21" s="790"/>
      <c r="M21" s="790"/>
      <c r="N21" s="696"/>
      <c r="O21" s="781" t="s">
        <v>236</v>
      </c>
      <c r="P21" s="782"/>
      <c r="Q21" s="782"/>
      <c r="R21" s="782"/>
      <c r="S21" s="782"/>
      <c r="T21" s="782"/>
      <c r="U21" s="782"/>
      <c r="V21" s="782"/>
      <c r="W21" s="782"/>
      <c r="X21" s="782"/>
      <c r="Y21" s="782"/>
      <c r="Z21" s="782"/>
      <c r="AA21" s="782"/>
      <c r="AB21" s="782"/>
      <c r="AC21" s="782"/>
      <c r="AD21" s="782"/>
      <c r="AE21" s="782"/>
      <c r="AF21" s="783"/>
      <c r="AG21" s="198"/>
      <c r="AH21" s="198"/>
      <c r="AI21" s="198"/>
      <c r="AJ21" s="198"/>
      <c r="AK21" s="198"/>
      <c r="AL21" s="198"/>
      <c r="AM21" s="198"/>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row>
    <row r="22" spans="1:62" s="99" customFormat="1" ht="21.75" customHeight="1" x14ac:dyDescent="0.25">
      <c r="A22" s="786"/>
      <c r="B22" s="789"/>
      <c r="C22" s="784" t="s">
        <v>234</v>
      </c>
      <c r="D22" s="785"/>
      <c r="E22" s="784" t="s">
        <v>241</v>
      </c>
      <c r="F22" s="785"/>
      <c r="G22" s="784" t="s">
        <v>242</v>
      </c>
      <c r="H22" s="785"/>
      <c r="I22" s="784" t="s">
        <v>243</v>
      </c>
      <c r="J22" s="785"/>
      <c r="K22" s="784" t="s">
        <v>244</v>
      </c>
      <c r="L22" s="785"/>
      <c r="M22" s="784" t="s">
        <v>245</v>
      </c>
      <c r="N22" s="785"/>
      <c r="O22" s="781" t="s">
        <v>234</v>
      </c>
      <c r="P22" s="782"/>
      <c r="Q22" s="783"/>
      <c r="R22" s="809" t="s">
        <v>241</v>
      </c>
      <c r="S22" s="810"/>
      <c r="T22" s="811"/>
      <c r="U22" s="809" t="s">
        <v>242</v>
      </c>
      <c r="V22" s="810"/>
      <c r="W22" s="811"/>
      <c r="X22" s="809" t="s">
        <v>243</v>
      </c>
      <c r="Y22" s="810"/>
      <c r="Z22" s="811"/>
      <c r="AA22" s="809" t="s">
        <v>244</v>
      </c>
      <c r="AB22" s="810"/>
      <c r="AC22" s="811"/>
      <c r="AD22" s="809" t="s">
        <v>245</v>
      </c>
      <c r="AE22" s="810"/>
      <c r="AF22" s="811"/>
      <c r="AG22" s="198"/>
      <c r="AH22" s="198"/>
      <c r="AI22" s="198"/>
      <c r="AJ22" s="198"/>
      <c r="AK22" s="198"/>
      <c r="AL22" s="198"/>
      <c r="AM22" s="198"/>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row>
    <row r="23" spans="1:62" s="99" customFormat="1" ht="28.5" customHeight="1" x14ac:dyDescent="0.25">
      <c r="A23" s="786"/>
      <c r="B23" s="566"/>
      <c r="C23" s="203" t="s">
        <v>100</v>
      </c>
      <c r="D23" s="350" t="s">
        <v>457</v>
      </c>
      <c r="E23" s="203" t="s">
        <v>100</v>
      </c>
      <c r="F23" s="350" t="s">
        <v>457</v>
      </c>
      <c r="G23" s="203" t="s">
        <v>100</v>
      </c>
      <c r="H23" s="350" t="s">
        <v>457</v>
      </c>
      <c r="I23" s="203" t="s">
        <v>100</v>
      </c>
      <c r="J23" s="350" t="s">
        <v>457</v>
      </c>
      <c r="K23" s="203" t="s">
        <v>100</v>
      </c>
      <c r="L23" s="350" t="s">
        <v>457</v>
      </c>
      <c r="M23" s="203" t="s">
        <v>100</v>
      </c>
      <c r="N23" s="350" t="s">
        <v>457</v>
      </c>
      <c r="O23" s="204" t="s">
        <v>100</v>
      </c>
      <c r="P23" s="204" t="s">
        <v>458</v>
      </c>
      <c r="Q23" s="204" t="s">
        <v>223</v>
      </c>
      <c r="R23" s="204" t="s">
        <v>100</v>
      </c>
      <c r="S23" s="204" t="s">
        <v>458</v>
      </c>
      <c r="T23" s="204" t="s">
        <v>223</v>
      </c>
      <c r="U23" s="204" t="s">
        <v>100</v>
      </c>
      <c r="V23" s="204" t="s">
        <v>458</v>
      </c>
      <c r="W23" s="204" t="s">
        <v>223</v>
      </c>
      <c r="X23" s="204" t="s">
        <v>100</v>
      </c>
      <c r="Y23" s="204" t="s">
        <v>458</v>
      </c>
      <c r="Z23" s="204" t="s">
        <v>223</v>
      </c>
      <c r="AA23" s="204" t="s">
        <v>100</v>
      </c>
      <c r="AB23" s="204" t="s">
        <v>458</v>
      </c>
      <c r="AC23" s="204" t="s">
        <v>223</v>
      </c>
      <c r="AD23" s="204" t="s">
        <v>100</v>
      </c>
      <c r="AE23" s="204" t="s">
        <v>458</v>
      </c>
      <c r="AF23" s="204" t="s">
        <v>223</v>
      </c>
      <c r="AG23" s="198"/>
      <c r="AH23" s="198"/>
      <c r="AI23" s="198"/>
      <c r="AJ23" s="198"/>
      <c r="AK23" s="198"/>
      <c r="AL23" s="198"/>
      <c r="AM23" s="198"/>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row>
    <row r="24" spans="1:62" s="99" customFormat="1" ht="15.75" customHeight="1" x14ac:dyDescent="0.25">
      <c r="A24" s="787"/>
      <c r="B24" s="364" t="s">
        <v>459</v>
      </c>
      <c r="C24" s="380">
        <v>0</v>
      </c>
      <c r="D24" s="376">
        <f>D44/20</f>
        <v>60202500</v>
      </c>
      <c r="E24" s="368">
        <v>1</v>
      </c>
      <c r="F24" s="376"/>
      <c r="G24" s="360">
        <v>1</v>
      </c>
      <c r="H24" s="376"/>
      <c r="I24" s="360">
        <v>1</v>
      </c>
      <c r="J24" s="376"/>
      <c r="K24" s="360">
        <v>1</v>
      </c>
      <c r="L24" s="376"/>
      <c r="M24" s="373">
        <v>1</v>
      </c>
      <c r="N24" s="376"/>
      <c r="O24" s="371"/>
      <c r="P24" s="355"/>
      <c r="Q24" s="355"/>
      <c r="R24" s="354"/>
      <c r="S24" s="355"/>
      <c r="T24" s="355"/>
      <c r="U24" s="354"/>
      <c r="V24" s="355"/>
      <c r="W24" s="355"/>
      <c r="X24" s="354"/>
      <c r="Y24" s="355"/>
      <c r="Z24" s="355"/>
      <c r="AA24" s="354"/>
      <c r="AB24" s="355"/>
      <c r="AC24" s="355"/>
      <c r="AD24" s="354"/>
      <c r="AE24" s="356"/>
      <c r="AF24" s="357"/>
      <c r="AG24" s="198"/>
      <c r="AH24" s="198"/>
      <c r="AI24" s="198"/>
      <c r="AJ24" s="198"/>
      <c r="AK24" s="198"/>
      <c r="AL24" s="198"/>
      <c r="AM24" s="198"/>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row>
    <row r="25" spans="1:62" s="99" customFormat="1" ht="15.75" customHeight="1" x14ac:dyDescent="0.25">
      <c r="A25" s="787"/>
      <c r="B25" s="365" t="s">
        <v>460</v>
      </c>
      <c r="C25" s="381">
        <v>0</v>
      </c>
      <c r="D25" s="377">
        <v>60202500</v>
      </c>
      <c r="E25" s="369">
        <v>1</v>
      </c>
      <c r="F25" s="377"/>
      <c r="G25" s="359">
        <v>1</v>
      </c>
      <c r="H25" s="377"/>
      <c r="I25" s="359">
        <v>1</v>
      </c>
      <c r="J25" s="377"/>
      <c r="K25" s="359">
        <v>1</v>
      </c>
      <c r="L25" s="377"/>
      <c r="M25" s="372">
        <v>1</v>
      </c>
      <c r="N25" s="377"/>
      <c r="O25" s="355"/>
      <c r="P25" s="355"/>
      <c r="Q25" s="355"/>
      <c r="R25" s="358"/>
      <c r="S25" s="355"/>
      <c r="T25" s="355"/>
      <c r="U25" s="358"/>
      <c r="V25" s="355"/>
      <c r="W25" s="355"/>
      <c r="X25" s="358"/>
      <c r="Y25" s="355"/>
      <c r="Z25" s="355"/>
      <c r="AA25" s="358"/>
      <c r="AB25" s="355"/>
      <c r="AC25" s="355"/>
      <c r="AD25" s="358"/>
      <c r="AE25" s="356"/>
      <c r="AF25" s="357"/>
      <c r="AG25" s="198"/>
      <c r="AH25" s="198"/>
      <c r="AI25" s="198"/>
      <c r="AJ25" s="198"/>
      <c r="AK25" s="198"/>
      <c r="AL25" s="198"/>
      <c r="AM25" s="198"/>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row>
    <row r="26" spans="1:62" s="99" customFormat="1" ht="15.75" customHeight="1" x14ac:dyDescent="0.25">
      <c r="A26" s="787"/>
      <c r="B26" s="365" t="s">
        <v>461</v>
      </c>
      <c r="C26" s="381">
        <v>0</v>
      </c>
      <c r="D26" s="377">
        <v>60202500</v>
      </c>
      <c r="E26" s="369">
        <v>1</v>
      </c>
      <c r="F26" s="377"/>
      <c r="G26" s="359">
        <v>1</v>
      </c>
      <c r="H26" s="377"/>
      <c r="I26" s="359">
        <v>1</v>
      </c>
      <c r="J26" s="377"/>
      <c r="K26" s="359">
        <v>1</v>
      </c>
      <c r="L26" s="377"/>
      <c r="M26" s="372">
        <v>1</v>
      </c>
      <c r="N26" s="377"/>
      <c r="O26" s="355"/>
      <c r="P26" s="355"/>
      <c r="Q26" s="355"/>
      <c r="R26" s="358"/>
      <c r="S26" s="355"/>
      <c r="T26" s="355"/>
      <c r="U26" s="358"/>
      <c r="V26" s="355"/>
      <c r="W26" s="355"/>
      <c r="X26" s="358"/>
      <c r="Y26" s="355"/>
      <c r="Z26" s="355"/>
      <c r="AA26" s="358"/>
      <c r="AB26" s="355"/>
      <c r="AC26" s="355"/>
      <c r="AD26" s="358"/>
      <c r="AE26" s="356"/>
      <c r="AF26" s="357"/>
      <c r="AG26" s="198"/>
      <c r="AH26" s="198"/>
      <c r="AI26" s="198"/>
      <c r="AJ26" s="198"/>
      <c r="AK26" s="198"/>
      <c r="AL26" s="198"/>
      <c r="AM26" s="198"/>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row>
    <row r="27" spans="1:62" s="99" customFormat="1" ht="15.75" customHeight="1" x14ac:dyDescent="0.25">
      <c r="A27" s="787"/>
      <c r="B27" s="365" t="s">
        <v>462</v>
      </c>
      <c r="C27" s="381">
        <v>0</v>
      </c>
      <c r="D27" s="377">
        <v>60202500</v>
      </c>
      <c r="E27" s="369">
        <v>1</v>
      </c>
      <c r="F27" s="377"/>
      <c r="G27" s="359">
        <v>1</v>
      </c>
      <c r="H27" s="377"/>
      <c r="I27" s="359">
        <v>1</v>
      </c>
      <c r="J27" s="377"/>
      <c r="K27" s="359">
        <v>1</v>
      </c>
      <c r="L27" s="377"/>
      <c r="M27" s="372">
        <v>1</v>
      </c>
      <c r="N27" s="377"/>
      <c r="O27" s="355"/>
      <c r="P27" s="355"/>
      <c r="Q27" s="355"/>
      <c r="R27" s="358"/>
      <c r="S27" s="355"/>
      <c r="T27" s="355"/>
      <c r="U27" s="358"/>
      <c r="V27" s="355"/>
      <c r="W27" s="355"/>
      <c r="X27" s="358"/>
      <c r="Y27" s="355"/>
      <c r="Z27" s="355"/>
      <c r="AA27" s="358"/>
      <c r="AB27" s="355"/>
      <c r="AC27" s="355"/>
      <c r="AD27" s="358"/>
      <c r="AE27" s="356"/>
      <c r="AF27" s="357"/>
      <c r="AG27" s="198"/>
      <c r="AH27" s="198"/>
      <c r="AI27" s="198"/>
      <c r="AJ27" s="198"/>
      <c r="AK27" s="198"/>
      <c r="AL27" s="198"/>
      <c r="AM27" s="198"/>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row>
    <row r="28" spans="1:62" s="99" customFormat="1" ht="15.75" customHeight="1" x14ac:dyDescent="0.25">
      <c r="A28" s="787"/>
      <c r="B28" s="365" t="s">
        <v>463</v>
      </c>
      <c r="C28" s="381">
        <v>0</v>
      </c>
      <c r="D28" s="377">
        <v>60202500</v>
      </c>
      <c r="E28" s="369">
        <v>1</v>
      </c>
      <c r="F28" s="377"/>
      <c r="G28" s="359">
        <v>1</v>
      </c>
      <c r="H28" s="377"/>
      <c r="I28" s="359">
        <v>1</v>
      </c>
      <c r="J28" s="377"/>
      <c r="K28" s="359">
        <v>1</v>
      </c>
      <c r="L28" s="377"/>
      <c r="M28" s="372">
        <v>1</v>
      </c>
      <c r="N28" s="377"/>
      <c r="O28" s="355"/>
      <c r="P28" s="355"/>
      <c r="Q28" s="355"/>
      <c r="R28" s="358"/>
      <c r="S28" s="355"/>
      <c r="T28" s="355"/>
      <c r="U28" s="358"/>
      <c r="V28" s="355"/>
      <c r="W28" s="355"/>
      <c r="X28" s="358"/>
      <c r="Y28" s="355"/>
      <c r="Z28" s="355"/>
      <c r="AA28" s="358"/>
      <c r="AB28" s="355"/>
      <c r="AC28" s="355"/>
      <c r="AD28" s="358"/>
      <c r="AE28" s="356"/>
      <c r="AF28" s="357"/>
      <c r="AG28" s="198"/>
      <c r="AH28" s="198"/>
      <c r="AI28" s="198"/>
      <c r="AJ28" s="198"/>
      <c r="AK28" s="198"/>
      <c r="AL28" s="198"/>
      <c r="AM28" s="198"/>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row>
    <row r="29" spans="1:62" s="99" customFormat="1" ht="15.75" customHeight="1" x14ac:dyDescent="0.25">
      <c r="A29" s="787"/>
      <c r="B29" s="365" t="s">
        <v>464</v>
      </c>
      <c r="C29" s="381">
        <v>0</v>
      </c>
      <c r="D29" s="377">
        <v>60202500</v>
      </c>
      <c r="E29" s="369">
        <v>1</v>
      </c>
      <c r="F29" s="377"/>
      <c r="G29" s="359">
        <v>1</v>
      </c>
      <c r="H29" s="377"/>
      <c r="I29" s="359">
        <v>1</v>
      </c>
      <c r="J29" s="377"/>
      <c r="K29" s="359">
        <v>1</v>
      </c>
      <c r="L29" s="377"/>
      <c r="M29" s="372">
        <v>1</v>
      </c>
      <c r="N29" s="377"/>
      <c r="O29" s="355"/>
      <c r="P29" s="355"/>
      <c r="Q29" s="355"/>
      <c r="R29" s="358"/>
      <c r="S29" s="355"/>
      <c r="T29" s="355"/>
      <c r="U29" s="358"/>
      <c r="V29" s="355"/>
      <c r="W29" s="355"/>
      <c r="X29" s="358"/>
      <c r="Y29" s="355"/>
      <c r="Z29" s="355"/>
      <c r="AA29" s="358"/>
      <c r="AB29" s="355"/>
      <c r="AC29" s="355"/>
      <c r="AD29" s="358"/>
      <c r="AE29" s="356"/>
      <c r="AF29" s="357"/>
      <c r="AG29" s="198"/>
      <c r="AH29" s="198"/>
      <c r="AI29" s="198"/>
      <c r="AJ29" s="198"/>
      <c r="AK29" s="198"/>
      <c r="AL29" s="198"/>
      <c r="AM29" s="198"/>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row>
    <row r="30" spans="1:62" s="99" customFormat="1" ht="15.75" customHeight="1" x14ac:dyDescent="0.25">
      <c r="A30" s="787"/>
      <c r="B30" s="365" t="s">
        <v>465</v>
      </c>
      <c r="C30" s="381">
        <v>0</v>
      </c>
      <c r="D30" s="377">
        <v>60202500</v>
      </c>
      <c r="E30" s="369">
        <v>1</v>
      </c>
      <c r="F30" s="377"/>
      <c r="G30" s="359">
        <v>1</v>
      </c>
      <c r="H30" s="377"/>
      <c r="I30" s="359">
        <v>1</v>
      </c>
      <c r="J30" s="377"/>
      <c r="K30" s="359">
        <v>1</v>
      </c>
      <c r="L30" s="377"/>
      <c r="M30" s="372">
        <v>1</v>
      </c>
      <c r="N30" s="377"/>
      <c r="O30" s="355"/>
      <c r="P30" s="355"/>
      <c r="Q30" s="355"/>
      <c r="R30" s="358"/>
      <c r="S30" s="355"/>
      <c r="T30" s="355"/>
      <c r="U30" s="358"/>
      <c r="V30" s="355"/>
      <c r="W30" s="355"/>
      <c r="X30" s="358"/>
      <c r="Y30" s="355"/>
      <c r="Z30" s="355"/>
      <c r="AA30" s="358"/>
      <c r="AB30" s="355"/>
      <c r="AC30" s="355"/>
      <c r="AD30" s="358"/>
      <c r="AE30" s="356"/>
      <c r="AF30" s="357"/>
      <c r="AG30" s="198"/>
      <c r="AH30" s="198"/>
      <c r="AI30" s="198"/>
      <c r="AJ30" s="198"/>
      <c r="AK30" s="198"/>
      <c r="AL30" s="198"/>
      <c r="AM30" s="198"/>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row>
    <row r="31" spans="1:62" s="99" customFormat="1" ht="15.75" customHeight="1" x14ac:dyDescent="0.25">
      <c r="A31" s="787"/>
      <c r="B31" s="365" t="s">
        <v>466</v>
      </c>
      <c r="C31" s="381">
        <v>0</v>
      </c>
      <c r="D31" s="377">
        <v>60202500</v>
      </c>
      <c r="E31" s="369">
        <v>1</v>
      </c>
      <c r="F31" s="377"/>
      <c r="G31" s="359">
        <v>1</v>
      </c>
      <c r="H31" s="377"/>
      <c r="I31" s="359">
        <v>1</v>
      </c>
      <c r="J31" s="377"/>
      <c r="K31" s="359">
        <v>1</v>
      </c>
      <c r="L31" s="377"/>
      <c r="M31" s="372">
        <v>1</v>
      </c>
      <c r="N31" s="377"/>
      <c r="O31" s="355"/>
      <c r="P31" s="355"/>
      <c r="Q31" s="355"/>
      <c r="R31" s="358"/>
      <c r="S31" s="355"/>
      <c r="T31" s="355"/>
      <c r="U31" s="358"/>
      <c r="V31" s="355"/>
      <c r="W31" s="355"/>
      <c r="X31" s="358"/>
      <c r="Y31" s="355"/>
      <c r="Z31" s="355"/>
      <c r="AA31" s="358"/>
      <c r="AB31" s="355"/>
      <c r="AC31" s="355"/>
      <c r="AD31" s="358"/>
      <c r="AE31" s="356"/>
      <c r="AF31" s="357"/>
      <c r="AG31" s="198"/>
      <c r="AH31" s="198"/>
      <c r="AI31" s="198"/>
      <c r="AJ31" s="198"/>
      <c r="AK31" s="198"/>
      <c r="AL31" s="198"/>
      <c r="AM31" s="198"/>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row>
    <row r="32" spans="1:62" s="99" customFormat="1" ht="15.75" customHeight="1" x14ac:dyDescent="0.25">
      <c r="A32" s="787"/>
      <c r="B32" s="365" t="s">
        <v>467</v>
      </c>
      <c r="C32" s="381">
        <v>0</v>
      </c>
      <c r="D32" s="377">
        <v>60202500</v>
      </c>
      <c r="E32" s="369">
        <v>1</v>
      </c>
      <c r="F32" s="377"/>
      <c r="G32" s="359">
        <v>1</v>
      </c>
      <c r="H32" s="377"/>
      <c r="I32" s="359">
        <v>1</v>
      </c>
      <c r="J32" s="377"/>
      <c r="K32" s="359">
        <v>1</v>
      </c>
      <c r="L32" s="377"/>
      <c r="M32" s="372">
        <v>1</v>
      </c>
      <c r="N32" s="377"/>
      <c r="O32" s="355"/>
      <c r="P32" s="355"/>
      <c r="Q32" s="355"/>
      <c r="R32" s="358"/>
      <c r="S32" s="355"/>
      <c r="T32" s="355"/>
      <c r="U32" s="358"/>
      <c r="V32" s="355"/>
      <c r="W32" s="355"/>
      <c r="X32" s="358"/>
      <c r="Y32" s="355"/>
      <c r="Z32" s="355"/>
      <c r="AA32" s="358"/>
      <c r="AB32" s="355"/>
      <c r="AC32" s="355"/>
      <c r="AD32" s="358"/>
      <c r="AE32" s="356"/>
      <c r="AF32" s="357"/>
      <c r="AG32" s="198"/>
      <c r="AH32" s="198"/>
      <c r="AI32" s="198"/>
      <c r="AJ32" s="198"/>
      <c r="AK32" s="198"/>
      <c r="AL32" s="198"/>
      <c r="AM32" s="198"/>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row>
    <row r="33" spans="1:62" s="99" customFormat="1" ht="15.75" customHeight="1" x14ac:dyDescent="0.25">
      <c r="A33" s="787"/>
      <c r="B33" s="365" t="s">
        <v>468</v>
      </c>
      <c r="C33" s="381">
        <v>0</v>
      </c>
      <c r="D33" s="377">
        <v>60202500</v>
      </c>
      <c r="E33" s="369">
        <v>1</v>
      </c>
      <c r="F33" s="377"/>
      <c r="G33" s="359">
        <v>1</v>
      </c>
      <c r="H33" s="377"/>
      <c r="I33" s="359">
        <v>1</v>
      </c>
      <c r="J33" s="377"/>
      <c r="K33" s="359">
        <v>1</v>
      </c>
      <c r="L33" s="377"/>
      <c r="M33" s="372">
        <v>1</v>
      </c>
      <c r="N33" s="377"/>
      <c r="O33" s="355"/>
      <c r="P33" s="355"/>
      <c r="Q33" s="355"/>
      <c r="R33" s="358"/>
      <c r="S33" s="355"/>
      <c r="T33" s="355"/>
      <c r="U33" s="358"/>
      <c r="V33" s="355"/>
      <c r="W33" s="355"/>
      <c r="X33" s="358"/>
      <c r="Y33" s="355"/>
      <c r="Z33" s="355"/>
      <c r="AA33" s="358"/>
      <c r="AB33" s="355"/>
      <c r="AC33" s="355"/>
      <c r="AD33" s="358"/>
      <c r="AE33" s="356"/>
      <c r="AF33" s="357"/>
      <c r="AG33" s="198"/>
      <c r="AH33" s="198"/>
      <c r="AI33" s="198"/>
      <c r="AJ33" s="198"/>
      <c r="AK33" s="198"/>
      <c r="AL33" s="198"/>
      <c r="AM33" s="198"/>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row>
    <row r="34" spans="1:62" s="99" customFormat="1" ht="15.75" customHeight="1" x14ac:dyDescent="0.25">
      <c r="A34" s="787"/>
      <c r="B34" s="365" t="s">
        <v>469</v>
      </c>
      <c r="C34" s="381">
        <v>0</v>
      </c>
      <c r="D34" s="377">
        <v>60202500</v>
      </c>
      <c r="E34" s="369">
        <v>1</v>
      </c>
      <c r="F34" s="377"/>
      <c r="G34" s="359">
        <v>1</v>
      </c>
      <c r="H34" s="377"/>
      <c r="I34" s="359">
        <v>1</v>
      </c>
      <c r="J34" s="377"/>
      <c r="K34" s="359">
        <v>1</v>
      </c>
      <c r="L34" s="377"/>
      <c r="M34" s="372">
        <v>1</v>
      </c>
      <c r="N34" s="377"/>
      <c r="O34" s="355"/>
      <c r="P34" s="355"/>
      <c r="Q34" s="355"/>
      <c r="R34" s="358"/>
      <c r="S34" s="355"/>
      <c r="T34" s="355"/>
      <c r="U34" s="358"/>
      <c r="V34" s="355"/>
      <c r="W34" s="355"/>
      <c r="X34" s="358"/>
      <c r="Y34" s="355"/>
      <c r="Z34" s="355"/>
      <c r="AA34" s="358"/>
      <c r="AB34" s="355"/>
      <c r="AC34" s="355"/>
      <c r="AD34" s="358"/>
      <c r="AE34" s="356"/>
      <c r="AF34" s="357"/>
      <c r="AG34" s="198"/>
      <c r="AH34" s="198"/>
      <c r="AI34" s="198"/>
      <c r="AJ34" s="198"/>
      <c r="AK34" s="198"/>
      <c r="AL34" s="198"/>
      <c r="AM34" s="198"/>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row>
    <row r="35" spans="1:62" s="99" customFormat="1" ht="15.75" customHeight="1" x14ac:dyDescent="0.25">
      <c r="A35" s="787"/>
      <c r="B35" s="365" t="s">
        <v>470</v>
      </c>
      <c r="C35" s="381">
        <v>0</v>
      </c>
      <c r="D35" s="377">
        <v>60202500</v>
      </c>
      <c r="E35" s="369">
        <v>1</v>
      </c>
      <c r="F35" s="377"/>
      <c r="G35" s="359">
        <v>1</v>
      </c>
      <c r="H35" s="377"/>
      <c r="I35" s="359">
        <v>1</v>
      </c>
      <c r="J35" s="377"/>
      <c r="K35" s="359">
        <v>1</v>
      </c>
      <c r="L35" s="377"/>
      <c r="M35" s="372">
        <v>1</v>
      </c>
      <c r="N35" s="377"/>
      <c r="O35" s="355"/>
      <c r="P35" s="355"/>
      <c r="Q35" s="355"/>
      <c r="R35" s="358"/>
      <c r="S35" s="355"/>
      <c r="T35" s="355"/>
      <c r="U35" s="358"/>
      <c r="V35" s="355"/>
      <c r="W35" s="355"/>
      <c r="X35" s="358"/>
      <c r="Y35" s="355"/>
      <c r="Z35" s="355"/>
      <c r="AA35" s="358"/>
      <c r="AB35" s="355"/>
      <c r="AC35" s="355"/>
      <c r="AD35" s="358"/>
      <c r="AE35" s="356"/>
      <c r="AF35" s="357"/>
      <c r="AG35" s="198"/>
      <c r="AH35" s="198"/>
      <c r="AI35" s="198"/>
      <c r="AJ35" s="198"/>
      <c r="AK35" s="198"/>
      <c r="AL35" s="198"/>
      <c r="AM35" s="198"/>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row>
    <row r="36" spans="1:62" s="99" customFormat="1" ht="15.75" customHeight="1" x14ac:dyDescent="0.25">
      <c r="A36" s="787"/>
      <c r="B36" s="365" t="s">
        <v>471</v>
      </c>
      <c r="C36" s="381">
        <v>0</v>
      </c>
      <c r="D36" s="377">
        <v>60202500</v>
      </c>
      <c r="E36" s="369">
        <v>1</v>
      </c>
      <c r="F36" s="377"/>
      <c r="G36" s="359">
        <v>1</v>
      </c>
      <c r="H36" s="377"/>
      <c r="I36" s="359">
        <v>1</v>
      </c>
      <c r="J36" s="377"/>
      <c r="K36" s="359">
        <v>1</v>
      </c>
      <c r="L36" s="377"/>
      <c r="M36" s="372">
        <v>1</v>
      </c>
      <c r="N36" s="377"/>
      <c r="O36" s="355"/>
      <c r="P36" s="355"/>
      <c r="Q36" s="355"/>
      <c r="R36" s="358"/>
      <c r="S36" s="355"/>
      <c r="T36" s="355"/>
      <c r="U36" s="358"/>
      <c r="V36" s="355"/>
      <c r="W36" s="355"/>
      <c r="X36" s="358"/>
      <c r="Y36" s="355"/>
      <c r="Z36" s="355"/>
      <c r="AA36" s="358"/>
      <c r="AB36" s="355"/>
      <c r="AC36" s="355"/>
      <c r="AD36" s="358"/>
      <c r="AE36" s="356"/>
      <c r="AF36" s="357"/>
      <c r="AG36" s="198"/>
      <c r="AH36" s="198"/>
      <c r="AI36" s="198"/>
      <c r="AJ36" s="198"/>
      <c r="AK36" s="198"/>
      <c r="AL36" s="198"/>
      <c r="AM36" s="198"/>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row>
    <row r="37" spans="1:62" s="99" customFormat="1" ht="15.75" customHeight="1" x14ac:dyDescent="0.25">
      <c r="A37" s="787"/>
      <c r="B37" s="365" t="s">
        <v>472</v>
      </c>
      <c r="C37" s="381">
        <v>0</v>
      </c>
      <c r="D37" s="377">
        <v>60202500</v>
      </c>
      <c r="E37" s="369">
        <v>1</v>
      </c>
      <c r="F37" s="377"/>
      <c r="G37" s="359">
        <v>1</v>
      </c>
      <c r="H37" s="377"/>
      <c r="I37" s="359">
        <v>1</v>
      </c>
      <c r="J37" s="377"/>
      <c r="K37" s="359">
        <v>1</v>
      </c>
      <c r="L37" s="377"/>
      <c r="M37" s="372">
        <v>1</v>
      </c>
      <c r="N37" s="377"/>
      <c r="O37" s="355"/>
      <c r="P37" s="355"/>
      <c r="Q37" s="355"/>
      <c r="R37" s="358"/>
      <c r="S37" s="355"/>
      <c r="T37" s="355"/>
      <c r="U37" s="358"/>
      <c r="V37" s="355"/>
      <c r="W37" s="355"/>
      <c r="X37" s="358"/>
      <c r="Y37" s="355"/>
      <c r="Z37" s="355"/>
      <c r="AA37" s="358"/>
      <c r="AB37" s="355"/>
      <c r="AC37" s="355"/>
      <c r="AD37" s="358"/>
      <c r="AE37" s="356"/>
      <c r="AF37" s="357"/>
      <c r="AG37" s="198"/>
      <c r="AH37" s="198"/>
      <c r="AI37" s="198"/>
      <c r="AJ37" s="198"/>
      <c r="AK37" s="198"/>
      <c r="AL37" s="198"/>
      <c r="AM37" s="198"/>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row>
    <row r="38" spans="1:62" s="99" customFormat="1" ht="15.75" customHeight="1" x14ac:dyDescent="0.25">
      <c r="A38" s="787"/>
      <c r="B38" s="365" t="s">
        <v>473</v>
      </c>
      <c r="C38" s="381">
        <v>0</v>
      </c>
      <c r="D38" s="377">
        <v>60202500</v>
      </c>
      <c r="E38" s="369">
        <v>1</v>
      </c>
      <c r="F38" s="377"/>
      <c r="G38" s="359">
        <v>1</v>
      </c>
      <c r="H38" s="377"/>
      <c r="I38" s="359">
        <v>1</v>
      </c>
      <c r="J38" s="377"/>
      <c r="K38" s="359">
        <v>1</v>
      </c>
      <c r="L38" s="377"/>
      <c r="M38" s="372">
        <v>1</v>
      </c>
      <c r="N38" s="377"/>
      <c r="O38" s="355"/>
      <c r="P38" s="355"/>
      <c r="Q38" s="355"/>
      <c r="R38" s="358"/>
      <c r="S38" s="355"/>
      <c r="T38" s="355"/>
      <c r="U38" s="358"/>
      <c r="V38" s="355"/>
      <c r="W38" s="355"/>
      <c r="X38" s="358"/>
      <c r="Y38" s="355"/>
      <c r="Z38" s="355"/>
      <c r="AA38" s="358"/>
      <c r="AB38" s="355"/>
      <c r="AC38" s="355"/>
      <c r="AD38" s="358"/>
      <c r="AE38" s="356"/>
      <c r="AF38" s="357"/>
      <c r="AG38" s="198"/>
      <c r="AH38" s="198"/>
      <c r="AI38" s="198"/>
      <c r="AJ38" s="198"/>
      <c r="AK38" s="198"/>
      <c r="AL38" s="198"/>
      <c r="AM38" s="198"/>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row>
    <row r="39" spans="1:62" s="99" customFormat="1" ht="15.75" customHeight="1" x14ac:dyDescent="0.25">
      <c r="A39" s="787"/>
      <c r="B39" s="365" t="s">
        <v>474</v>
      </c>
      <c r="C39" s="381">
        <v>0</v>
      </c>
      <c r="D39" s="377">
        <v>60202500</v>
      </c>
      <c r="E39" s="369">
        <v>1</v>
      </c>
      <c r="F39" s="377"/>
      <c r="G39" s="359">
        <v>1</v>
      </c>
      <c r="H39" s="377"/>
      <c r="I39" s="359">
        <v>1</v>
      </c>
      <c r="J39" s="377"/>
      <c r="K39" s="359">
        <v>1</v>
      </c>
      <c r="L39" s="377"/>
      <c r="M39" s="372">
        <v>1</v>
      </c>
      <c r="N39" s="377"/>
      <c r="O39" s="355"/>
      <c r="P39" s="355"/>
      <c r="Q39" s="355"/>
      <c r="R39" s="358"/>
      <c r="S39" s="355"/>
      <c r="T39" s="355"/>
      <c r="U39" s="358"/>
      <c r="V39" s="355"/>
      <c r="W39" s="355"/>
      <c r="X39" s="358"/>
      <c r="Y39" s="355"/>
      <c r="Z39" s="355"/>
      <c r="AA39" s="358"/>
      <c r="AB39" s="355"/>
      <c r="AC39" s="355"/>
      <c r="AD39" s="358"/>
      <c r="AE39" s="356"/>
      <c r="AF39" s="357"/>
      <c r="AG39" s="198"/>
      <c r="AH39" s="198"/>
      <c r="AI39" s="198"/>
      <c r="AJ39" s="198"/>
      <c r="AK39" s="198"/>
      <c r="AL39" s="198"/>
      <c r="AM39" s="198"/>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row>
    <row r="40" spans="1:62" s="99" customFormat="1" ht="15.75" customHeight="1" x14ac:dyDescent="0.25">
      <c r="A40" s="787"/>
      <c r="B40" s="365" t="s">
        <v>475</v>
      </c>
      <c r="C40" s="381">
        <v>0</v>
      </c>
      <c r="D40" s="377">
        <v>60202500</v>
      </c>
      <c r="E40" s="369">
        <v>1</v>
      </c>
      <c r="F40" s="377"/>
      <c r="G40" s="359">
        <v>1</v>
      </c>
      <c r="H40" s="377"/>
      <c r="I40" s="359">
        <v>1</v>
      </c>
      <c r="J40" s="377"/>
      <c r="K40" s="359">
        <v>1</v>
      </c>
      <c r="L40" s="377"/>
      <c r="M40" s="372">
        <v>1</v>
      </c>
      <c r="N40" s="377"/>
      <c r="O40" s="355"/>
      <c r="P40" s="355"/>
      <c r="Q40" s="355"/>
      <c r="R40" s="358"/>
      <c r="S40" s="355"/>
      <c r="T40" s="355"/>
      <c r="U40" s="358"/>
      <c r="V40" s="355"/>
      <c r="W40" s="355"/>
      <c r="X40" s="358"/>
      <c r="Y40" s="355"/>
      <c r="Z40" s="355"/>
      <c r="AA40" s="358"/>
      <c r="AB40" s="355"/>
      <c r="AC40" s="355"/>
      <c r="AD40" s="358"/>
      <c r="AE40" s="356"/>
      <c r="AF40" s="357"/>
      <c r="AG40" s="198"/>
      <c r="AH40" s="198"/>
      <c r="AI40" s="198"/>
      <c r="AJ40" s="198"/>
      <c r="AK40" s="198"/>
      <c r="AL40" s="198"/>
      <c r="AM40" s="198"/>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row>
    <row r="41" spans="1:62" s="99" customFormat="1" ht="15.75" customHeight="1" x14ac:dyDescent="0.25">
      <c r="A41" s="787"/>
      <c r="B41" s="365" t="s">
        <v>476</v>
      </c>
      <c r="C41" s="381">
        <v>0</v>
      </c>
      <c r="D41" s="377">
        <v>60202500</v>
      </c>
      <c r="E41" s="369">
        <v>1</v>
      </c>
      <c r="F41" s="377"/>
      <c r="G41" s="359">
        <v>1</v>
      </c>
      <c r="H41" s="377"/>
      <c r="I41" s="359">
        <v>1</v>
      </c>
      <c r="J41" s="377"/>
      <c r="K41" s="359">
        <v>1</v>
      </c>
      <c r="L41" s="377"/>
      <c r="M41" s="372">
        <v>1</v>
      </c>
      <c r="N41" s="377"/>
      <c r="O41" s="355"/>
      <c r="P41" s="355"/>
      <c r="Q41" s="355"/>
      <c r="R41" s="358"/>
      <c r="S41" s="355"/>
      <c r="T41" s="355"/>
      <c r="U41" s="358"/>
      <c r="V41" s="355"/>
      <c r="W41" s="355"/>
      <c r="X41" s="358"/>
      <c r="Y41" s="355"/>
      <c r="Z41" s="355"/>
      <c r="AA41" s="358"/>
      <c r="AB41" s="355"/>
      <c r="AC41" s="355"/>
      <c r="AD41" s="358"/>
      <c r="AE41" s="356"/>
      <c r="AF41" s="357"/>
      <c r="AG41" s="198"/>
      <c r="AH41" s="198"/>
      <c r="AI41" s="198"/>
      <c r="AJ41" s="198"/>
      <c r="AK41" s="198"/>
      <c r="AL41" s="198"/>
      <c r="AM41" s="198"/>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row>
    <row r="42" spans="1:62" s="99" customFormat="1" ht="15.75" customHeight="1" x14ac:dyDescent="0.25">
      <c r="A42" s="787"/>
      <c r="B42" s="365" t="s">
        <v>477</v>
      </c>
      <c r="C42" s="381">
        <v>0</v>
      </c>
      <c r="D42" s="377">
        <v>60202500</v>
      </c>
      <c r="E42" s="369">
        <v>1</v>
      </c>
      <c r="F42" s="377"/>
      <c r="G42" s="359">
        <v>1</v>
      </c>
      <c r="H42" s="377"/>
      <c r="I42" s="359">
        <v>1</v>
      </c>
      <c r="J42" s="377"/>
      <c r="K42" s="359">
        <v>1</v>
      </c>
      <c r="L42" s="377"/>
      <c r="M42" s="372">
        <v>1</v>
      </c>
      <c r="N42" s="377"/>
      <c r="O42" s="355"/>
      <c r="P42" s="355"/>
      <c r="Q42" s="355"/>
      <c r="R42" s="358"/>
      <c r="S42" s="355"/>
      <c r="T42" s="355"/>
      <c r="U42" s="358"/>
      <c r="V42" s="355"/>
      <c r="W42" s="355"/>
      <c r="X42" s="358"/>
      <c r="Y42" s="355"/>
      <c r="Z42" s="355"/>
      <c r="AA42" s="358"/>
      <c r="AB42" s="355"/>
      <c r="AC42" s="355"/>
      <c r="AD42" s="358"/>
      <c r="AE42" s="356"/>
      <c r="AF42" s="357"/>
      <c r="AG42" s="198"/>
      <c r="AH42" s="198"/>
      <c r="AI42" s="198"/>
      <c r="AJ42" s="198"/>
      <c r="AK42" s="198"/>
      <c r="AL42" s="198"/>
      <c r="AM42" s="198"/>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row>
    <row r="43" spans="1:62" s="99" customFormat="1" ht="15.75" customHeight="1" thickBot="1" x14ac:dyDescent="0.3">
      <c r="A43" s="787"/>
      <c r="B43" s="366" t="s">
        <v>478</v>
      </c>
      <c r="C43" s="382">
        <v>0</v>
      </c>
      <c r="D43" s="378">
        <v>60202500</v>
      </c>
      <c r="E43" s="370">
        <v>1</v>
      </c>
      <c r="F43" s="378"/>
      <c r="G43" s="363">
        <v>1</v>
      </c>
      <c r="H43" s="378"/>
      <c r="I43" s="363">
        <v>1</v>
      </c>
      <c r="J43" s="378"/>
      <c r="K43" s="363">
        <v>1</v>
      </c>
      <c r="L43" s="378"/>
      <c r="M43" s="374">
        <v>1</v>
      </c>
      <c r="N43" s="378"/>
      <c r="O43" s="355"/>
      <c r="P43" s="355"/>
      <c r="Q43" s="355"/>
      <c r="R43" s="358"/>
      <c r="S43" s="355"/>
      <c r="T43" s="355"/>
      <c r="U43" s="358"/>
      <c r="V43" s="355"/>
      <c r="W43" s="355"/>
      <c r="X43" s="358"/>
      <c r="Y43" s="355"/>
      <c r="Z43" s="355"/>
      <c r="AA43" s="358"/>
      <c r="AB43" s="355"/>
      <c r="AC43" s="355"/>
      <c r="AD43" s="358"/>
      <c r="AE43" s="356"/>
      <c r="AF43" s="357"/>
      <c r="AG43" s="198"/>
      <c r="AH43" s="198"/>
      <c r="AI43" s="198"/>
      <c r="AJ43" s="198"/>
      <c r="AK43" s="198"/>
      <c r="AL43" s="198"/>
      <c r="AM43" s="198"/>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row>
    <row r="44" spans="1:62" s="99" customFormat="1" ht="29.25" customHeight="1" thickBot="1" x14ac:dyDescent="0.3">
      <c r="A44" s="788"/>
      <c r="B44" s="367" t="s">
        <v>93</v>
      </c>
      <c r="C44" s="383">
        <f>SUM(C24:C43)</f>
        <v>0</v>
      </c>
      <c r="D44" s="379">
        <v>1204050000</v>
      </c>
      <c r="E44" s="362">
        <f>SUM(E24:E43)</f>
        <v>20</v>
      </c>
      <c r="F44" s="379"/>
      <c r="G44" s="361">
        <f>SUM(G24:G43)</f>
        <v>20</v>
      </c>
      <c r="H44" s="379"/>
      <c r="I44" s="361">
        <f>SUM(I24:I43)</f>
        <v>20</v>
      </c>
      <c r="J44" s="379"/>
      <c r="K44" s="361">
        <f>SUM(K24:K43)</f>
        <v>20</v>
      </c>
      <c r="L44" s="379"/>
      <c r="M44" s="375">
        <f>SUM(M24:M43)</f>
        <v>20</v>
      </c>
      <c r="N44" s="379"/>
      <c r="O44" s="215"/>
      <c r="P44" s="215"/>
      <c r="Q44" s="215"/>
      <c r="R44" s="213"/>
      <c r="S44" s="215"/>
      <c r="T44" s="215"/>
      <c r="U44" s="213"/>
      <c r="V44" s="215"/>
      <c r="W44" s="215"/>
      <c r="X44" s="213"/>
      <c r="Y44" s="215"/>
      <c r="Z44" s="215"/>
      <c r="AA44" s="213"/>
      <c r="AB44" s="215"/>
      <c r="AC44" s="215"/>
      <c r="AD44" s="213"/>
      <c r="AE44" s="270"/>
      <c r="AF44" s="217"/>
      <c r="AG44" s="198"/>
      <c r="AH44" s="198"/>
      <c r="AI44" s="198"/>
      <c r="AJ44" s="198"/>
      <c r="AK44" s="198"/>
      <c r="AL44" s="198"/>
      <c r="AM44" s="198"/>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row>
    <row r="45" spans="1:62" s="68" customFormat="1" ht="24" customHeight="1" x14ac:dyDescent="0.25">
      <c r="K45" s="167"/>
      <c r="L45" s="167"/>
      <c r="M45" s="167"/>
      <c r="N45" s="167"/>
      <c r="O45" s="167"/>
      <c r="AG45" s="198"/>
      <c r="AH45" s="198"/>
      <c r="AI45" s="198"/>
      <c r="AJ45" s="198"/>
      <c r="AK45" s="198"/>
      <c r="AL45" s="198"/>
      <c r="AM45" s="198"/>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row>
    <row r="46" spans="1:62" s="68" customFormat="1" ht="24" customHeight="1" thickBot="1" x14ac:dyDescent="0.3">
      <c r="A46" s="566" t="s">
        <v>479</v>
      </c>
      <c r="B46" s="822" t="s">
        <v>456</v>
      </c>
      <c r="C46" s="695" t="s">
        <v>99</v>
      </c>
      <c r="D46" s="790"/>
      <c r="E46" s="790"/>
      <c r="F46" s="790"/>
      <c r="G46" s="790"/>
      <c r="H46" s="790"/>
      <c r="I46" s="790"/>
      <c r="J46" s="790"/>
      <c r="K46" s="790"/>
      <c r="L46" s="790"/>
      <c r="M46" s="790"/>
      <c r="N46" s="696"/>
      <c r="O46" s="781" t="s">
        <v>236</v>
      </c>
      <c r="P46" s="782"/>
      <c r="Q46" s="782"/>
      <c r="R46" s="782"/>
      <c r="S46" s="782"/>
      <c r="T46" s="782"/>
      <c r="U46" s="782"/>
      <c r="V46" s="782"/>
      <c r="W46" s="782"/>
      <c r="X46" s="782"/>
      <c r="Y46" s="782"/>
      <c r="Z46" s="782"/>
      <c r="AA46" s="782"/>
      <c r="AB46" s="782"/>
      <c r="AC46" s="782"/>
      <c r="AD46" s="782"/>
      <c r="AE46" s="782"/>
      <c r="AF46" s="783"/>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row>
    <row r="47" spans="1:62" s="68" customFormat="1" ht="24" customHeight="1" thickBot="1" x14ac:dyDescent="0.3">
      <c r="A47" s="786"/>
      <c r="B47" s="823"/>
      <c r="C47" s="695" t="s">
        <v>246</v>
      </c>
      <c r="D47" s="696"/>
      <c r="E47" s="695" t="s">
        <v>247</v>
      </c>
      <c r="F47" s="696"/>
      <c r="G47" s="695" t="s">
        <v>248</v>
      </c>
      <c r="H47" s="696"/>
      <c r="I47" s="695" t="s">
        <v>249</v>
      </c>
      <c r="J47" s="696"/>
      <c r="K47" s="695" t="s">
        <v>451</v>
      </c>
      <c r="L47" s="696"/>
      <c r="M47" s="695" t="s">
        <v>251</v>
      </c>
      <c r="N47" s="696"/>
      <c r="O47" s="781" t="s">
        <v>246</v>
      </c>
      <c r="P47" s="782"/>
      <c r="Q47" s="783"/>
      <c r="R47" s="781" t="s">
        <v>247</v>
      </c>
      <c r="S47" s="782"/>
      <c r="T47" s="783"/>
      <c r="U47" s="781" t="s">
        <v>248</v>
      </c>
      <c r="V47" s="782"/>
      <c r="W47" s="783"/>
      <c r="X47" s="781" t="s">
        <v>249</v>
      </c>
      <c r="Y47" s="782"/>
      <c r="Z47" s="783"/>
      <c r="AA47" s="781" t="s">
        <v>451</v>
      </c>
      <c r="AB47" s="782"/>
      <c r="AC47" s="783"/>
      <c r="AD47" s="781" t="s">
        <v>251</v>
      </c>
      <c r="AE47" s="782"/>
      <c r="AF47" s="783"/>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row>
    <row r="48" spans="1:62" s="68" customFormat="1" ht="29.25" customHeight="1" x14ac:dyDescent="0.25">
      <c r="A48" s="786"/>
      <c r="B48" s="824"/>
      <c r="C48" s="218" t="s">
        <v>100</v>
      </c>
      <c r="D48" s="201" t="s">
        <v>457</v>
      </c>
      <c r="E48" s="218" t="s">
        <v>100</v>
      </c>
      <c r="F48" s="201" t="s">
        <v>457</v>
      </c>
      <c r="G48" s="218" t="s">
        <v>100</v>
      </c>
      <c r="H48" s="201" t="s">
        <v>457</v>
      </c>
      <c r="I48" s="218" t="s">
        <v>100</v>
      </c>
      <c r="J48" s="201" t="s">
        <v>457</v>
      </c>
      <c r="K48" s="218" t="s">
        <v>100</v>
      </c>
      <c r="L48" s="201" t="s">
        <v>457</v>
      </c>
      <c r="M48" s="218" t="s">
        <v>100</v>
      </c>
      <c r="N48" s="201" t="s">
        <v>457</v>
      </c>
      <c r="O48" s="204" t="s">
        <v>100</v>
      </c>
      <c r="P48" s="204" t="s">
        <v>458</v>
      </c>
      <c r="Q48" s="204" t="s">
        <v>223</v>
      </c>
      <c r="R48" s="204" t="s">
        <v>100</v>
      </c>
      <c r="S48" s="204" t="s">
        <v>458</v>
      </c>
      <c r="T48" s="204" t="s">
        <v>223</v>
      </c>
      <c r="U48" s="204" t="s">
        <v>100</v>
      </c>
      <c r="V48" s="204" t="s">
        <v>458</v>
      </c>
      <c r="W48" s="204" t="s">
        <v>223</v>
      </c>
      <c r="X48" s="204" t="s">
        <v>100</v>
      </c>
      <c r="Y48" s="204" t="s">
        <v>458</v>
      </c>
      <c r="Z48" s="204" t="s">
        <v>223</v>
      </c>
      <c r="AA48" s="204" t="s">
        <v>100</v>
      </c>
      <c r="AB48" s="204" t="s">
        <v>458</v>
      </c>
      <c r="AC48" s="204" t="s">
        <v>223</v>
      </c>
      <c r="AD48" s="204" t="s">
        <v>100</v>
      </c>
      <c r="AE48" s="204" t="s">
        <v>458</v>
      </c>
      <c r="AF48" s="204" t="s">
        <v>223</v>
      </c>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row>
    <row r="49" spans="1:62" s="68" customFormat="1" ht="16.5" x14ac:dyDescent="0.25">
      <c r="A49" s="786"/>
      <c r="B49" s="364" t="s">
        <v>459</v>
      </c>
      <c r="C49" s="380">
        <v>1</v>
      </c>
      <c r="D49" s="376"/>
      <c r="E49" s="368">
        <v>1</v>
      </c>
      <c r="F49" s="376"/>
      <c r="G49" s="360">
        <v>1</v>
      </c>
      <c r="H49" s="376"/>
      <c r="I49" s="360">
        <v>1</v>
      </c>
      <c r="J49" s="376"/>
      <c r="K49" s="360">
        <v>1</v>
      </c>
      <c r="L49" s="376"/>
      <c r="M49" s="373">
        <v>1</v>
      </c>
      <c r="N49" s="376"/>
      <c r="O49" s="147"/>
      <c r="P49" s="214"/>
      <c r="Q49" s="216"/>
      <c r="R49" s="147"/>
      <c r="S49" s="214"/>
      <c r="T49" s="216"/>
      <c r="U49" s="147"/>
      <c r="V49" s="214"/>
      <c r="W49" s="216"/>
      <c r="X49" s="147"/>
      <c r="Y49" s="214"/>
      <c r="Z49" s="216"/>
      <c r="AA49" s="147"/>
      <c r="AB49" s="214"/>
      <c r="AC49" s="216"/>
      <c r="AD49" s="147"/>
      <c r="AE49" s="269"/>
      <c r="AF49" s="216"/>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row>
    <row r="50" spans="1:62" s="68" customFormat="1" ht="16.5" x14ac:dyDescent="0.25">
      <c r="A50" s="786"/>
      <c r="B50" s="365" t="s">
        <v>460</v>
      </c>
      <c r="C50" s="381">
        <v>1</v>
      </c>
      <c r="D50" s="377"/>
      <c r="E50" s="369">
        <v>1</v>
      </c>
      <c r="F50" s="377"/>
      <c r="G50" s="359">
        <v>1</v>
      </c>
      <c r="H50" s="377"/>
      <c r="I50" s="359">
        <v>1</v>
      </c>
      <c r="J50" s="377"/>
      <c r="K50" s="359">
        <v>1</v>
      </c>
      <c r="L50" s="377"/>
      <c r="M50" s="372">
        <v>1</v>
      </c>
      <c r="N50" s="377"/>
      <c r="O50" s="147"/>
      <c r="P50" s="214"/>
      <c r="Q50" s="216"/>
      <c r="R50" s="147"/>
      <c r="S50" s="214"/>
      <c r="T50" s="216"/>
      <c r="U50" s="147"/>
      <c r="V50" s="214"/>
      <c r="W50" s="216"/>
      <c r="X50" s="147"/>
      <c r="Y50" s="214"/>
      <c r="Z50" s="216"/>
      <c r="AA50" s="147"/>
      <c r="AB50" s="214"/>
      <c r="AC50" s="216"/>
      <c r="AD50" s="147"/>
      <c r="AE50" s="269"/>
      <c r="AF50" s="216"/>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row>
    <row r="51" spans="1:62" s="68" customFormat="1" ht="16.5" x14ac:dyDescent="0.25">
      <c r="A51" s="786"/>
      <c r="B51" s="365" t="s">
        <v>461</v>
      </c>
      <c r="C51" s="381">
        <v>1</v>
      </c>
      <c r="D51" s="377"/>
      <c r="E51" s="369">
        <v>1</v>
      </c>
      <c r="F51" s="377"/>
      <c r="G51" s="359">
        <v>1</v>
      </c>
      <c r="H51" s="377"/>
      <c r="I51" s="359">
        <v>1</v>
      </c>
      <c r="J51" s="377"/>
      <c r="K51" s="359">
        <v>1</v>
      </c>
      <c r="L51" s="377"/>
      <c r="M51" s="372">
        <v>1</v>
      </c>
      <c r="N51" s="377"/>
      <c r="O51" s="147"/>
      <c r="P51" s="214"/>
      <c r="Q51" s="216"/>
      <c r="R51" s="147"/>
      <c r="S51" s="214"/>
      <c r="T51" s="216"/>
      <c r="U51" s="147"/>
      <c r="V51" s="214"/>
      <c r="W51" s="216"/>
      <c r="X51" s="147"/>
      <c r="Y51" s="214"/>
      <c r="Z51" s="216"/>
      <c r="AA51" s="147"/>
      <c r="AB51" s="214"/>
      <c r="AC51" s="216"/>
      <c r="AD51" s="147"/>
      <c r="AE51" s="269"/>
      <c r="AF51" s="216"/>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row>
    <row r="52" spans="1:62" s="68" customFormat="1" ht="16.5" x14ac:dyDescent="0.25">
      <c r="A52" s="786"/>
      <c r="B52" s="365" t="s">
        <v>462</v>
      </c>
      <c r="C52" s="381">
        <v>1</v>
      </c>
      <c r="D52" s="377"/>
      <c r="E52" s="369">
        <v>1</v>
      </c>
      <c r="F52" s="377"/>
      <c r="G52" s="359">
        <v>1</v>
      </c>
      <c r="H52" s="377"/>
      <c r="I52" s="359">
        <v>1</v>
      </c>
      <c r="J52" s="377"/>
      <c r="K52" s="359">
        <v>1</v>
      </c>
      <c r="L52" s="377"/>
      <c r="M52" s="372">
        <v>1</v>
      </c>
      <c r="N52" s="377"/>
      <c r="O52" s="147"/>
      <c r="P52" s="214"/>
      <c r="Q52" s="216"/>
      <c r="R52" s="147"/>
      <c r="S52" s="214"/>
      <c r="T52" s="216"/>
      <c r="U52" s="147"/>
      <c r="V52" s="214"/>
      <c r="W52" s="216"/>
      <c r="X52" s="147"/>
      <c r="Y52" s="214"/>
      <c r="Z52" s="216"/>
      <c r="AA52" s="147"/>
      <c r="AB52" s="214"/>
      <c r="AC52" s="216"/>
      <c r="AD52" s="147"/>
      <c r="AE52" s="269"/>
      <c r="AF52" s="216"/>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row>
    <row r="53" spans="1:62" s="68" customFormat="1" ht="16.5" x14ac:dyDescent="0.25">
      <c r="A53" s="786"/>
      <c r="B53" s="365" t="s">
        <v>463</v>
      </c>
      <c r="C53" s="381">
        <v>1</v>
      </c>
      <c r="D53" s="377"/>
      <c r="E53" s="369">
        <v>1</v>
      </c>
      <c r="F53" s="377"/>
      <c r="G53" s="359">
        <v>1</v>
      </c>
      <c r="H53" s="377"/>
      <c r="I53" s="359">
        <v>1</v>
      </c>
      <c r="J53" s="377"/>
      <c r="K53" s="359">
        <v>1</v>
      </c>
      <c r="L53" s="377"/>
      <c r="M53" s="372">
        <v>1</v>
      </c>
      <c r="N53" s="377"/>
      <c r="O53" s="147"/>
      <c r="P53" s="214"/>
      <c r="Q53" s="216"/>
      <c r="R53" s="147"/>
      <c r="S53" s="214"/>
      <c r="T53" s="216"/>
      <c r="U53" s="147"/>
      <c r="V53" s="214"/>
      <c r="W53" s="216"/>
      <c r="X53" s="147"/>
      <c r="Y53" s="214"/>
      <c r="Z53" s="216"/>
      <c r="AA53" s="147"/>
      <c r="AB53" s="214"/>
      <c r="AC53" s="216"/>
      <c r="AD53" s="147"/>
      <c r="AE53" s="269"/>
      <c r="AF53" s="216"/>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row>
    <row r="54" spans="1:62" s="68" customFormat="1" ht="16.5" x14ac:dyDescent="0.25">
      <c r="A54" s="786"/>
      <c r="B54" s="365" t="s">
        <v>464</v>
      </c>
      <c r="C54" s="381">
        <v>1</v>
      </c>
      <c r="D54" s="377"/>
      <c r="E54" s="369">
        <v>1</v>
      </c>
      <c r="F54" s="377"/>
      <c r="G54" s="359">
        <v>1</v>
      </c>
      <c r="H54" s="377"/>
      <c r="I54" s="359">
        <v>1</v>
      </c>
      <c r="J54" s="377"/>
      <c r="K54" s="359">
        <v>1</v>
      </c>
      <c r="L54" s="377"/>
      <c r="M54" s="372">
        <v>1</v>
      </c>
      <c r="N54" s="377"/>
      <c r="O54" s="147"/>
      <c r="P54" s="214"/>
      <c r="Q54" s="216"/>
      <c r="R54" s="147"/>
      <c r="S54" s="214"/>
      <c r="T54" s="216"/>
      <c r="U54" s="147"/>
      <c r="V54" s="214"/>
      <c r="W54" s="216"/>
      <c r="X54" s="147"/>
      <c r="Y54" s="214"/>
      <c r="Z54" s="216"/>
      <c r="AA54" s="147"/>
      <c r="AB54" s="214"/>
      <c r="AC54" s="216"/>
      <c r="AD54" s="147"/>
      <c r="AE54" s="269"/>
      <c r="AF54" s="216"/>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row>
    <row r="55" spans="1:62" s="68" customFormat="1" ht="16.5" x14ac:dyDescent="0.25">
      <c r="A55" s="786"/>
      <c r="B55" s="365" t="s">
        <v>465</v>
      </c>
      <c r="C55" s="381">
        <v>1</v>
      </c>
      <c r="D55" s="377"/>
      <c r="E55" s="369">
        <v>1</v>
      </c>
      <c r="F55" s="377"/>
      <c r="G55" s="359">
        <v>1</v>
      </c>
      <c r="H55" s="377"/>
      <c r="I55" s="359">
        <v>1</v>
      </c>
      <c r="J55" s="377"/>
      <c r="K55" s="359">
        <v>1</v>
      </c>
      <c r="L55" s="377"/>
      <c r="M55" s="372">
        <v>1</v>
      </c>
      <c r="N55" s="377"/>
      <c r="O55" s="147"/>
      <c r="P55" s="214"/>
      <c r="Q55" s="216"/>
      <c r="R55" s="147"/>
      <c r="S55" s="214"/>
      <c r="T55" s="216"/>
      <c r="U55" s="147"/>
      <c r="V55" s="214"/>
      <c r="W55" s="216"/>
      <c r="X55" s="147"/>
      <c r="Y55" s="214"/>
      <c r="Z55" s="216"/>
      <c r="AA55" s="147"/>
      <c r="AB55" s="214"/>
      <c r="AC55" s="216"/>
      <c r="AD55" s="147"/>
      <c r="AE55" s="269"/>
      <c r="AF55" s="216"/>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row>
    <row r="56" spans="1:62" s="68" customFormat="1" ht="16.5" x14ac:dyDescent="0.25">
      <c r="A56" s="786"/>
      <c r="B56" s="365" t="s">
        <v>466</v>
      </c>
      <c r="C56" s="381">
        <v>1</v>
      </c>
      <c r="D56" s="377"/>
      <c r="E56" s="369">
        <v>1</v>
      </c>
      <c r="F56" s="377"/>
      <c r="G56" s="359">
        <v>1</v>
      </c>
      <c r="H56" s="377"/>
      <c r="I56" s="359">
        <v>1</v>
      </c>
      <c r="J56" s="377"/>
      <c r="K56" s="359">
        <v>1</v>
      </c>
      <c r="L56" s="377"/>
      <c r="M56" s="372">
        <v>1</v>
      </c>
      <c r="N56" s="377"/>
      <c r="O56" s="147"/>
      <c r="P56" s="214"/>
      <c r="Q56" s="216"/>
      <c r="R56" s="147"/>
      <c r="S56" s="214"/>
      <c r="T56" s="216"/>
      <c r="U56" s="147"/>
      <c r="V56" s="214"/>
      <c r="W56" s="216"/>
      <c r="X56" s="147"/>
      <c r="Y56" s="214"/>
      <c r="Z56" s="216"/>
      <c r="AA56" s="147"/>
      <c r="AB56" s="214"/>
      <c r="AC56" s="216"/>
      <c r="AD56" s="147"/>
      <c r="AE56" s="269"/>
      <c r="AF56" s="216"/>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row>
    <row r="57" spans="1:62" s="68" customFormat="1" ht="16.5" x14ac:dyDescent="0.25">
      <c r="A57" s="786"/>
      <c r="B57" s="365" t="s">
        <v>467</v>
      </c>
      <c r="C57" s="381">
        <v>1</v>
      </c>
      <c r="D57" s="377"/>
      <c r="E57" s="369">
        <v>1</v>
      </c>
      <c r="F57" s="377"/>
      <c r="G57" s="359">
        <v>1</v>
      </c>
      <c r="H57" s="377"/>
      <c r="I57" s="359">
        <v>1</v>
      </c>
      <c r="J57" s="377"/>
      <c r="K57" s="359">
        <v>1</v>
      </c>
      <c r="L57" s="377"/>
      <c r="M57" s="372">
        <v>1</v>
      </c>
      <c r="N57" s="377"/>
      <c r="O57" s="147"/>
      <c r="P57" s="214"/>
      <c r="Q57" s="216"/>
      <c r="R57" s="147"/>
      <c r="S57" s="214"/>
      <c r="T57" s="216"/>
      <c r="U57" s="147"/>
      <c r="V57" s="214"/>
      <c r="W57" s="216"/>
      <c r="X57" s="147"/>
      <c r="Y57" s="214"/>
      <c r="Z57" s="216"/>
      <c r="AA57" s="147"/>
      <c r="AB57" s="214"/>
      <c r="AC57" s="216"/>
      <c r="AD57" s="147"/>
      <c r="AE57" s="269"/>
      <c r="AF57" s="216"/>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row>
    <row r="58" spans="1:62" s="68" customFormat="1" ht="16.5" x14ac:dyDescent="0.25">
      <c r="A58" s="786"/>
      <c r="B58" s="365" t="s">
        <v>468</v>
      </c>
      <c r="C58" s="381">
        <v>1</v>
      </c>
      <c r="D58" s="377"/>
      <c r="E58" s="369">
        <v>1</v>
      </c>
      <c r="F58" s="377"/>
      <c r="G58" s="359">
        <v>1</v>
      </c>
      <c r="H58" s="377"/>
      <c r="I58" s="359">
        <v>1</v>
      </c>
      <c r="J58" s="377"/>
      <c r="K58" s="359">
        <v>1</v>
      </c>
      <c r="L58" s="377"/>
      <c r="M58" s="372">
        <v>1</v>
      </c>
      <c r="N58" s="377"/>
      <c r="O58" s="147"/>
      <c r="P58" s="214"/>
      <c r="Q58" s="216"/>
      <c r="R58" s="147"/>
      <c r="S58" s="214"/>
      <c r="T58" s="216"/>
      <c r="U58" s="147"/>
      <c r="V58" s="214"/>
      <c r="W58" s="216"/>
      <c r="X58" s="147"/>
      <c r="Y58" s="214"/>
      <c r="Z58" s="216"/>
      <c r="AA58" s="147"/>
      <c r="AB58" s="214"/>
      <c r="AC58" s="216"/>
      <c r="AD58" s="147"/>
      <c r="AE58" s="269"/>
      <c r="AF58" s="216"/>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row>
    <row r="59" spans="1:62" s="68" customFormat="1" ht="16.5" x14ac:dyDescent="0.25">
      <c r="A59" s="786"/>
      <c r="B59" s="365" t="s">
        <v>469</v>
      </c>
      <c r="C59" s="381">
        <v>1</v>
      </c>
      <c r="D59" s="377"/>
      <c r="E59" s="369">
        <v>1</v>
      </c>
      <c r="F59" s="377"/>
      <c r="G59" s="359">
        <v>1</v>
      </c>
      <c r="H59" s="377"/>
      <c r="I59" s="359">
        <v>1</v>
      </c>
      <c r="J59" s="377"/>
      <c r="K59" s="359">
        <v>1</v>
      </c>
      <c r="L59" s="377"/>
      <c r="M59" s="372">
        <v>1</v>
      </c>
      <c r="N59" s="377"/>
      <c r="O59" s="147"/>
      <c r="P59" s="214"/>
      <c r="Q59" s="216"/>
      <c r="R59" s="147"/>
      <c r="S59" s="214"/>
      <c r="T59" s="216"/>
      <c r="U59" s="147"/>
      <c r="V59" s="214"/>
      <c r="W59" s="216"/>
      <c r="X59" s="147"/>
      <c r="Y59" s="214"/>
      <c r="Z59" s="216"/>
      <c r="AA59" s="147"/>
      <c r="AB59" s="214"/>
      <c r="AC59" s="216"/>
      <c r="AD59" s="147"/>
      <c r="AE59" s="269"/>
      <c r="AF59" s="216"/>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row>
    <row r="60" spans="1:62" s="68" customFormat="1" ht="16.5" x14ac:dyDescent="0.25">
      <c r="A60" s="786"/>
      <c r="B60" s="365" t="s">
        <v>470</v>
      </c>
      <c r="C60" s="381">
        <v>1</v>
      </c>
      <c r="D60" s="377"/>
      <c r="E60" s="369">
        <v>1</v>
      </c>
      <c r="F60" s="377"/>
      <c r="G60" s="359">
        <v>1</v>
      </c>
      <c r="H60" s="377"/>
      <c r="I60" s="359">
        <v>1</v>
      </c>
      <c r="J60" s="377"/>
      <c r="K60" s="359">
        <v>1</v>
      </c>
      <c r="L60" s="377"/>
      <c r="M60" s="372">
        <v>1</v>
      </c>
      <c r="N60" s="377"/>
      <c r="O60" s="147"/>
      <c r="P60" s="214"/>
      <c r="Q60" s="216"/>
      <c r="R60" s="147"/>
      <c r="S60" s="214"/>
      <c r="T60" s="216"/>
      <c r="U60" s="147"/>
      <c r="V60" s="214"/>
      <c r="W60" s="216"/>
      <c r="X60" s="147"/>
      <c r="Y60" s="214"/>
      <c r="Z60" s="216"/>
      <c r="AA60" s="147"/>
      <c r="AB60" s="214"/>
      <c r="AC60" s="216"/>
      <c r="AD60" s="147"/>
      <c r="AE60" s="269"/>
      <c r="AF60" s="216"/>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row>
    <row r="61" spans="1:62" s="68" customFormat="1" ht="16.5" x14ac:dyDescent="0.25">
      <c r="A61" s="786"/>
      <c r="B61" s="365" t="s">
        <v>471</v>
      </c>
      <c r="C61" s="381">
        <v>1</v>
      </c>
      <c r="D61" s="377"/>
      <c r="E61" s="369">
        <v>1</v>
      </c>
      <c r="F61" s="377"/>
      <c r="G61" s="359">
        <v>1</v>
      </c>
      <c r="H61" s="377"/>
      <c r="I61" s="359">
        <v>1</v>
      </c>
      <c r="J61" s="377"/>
      <c r="K61" s="359">
        <v>1</v>
      </c>
      <c r="L61" s="377"/>
      <c r="M61" s="372">
        <v>1</v>
      </c>
      <c r="N61" s="377"/>
      <c r="O61" s="147"/>
      <c r="P61" s="214"/>
      <c r="Q61" s="216"/>
      <c r="R61" s="147"/>
      <c r="S61" s="214"/>
      <c r="T61" s="216"/>
      <c r="U61" s="147"/>
      <c r="V61" s="214"/>
      <c r="W61" s="216"/>
      <c r="X61" s="147"/>
      <c r="Y61" s="214"/>
      <c r="Z61" s="216"/>
      <c r="AA61" s="147"/>
      <c r="AB61" s="214"/>
      <c r="AC61" s="216"/>
      <c r="AD61" s="147"/>
      <c r="AE61" s="269"/>
      <c r="AF61" s="216"/>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row>
    <row r="62" spans="1:62" s="68" customFormat="1" ht="16.5" x14ac:dyDescent="0.25">
      <c r="A62" s="786"/>
      <c r="B62" s="365" t="s">
        <v>472</v>
      </c>
      <c r="C62" s="381">
        <v>1</v>
      </c>
      <c r="D62" s="377"/>
      <c r="E62" s="369">
        <v>1</v>
      </c>
      <c r="F62" s="377"/>
      <c r="G62" s="359">
        <v>1</v>
      </c>
      <c r="H62" s="377"/>
      <c r="I62" s="359">
        <v>1</v>
      </c>
      <c r="J62" s="377"/>
      <c r="K62" s="359">
        <v>1</v>
      </c>
      <c r="L62" s="377"/>
      <c r="M62" s="372">
        <v>1</v>
      </c>
      <c r="N62" s="377"/>
      <c r="O62" s="147"/>
      <c r="P62" s="214"/>
      <c r="Q62" s="216"/>
      <c r="R62" s="147"/>
      <c r="S62" s="214"/>
      <c r="T62" s="216"/>
      <c r="U62" s="147"/>
      <c r="V62" s="214"/>
      <c r="W62" s="216"/>
      <c r="X62" s="147"/>
      <c r="Y62" s="214"/>
      <c r="Z62" s="216"/>
      <c r="AA62" s="147"/>
      <c r="AB62" s="214"/>
      <c r="AC62" s="216"/>
      <c r="AD62" s="147"/>
      <c r="AE62" s="269"/>
      <c r="AF62" s="216"/>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row>
    <row r="63" spans="1:62" s="68" customFormat="1" ht="16.5" x14ac:dyDescent="0.25">
      <c r="A63" s="786"/>
      <c r="B63" s="365" t="s">
        <v>473</v>
      </c>
      <c r="C63" s="381">
        <v>1</v>
      </c>
      <c r="D63" s="377"/>
      <c r="E63" s="369">
        <v>1</v>
      </c>
      <c r="F63" s="377"/>
      <c r="G63" s="359">
        <v>1</v>
      </c>
      <c r="H63" s="377"/>
      <c r="I63" s="359">
        <v>1</v>
      </c>
      <c r="J63" s="377"/>
      <c r="K63" s="359">
        <v>1</v>
      </c>
      <c r="L63" s="377"/>
      <c r="M63" s="372">
        <v>1</v>
      </c>
      <c r="N63" s="377"/>
      <c r="O63" s="147"/>
      <c r="P63" s="214"/>
      <c r="Q63" s="216"/>
      <c r="R63" s="147"/>
      <c r="S63" s="214"/>
      <c r="T63" s="216"/>
      <c r="U63" s="147"/>
      <c r="V63" s="214"/>
      <c r="W63" s="216"/>
      <c r="X63" s="147"/>
      <c r="Y63" s="214"/>
      <c r="Z63" s="216"/>
      <c r="AA63" s="147"/>
      <c r="AB63" s="214"/>
      <c r="AC63" s="216"/>
      <c r="AD63" s="147"/>
      <c r="AE63" s="269"/>
      <c r="AF63" s="216"/>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row>
    <row r="64" spans="1:62" s="68" customFormat="1" ht="16.5" x14ac:dyDescent="0.25">
      <c r="A64" s="786"/>
      <c r="B64" s="365" t="s">
        <v>474</v>
      </c>
      <c r="C64" s="381">
        <v>1</v>
      </c>
      <c r="D64" s="377"/>
      <c r="E64" s="369">
        <v>1</v>
      </c>
      <c r="F64" s="377"/>
      <c r="G64" s="359">
        <v>1</v>
      </c>
      <c r="H64" s="377"/>
      <c r="I64" s="359">
        <v>1</v>
      </c>
      <c r="J64" s="377"/>
      <c r="K64" s="359">
        <v>1</v>
      </c>
      <c r="L64" s="377"/>
      <c r="M64" s="372">
        <v>1</v>
      </c>
      <c r="N64" s="377"/>
      <c r="O64" s="147"/>
      <c r="P64" s="214"/>
      <c r="Q64" s="216"/>
      <c r="R64" s="147"/>
      <c r="S64" s="214"/>
      <c r="T64" s="216"/>
      <c r="U64" s="147"/>
      <c r="V64" s="214"/>
      <c r="W64" s="216"/>
      <c r="X64" s="147"/>
      <c r="Y64" s="214"/>
      <c r="Z64" s="216"/>
      <c r="AA64" s="147"/>
      <c r="AB64" s="214"/>
      <c r="AC64" s="216"/>
      <c r="AD64" s="147"/>
      <c r="AE64" s="269"/>
      <c r="AF64" s="216"/>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row>
    <row r="65" spans="1:62" s="68" customFormat="1" ht="16.5" x14ac:dyDescent="0.25">
      <c r="A65" s="786"/>
      <c r="B65" s="365" t="s">
        <v>475</v>
      </c>
      <c r="C65" s="381">
        <v>1</v>
      </c>
      <c r="D65" s="377"/>
      <c r="E65" s="369">
        <v>1</v>
      </c>
      <c r="F65" s="377"/>
      <c r="G65" s="359">
        <v>1</v>
      </c>
      <c r="H65" s="377"/>
      <c r="I65" s="359">
        <v>1</v>
      </c>
      <c r="J65" s="377"/>
      <c r="K65" s="359">
        <v>1</v>
      </c>
      <c r="L65" s="377"/>
      <c r="M65" s="372">
        <v>1</v>
      </c>
      <c r="N65" s="377"/>
      <c r="O65" s="147"/>
      <c r="P65" s="214"/>
      <c r="Q65" s="216"/>
      <c r="R65" s="147"/>
      <c r="S65" s="214"/>
      <c r="T65" s="216"/>
      <c r="U65" s="147"/>
      <c r="V65" s="214"/>
      <c r="W65" s="216"/>
      <c r="X65" s="147"/>
      <c r="Y65" s="214"/>
      <c r="Z65" s="216"/>
      <c r="AA65" s="147"/>
      <c r="AB65" s="214"/>
      <c r="AC65" s="216"/>
      <c r="AD65" s="147"/>
      <c r="AE65" s="269"/>
      <c r="AF65" s="216"/>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row>
    <row r="66" spans="1:62" s="68" customFormat="1" ht="16.5" x14ac:dyDescent="0.25">
      <c r="A66" s="786"/>
      <c r="B66" s="365" t="s">
        <v>476</v>
      </c>
      <c r="C66" s="381">
        <v>1</v>
      </c>
      <c r="D66" s="377"/>
      <c r="E66" s="369">
        <v>1</v>
      </c>
      <c r="F66" s="377"/>
      <c r="G66" s="359">
        <v>1</v>
      </c>
      <c r="H66" s="377"/>
      <c r="I66" s="359">
        <v>1</v>
      </c>
      <c r="J66" s="377"/>
      <c r="K66" s="359">
        <v>1</v>
      </c>
      <c r="L66" s="377"/>
      <c r="M66" s="372">
        <v>1</v>
      </c>
      <c r="N66" s="377"/>
      <c r="O66" s="147"/>
      <c r="P66" s="214"/>
      <c r="Q66" s="216"/>
      <c r="R66" s="147"/>
      <c r="S66" s="214"/>
      <c r="T66" s="216"/>
      <c r="U66" s="147"/>
      <c r="V66" s="214"/>
      <c r="W66" s="216"/>
      <c r="X66" s="147"/>
      <c r="Y66" s="214"/>
      <c r="Z66" s="216"/>
      <c r="AA66" s="147"/>
      <c r="AB66" s="214"/>
      <c r="AC66" s="216"/>
      <c r="AD66" s="147"/>
      <c r="AE66" s="269"/>
      <c r="AF66" s="216"/>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row>
    <row r="67" spans="1:62" s="68" customFormat="1" ht="16.5" x14ac:dyDescent="0.25">
      <c r="A67" s="786"/>
      <c r="B67" s="365" t="s">
        <v>477</v>
      </c>
      <c r="C67" s="381">
        <v>1</v>
      </c>
      <c r="D67" s="377"/>
      <c r="E67" s="369">
        <v>1</v>
      </c>
      <c r="F67" s="377"/>
      <c r="G67" s="359">
        <v>1</v>
      </c>
      <c r="H67" s="377"/>
      <c r="I67" s="359">
        <v>1</v>
      </c>
      <c r="J67" s="377"/>
      <c r="K67" s="359">
        <v>1</v>
      </c>
      <c r="L67" s="377"/>
      <c r="M67" s="372">
        <v>1</v>
      </c>
      <c r="N67" s="377"/>
      <c r="O67" s="147"/>
      <c r="P67" s="214"/>
      <c r="Q67" s="216"/>
      <c r="R67" s="147"/>
      <c r="S67" s="214"/>
      <c r="T67" s="216"/>
      <c r="U67" s="147"/>
      <c r="V67" s="214"/>
      <c r="W67" s="216"/>
      <c r="X67" s="147"/>
      <c r="Y67" s="214"/>
      <c r="Z67" s="216"/>
      <c r="AA67" s="147"/>
      <c r="AB67" s="214"/>
      <c r="AC67" s="216"/>
      <c r="AD67" s="147"/>
      <c r="AE67" s="269"/>
      <c r="AF67" s="216"/>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row>
    <row r="68" spans="1:62" s="68" customFormat="1" ht="16.5" x14ac:dyDescent="0.25">
      <c r="A68" s="786"/>
      <c r="B68" s="366" t="s">
        <v>478</v>
      </c>
      <c r="C68" s="382">
        <v>1</v>
      </c>
      <c r="D68" s="378"/>
      <c r="E68" s="370">
        <v>1</v>
      </c>
      <c r="F68" s="378"/>
      <c r="G68" s="363">
        <v>1</v>
      </c>
      <c r="H68" s="378"/>
      <c r="I68" s="363">
        <v>1</v>
      </c>
      <c r="J68" s="378"/>
      <c r="K68" s="363">
        <v>1</v>
      </c>
      <c r="L68" s="378"/>
      <c r="M68" s="374">
        <v>1</v>
      </c>
      <c r="N68" s="378"/>
      <c r="O68" s="278"/>
      <c r="P68" s="279"/>
      <c r="Q68" s="280"/>
      <c r="R68" s="278"/>
      <c r="S68" s="279"/>
      <c r="T68" s="280"/>
      <c r="U68" s="278"/>
      <c r="V68" s="279"/>
      <c r="W68" s="280"/>
      <c r="X68" s="278"/>
      <c r="Y68" s="279"/>
      <c r="Z68" s="280"/>
      <c r="AA68" s="278"/>
      <c r="AB68" s="279"/>
      <c r="AC68" s="280"/>
      <c r="AD68" s="278"/>
      <c r="AE68" s="279"/>
      <c r="AF68" s="280"/>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row>
    <row r="69" spans="1:62" s="68" customFormat="1" ht="34.5" customHeight="1" x14ac:dyDescent="0.25">
      <c r="A69" s="567"/>
      <c r="B69" s="367" t="s">
        <v>93</v>
      </c>
      <c r="C69" s="383">
        <f>SUM(C49:C68)</f>
        <v>20</v>
      </c>
      <c r="D69" s="379"/>
      <c r="E69" s="362">
        <f>SUM(E49:E68)</f>
        <v>20</v>
      </c>
      <c r="F69" s="379"/>
      <c r="G69" s="361">
        <f>SUM(G49:G68)</f>
        <v>20</v>
      </c>
      <c r="H69" s="379"/>
      <c r="I69" s="361">
        <f>SUM(I49:I68)</f>
        <v>20</v>
      </c>
      <c r="J69" s="379"/>
      <c r="K69" s="361">
        <f>SUM(K49:K68)</f>
        <v>20</v>
      </c>
      <c r="L69" s="379"/>
      <c r="M69" s="375">
        <f>SUM(M49:M68)</f>
        <v>20</v>
      </c>
      <c r="N69" s="379"/>
      <c r="O69" s="282"/>
      <c r="P69" s="187"/>
      <c r="Q69" s="281"/>
      <c r="R69" s="186"/>
      <c r="S69" s="187"/>
      <c r="T69" s="281"/>
      <c r="U69" s="186"/>
      <c r="V69" s="187"/>
      <c r="W69" s="281"/>
      <c r="X69" s="186"/>
      <c r="Y69" s="187"/>
      <c r="Z69" s="281"/>
      <c r="AA69" s="186"/>
      <c r="AB69" s="187"/>
      <c r="AC69" s="281"/>
      <c r="AD69" s="186"/>
      <c r="AE69" s="187"/>
      <c r="AF69" s="281"/>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row>
    <row r="72" spans="1:62" ht="15" thickBot="1" x14ac:dyDescent="0.3"/>
    <row r="73" spans="1:62" s="68" customFormat="1" ht="50.25" customHeight="1" thickBot="1" x14ac:dyDescent="0.3">
      <c r="A73" s="814" t="s">
        <v>480</v>
      </c>
      <c r="B73" s="815"/>
      <c r="C73" s="819" t="s">
        <v>481</v>
      </c>
      <c r="D73" s="820"/>
      <c r="E73" s="820"/>
      <c r="F73" s="820"/>
      <c r="G73" s="820"/>
      <c r="H73" s="820"/>
      <c r="I73" s="820"/>
      <c r="J73" s="820"/>
      <c r="K73" s="820"/>
      <c r="L73" s="820"/>
      <c r="M73" s="820"/>
      <c r="N73" s="820"/>
      <c r="O73" s="820"/>
      <c r="P73" s="820"/>
      <c r="Q73" s="820"/>
      <c r="R73" s="820"/>
      <c r="S73" s="820"/>
      <c r="T73" s="820"/>
      <c r="U73" s="820"/>
      <c r="V73" s="820"/>
      <c r="W73" s="820"/>
      <c r="X73" s="820"/>
      <c r="Y73" s="820"/>
      <c r="Z73" s="821"/>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row>
    <row r="74" spans="1:62" s="68" customFormat="1" ht="24" customHeight="1" x14ac:dyDescent="0.25">
      <c r="A74" s="825" t="s">
        <v>479</v>
      </c>
      <c r="B74" s="825" t="s">
        <v>456</v>
      </c>
      <c r="C74" s="828" t="s">
        <v>234</v>
      </c>
      <c r="D74" s="828"/>
      <c r="E74" s="828" t="s">
        <v>241</v>
      </c>
      <c r="F74" s="828"/>
      <c r="G74" s="828" t="s">
        <v>242</v>
      </c>
      <c r="H74" s="828"/>
      <c r="I74" s="828" t="s">
        <v>243</v>
      </c>
      <c r="J74" s="828"/>
      <c r="K74" s="828" t="s">
        <v>244</v>
      </c>
      <c r="L74" s="828"/>
      <c r="M74" s="828" t="s">
        <v>245</v>
      </c>
      <c r="N74" s="828"/>
      <c r="O74" s="812" t="s">
        <v>246</v>
      </c>
      <c r="P74" s="813"/>
      <c r="Q74" s="812" t="s">
        <v>247</v>
      </c>
      <c r="R74" s="813"/>
      <c r="S74" s="812" t="s">
        <v>248</v>
      </c>
      <c r="T74" s="813"/>
      <c r="U74" s="812" t="s">
        <v>249</v>
      </c>
      <c r="V74" s="813"/>
      <c r="W74" s="812" t="s">
        <v>451</v>
      </c>
      <c r="X74" s="813"/>
      <c r="Y74" s="812" t="s">
        <v>251</v>
      </c>
      <c r="Z74" s="813"/>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row>
    <row r="75" spans="1:62" s="68" customFormat="1" ht="29.25" customHeight="1" x14ac:dyDescent="0.25">
      <c r="A75" s="827"/>
      <c r="B75" s="826"/>
      <c r="C75" s="284" t="s">
        <v>482</v>
      </c>
      <c r="D75" s="284" t="s">
        <v>483</v>
      </c>
      <c r="E75" s="284" t="s">
        <v>482</v>
      </c>
      <c r="F75" s="284" t="s">
        <v>483</v>
      </c>
      <c r="G75" s="284" t="s">
        <v>482</v>
      </c>
      <c r="H75" s="284" t="s">
        <v>483</v>
      </c>
      <c r="I75" s="284" t="s">
        <v>482</v>
      </c>
      <c r="J75" s="284" t="s">
        <v>483</v>
      </c>
      <c r="K75" s="284" t="s">
        <v>482</v>
      </c>
      <c r="L75" s="284" t="s">
        <v>483</v>
      </c>
      <c r="M75" s="284" t="s">
        <v>482</v>
      </c>
      <c r="N75" s="284" t="s">
        <v>483</v>
      </c>
      <c r="O75" s="284" t="s">
        <v>482</v>
      </c>
      <c r="P75" s="284" t="s">
        <v>483</v>
      </c>
      <c r="Q75" s="284" t="s">
        <v>482</v>
      </c>
      <c r="R75" s="284" t="s">
        <v>483</v>
      </c>
      <c r="S75" s="284" t="s">
        <v>482</v>
      </c>
      <c r="T75" s="284" t="s">
        <v>483</v>
      </c>
      <c r="U75" s="284" t="s">
        <v>482</v>
      </c>
      <c r="V75" s="284" t="s">
        <v>483</v>
      </c>
      <c r="W75" s="284" t="s">
        <v>482</v>
      </c>
      <c r="X75" s="284" t="s">
        <v>483</v>
      </c>
      <c r="Y75" s="284" t="s">
        <v>482</v>
      </c>
      <c r="Z75" s="284" t="s">
        <v>483</v>
      </c>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row>
    <row r="76" spans="1:62" s="68" customFormat="1" ht="16.5" x14ac:dyDescent="0.25">
      <c r="A76" s="827"/>
      <c r="B76" s="283" t="s">
        <v>459</v>
      </c>
      <c r="C76" s="386">
        <v>0</v>
      </c>
      <c r="D76" s="386"/>
      <c r="E76" s="402">
        <v>205.82717369958257</v>
      </c>
      <c r="F76" s="386"/>
      <c r="G76" s="402">
        <v>205.82717369958257</v>
      </c>
      <c r="H76" s="386"/>
      <c r="I76" s="402">
        <v>205.82717369958257</v>
      </c>
      <c r="J76" s="386"/>
      <c r="K76" s="402">
        <v>205.82717369958257</v>
      </c>
      <c r="L76" s="386"/>
      <c r="M76" s="402">
        <v>205.82717369958257</v>
      </c>
      <c r="N76" s="386"/>
      <c r="O76" s="402">
        <v>205.82717369958257</v>
      </c>
      <c r="P76" s="386"/>
      <c r="Q76" s="402">
        <v>205.82717369958257</v>
      </c>
      <c r="R76" s="386"/>
      <c r="S76" s="402">
        <v>205.82717369958257</v>
      </c>
      <c r="T76" s="386"/>
      <c r="U76" s="402">
        <v>205.82717369958257</v>
      </c>
      <c r="V76" s="386"/>
      <c r="W76" s="402">
        <v>205.82717369958257</v>
      </c>
      <c r="X76" s="386"/>
      <c r="Y76" s="402">
        <v>205.82717369958257</v>
      </c>
      <c r="Z76" s="386"/>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row>
    <row r="77" spans="1:62" s="68" customFormat="1" ht="16.5" x14ac:dyDescent="0.25">
      <c r="A77" s="827"/>
      <c r="B77" s="283" t="s">
        <v>460</v>
      </c>
      <c r="C77" s="386">
        <v>0</v>
      </c>
      <c r="D77" s="386"/>
      <c r="E77" s="402">
        <v>181.59254910645268</v>
      </c>
      <c r="F77" s="386"/>
      <c r="G77" s="402">
        <v>181.59254910645268</v>
      </c>
      <c r="H77" s="386"/>
      <c r="I77" s="402">
        <v>181.59254910645268</v>
      </c>
      <c r="J77" s="386"/>
      <c r="K77" s="402">
        <v>181.59254910645268</v>
      </c>
      <c r="L77" s="386"/>
      <c r="M77" s="402">
        <v>181.59254910645268</v>
      </c>
      <c r="N77" s="386"/>
      <c r="O77" s="402">
        <v>181.59254910645268</v>
      </c>
      <c r="P77" s="386"/>
      <c r="Q77" s="402">
        <v>181.59254910645268</v>
      </c>
      <c r="R77" s="386"/>
      <c r="S77" s="402">
        <v>181.59254910645268</v>
      </c>
      <c r="T77" s="386"/>
      <c r="U77" s="402">
        <v>181.59254910645268</v>
      </c>
      <c r="V77" s="386"/>
      <c r="W77" s="402">
        <v>181.59254910645268</v>
      </c>
      <c r="X77" s="386"/>
      <c r="Y77" s="402">
        <v>181.59254910645268</v>
      </c>
      <c r="Z77" s="386"/>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row>
    <row r="78" spans="1:62" s="68" customFormat="1" ht="16.5" x14ac:dyDescent="0.25">
      <c r="A78" s="827"/>
      <c r="B78" s="283" t="s">
        <v>461</v>
      </c>
      <c r="C78" s="386">
        <v>0</v>
      </c>
      <c r="D78" s="386"/>
      <c r="E78" s="402">
        <v>225.46557638711886</v>
      </c>
      <c r="F78" s="386"/>
      <c r="G78" s="402">
        <v>225.46557638711886</v>
      </c>
      <c r="H78" s="386"/>
      <c r="I78" s="402">
        <v>225.46557638711886</v>
      </c>
      <c r="J78" s="386"/>
      <c r="K78" s="402">
        <v>225.46557638711886</v>
      </c>
      <c r="L78" s="386"/>
      <c r="M78" s="402">
        <v>225.46557638711886</v>
      </c>
      <c r="N78" s="386"/>
      <c r="O78" s="402">
        <v>225.46557638711886</v>
      </c>
      <c r="P78" s="386"/>
      <c r="Q78" s="402">
        <v>225.46557638711886</v>
      </c>
      <c r="R78" s="386"/>
      <c r="S78" s="402">
        <v>225.46557638711886</v>
      </c>
      <c r="T78" s="386"/>
      <c r="U78" s="402">
        <v>225.46557638711886</v>
      </c>
      <c r="V78" s="386"/>
      <c r="W78" s="402">
        <v>225.46557638711886</v>
      </c>
      <c r="X78" s="386"/>
      <c r="Y78" s="402">
        <v>225.46557638711886</v>
      </c>
      <c r="Z78" s="386"/>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row>
    <row r="79" spans="1:62" s="68" customFormat="1" ht="16.5" x14ac:dyDescent="0.25">
      <c r="A79" s="827"/>
      <c r="B79" s="283" t="s">
        <v>462</v>
      </c>
      <c r="C79" s="386">
        <v>0</v>
      </c>
      <c r="D79" s="386"/>
      <c r="E79" s="402">
        <v>119.83604022947684</v>
      </c>
      <c r="F79" s="386"/>
      <c r="G79" s="402">
        <v>119.83604022947684</v>
      </c>
      <c r="H79" s="386"/>
      <c r="I79" s="402">
        <v>119.83604022947684</v>
      </c>
      <c r="J79" s="386"/>
      <c r="K79" s="402">
        <v>119.83604022947684</v>
      </c>
      <c r="L79" s="386"/>
      <c r="M79" s="402">
        <v>119.83604022947684</v>
      </c>
      <c r="N79" s="386"/>
      <c r="O79" s="402">
        <v>119.83604022947684</v>
      </c>
      <c r="P79" s="386"/>
      <c r="Q79" s="402">
        <v>119.83604022947684</v>
      </c>
      <c r="R79" s="386"/>
      <c r="S79" s="402">
        <v>119.83604022947684</v>
      </c>
      <c r="T79" s="386"/>
      <c r="U79" s="402">
        <v>119.83604022947684</v>
      </c>
      <c r="V79" s="386"/>
      <c r="W79" s="402">
        <v>119.83604022947684</v>
      </c>
      <c r="X79" s="386"/>
      <c r="Y79" s="402">
        <v>119.83604022947684</v>
      </c>
      <c r="Z79" s="386"/>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row>
    <row r="80" spans="1:62" s="68" customFormat="1" ht="16.5" x14ac:dyDescent="0.25">
      <c r="A80" s="827"/>
      <c r="B80" s="283" t="s">
        <v>463</v>
      </c>
      <c r="C80" s="386">
        <v>0</v>
      </c>
      <c r="D80" s="386"/>
      <c r="E80" s="402">
        <v>184.18314690778726</v>
      </c>
      <c r="F80" s="386"/>
      <c r="G80" s="402">
        <v>184.18314690778726</v>
      </c>
      <c r="H80" s="386"/>
      <c r="I80" s="402">
        <v>184.18314690778726</v>
      </c>
      <c r="J80" s="386"/>
      <c r="K80" s="402">
        <v>184.18314690778726</v>
      </c>
      <c r="L80" s="386"/>
      <c r="M80" s="402">
        <v>184.18314690778726</v>
      </c>
      <c r="N80" s="386"/>
      <c r="O80" s="402">
        <v>184.18314690778726</v>
      </c>
      <c r="P80" s="386"/>
      <c r="Q80" s="402">
        <v>184.18314690778726</v>
      </c>
      <c r="R80" s="386"/>
      <c r="S80" s="402">
        <v>184.18314690778726</v>
      </c>
      <c r="T80" s="386"/>
      <c r="U80" s="402">
        <v>184.18314690778726</v>
      </c>
      <c r="V80" s="386"/>
      <c r="W80" s="402">
        <v>184.18314690778726</v>
      </c>
      <c r="X80" s="386"/>
      <c r="Y80" s="402">
        <v>184.18314690778726</v>
      </c>
      <c r="Z80" s="386"/>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row>
    <row r="81" spans="1:62" s="68" customFormat="1" ht="16.5" x14ac:dyDescent="0.25">
      <c r="A81" s="827"/>
      <c r="B81" s="283" t="s">
        <v>464</v>
      </c>
      <c r="C81" s="386">
        <v>0</v>
      </c>
      <c r="D81" s="386"/>
      <c r="E81" s="402">
        <v>117.24544242814225</v>
      </c>
      <c r="F81" s="386"/>
      <c r="G81" s="402">
        <v>117.24544242814225</v>
      </c>
      <c r="H81" s="386"/>
      <c r="I81" s="402">
        <v>117.24544242814225</v>
      </c>
      <c r="J81" s="386"/>
      <c r="K81" s="402">
        <v>117.24544242814225</v>
      </c>
      <c r="L81" s="386"/>
      <c r="M81" s="402">
        <v>117.24544242814225</v>
      </c>
      <c r="N81" s="386"/>
      <c r="O81" s="402">
        <v>117.24544242814225</v>
      </c>
      <c r="P81" s="386"/>
      <c r="Q81" s="402">
        <v>117.24544242814225</v>
      </c>
      <c r="R81" s="386"/>
      <c r="S81" s="402">
        <v>117.24544242814225</v>
      </c>
      <c r="T81" s="386"/>
      <c r="U81" s="402">
        <v>117.24544242814225</v>
      </c>
      <c r="V81" s="386"/>
      <c r="W81" s="402">
        <v>117.24544242814225</v>
      </c>
      <c r="X81" s="386"/>
      <c r="Y81" s="402">
        <v>117.24544242814225</v>
      </c>
      <c r="Z81" s="386"/>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row>
    <row r="82" spans="1:62" s="68" customFormat="1" ht="16.5" x14ac:dyDescent="0.25">
      <c r="A82" s="827"/>
      <c r="B82" s="283" t="s">
        <v>465</v>
      </c>
      <c r="C82" s="386">
        <v>0</v>
      </c>
      <c r="D82" s="386"/>
      <c r="E82" s="402">
        <v>215.85529422087768</v>
      </c>
      <c r="F82" s="386"/>
      <c r="G82" s="402">
        <v>215.85529422087768</v>
      </c>
      <c r="H82" s="386"/>
      <c r="I82" s="402">
        <v>215.85529422087768</v>
      </c>
      <c r="J82" s="386"/>
      <c r="K82" s="402">
        <v>215.85529422087768</v>
      </c>
      <c r="L82" s="386"/>
      <c r="M82" s="402">
        <v>215.85529422087768</v>
      </c>
      <c r="N82" s="386"/>
      <c r="O82" s="402">
        <v>215.85529422087768</v>
      </c>
      <c r="P82" s="386"/>
      <c r="Q82" s="402">
        <v>215.85529422087768</v>
      </c>
      <c r="R82" s="386"/>
      <c r="S82" s="402">
        <v>215.85529422087768</v>
      </c>
      <c r="T82" s="386"/>
      <c r="U82" s="402">
        <v>215.85529422087768</v>
      </c>
      <c r="V82" s="386"/>
      <c r="W82" s="402">
        <v>215.85529422087768</v>
      </c>
      <c r="X82" s="386"/>
      <c r="Y82" s="402">
        <v>215.85529422087768</v>
      </c>
      <c r="Z82" s="386"/>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row>
    <row r="83" spans="1:62" s="68" customFormat="1" ht="16.5" x14ac:dyDescent="0.25">
      <c r="A83" s="827"/>
      <c r="B83" s="283" t="s">
        <v>466</v>
      </c>
      <c r="C83" s="386">
        <v>0</v>
      </c>
      <c r="D83" s="386"/>
      <c r="E83" s="402">
        <v>314.79941669765634</v>
      </c>
      <c r="F83" s="386"/>
      <c r="G83" s="402">
        <v>314.79941669765634</v>
      </c>
      <c r="H83" s="386"/>
      <c r="I83" s="402">
        <v>314.79941669765634</v>
      </c>
      <c r="J83" s="386"/>
      <c r="K83" s="402">
        <v>314.79941669765634</v>
      </c>
      <c r="L83" s="386"/>
      <c r="M83" s="402">
        <v>314.79941669765634</v>
      </c>
      <c r="N83" s="386"/>
      <c r="O83" s="402">
        <v>314.79941669765634</v>
      </c>
      <c r="P83" s="386"/>
      <c r="Q83" s="402">
        <v>314.79941669765634</v>
      </c>
      <c r="R83" s="386"/>
      <c r="S83" s="402">
        <v>314.79941669765634</v>
      </c>
      <c r="T83" s="386"/>
      <c r="U83" s="402">
        <v>314.79941669765634</v>
      </c>
      <c r="V83" s="386"/>
      <c r="W83" s="402">
        <v>314.79941669765634</v>
      </c>
      <c r="X83" s="386"/>
      <c r="Y83" s="402">
        <v>314.79941669765634</v>
      </c>
      <c r="Z83" s="386"/>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row>
    <row r="84" spans="1:62" s="68" customFormat="1" ht="16.5" x14ac:dyDescent="0.25">
      <c r="A84" s="827"/>
      <c r="B84" s="283" t="s">
        <v>467</v>
      </c>
      <c r="C84" s="386">
        <v>0</v>
      </c>
      <c r="D84" s="386"/>
      <c r="E84" s="402">
        <v>95</v>
      </c>
      <c r="F84" s="386"/>
      <c r="G84" s="402">
        <v>91.255896743785698</v>
      </c>
      <c r="H84" s="386"/>
      <c r="I84" s="402">
        <v>91.255896743785698</v>
      </c>
      <c r="J84" s="386"/>
      <c r="K84" s="402">
        <v>91.255896743785698</v>
      </c>
      <c r="L84" s="386"/>
      <c r="M84" s="402">
        <v>91.255896743785698</v>
      </c>
      <c r="N84" s="386"/>
      <c r="O84" s="402">
        <v>91.255896743785698</v>
      </c>
      <c r="P84" s="386"/>
      <c r="Q84" s="402">
        <v>91.255896743785698</v>
      </c>
      <c r="R84" s="386"/>
      <c r="S84" s="402">
        <v>91.255896743785698</v>
      </c>
      <c r="T84" s="386"/>
      <c r="U84" s="402">
        <v>91.255896743785698</v>
      </c>
      <c r="V84" s="386"/>
      <c r="W84" s="402">
        <v>91.255896743785698</v>
      </c>
      <c r="X84" s="386"/>
      <c r="Y84" s="402">
        <v>91.255896743785698</v>
      </c>
      <c r="Z84" s="386"/>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row>
    <row r="85" spans="1:62" s="68" customFormat="1" ht="16.5" x14ac:dyDescent="0.25">
      <c r="A85" s="827"/>
      <c r="B85" s="283" t="s">
        <v>468</v>
      </c>
      <c r="C85" s="386">
        <v>0</v>
      </c>
      <c r="D85" s="386"/>
      <c r="E85" s="402">
        <v>220.95292215253605</v>
      </c>
      <c r="F85" s="386"/>
      <c r="G85" s="402">
        <v>220.95292215253605</v>
      </c>
      <c r="H85" s="386"/>
      <c r="I85" s="402">
        <v>220.95292215253605</v>
      </c>
      <c r="J85" s="386"/>
      <c r="K85" s="402">
        <v>220.95292215253605</v>
      </c>
      <c r="L85" s="386"/>
      <c r="M85" s="402">
        <v>220.95292215253605</v>
      </c>
      <c r="N85" s="386"/>
      <c r="O85" s="402">
        <v>220.95292215253605</v>
      </c>
      <c r="P85" s="386"/>
      <c r="Q85" s="402">
        <v>220.95292215253605</v>
      </c>
      <c r="R85" s="386"/>
      <c r="S85" s="402">
        <v>220.95292215253605</v>
      </c>
      <c r="T85" s="386"/>
      <c r="U85" s="402">
        <v>220.95292215253605</v>
      </c>
      <c r="V85" s="386"/>
      <c r="W85" s="402">
        <v>220.95292215253605</v>
      </c>
      <c r="X85" s="386"/>
      <c r="Y85" s="402">
        <v>220.95292215253605</v>
      </c>
      <c r="Z85" s="386"/>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row>
    <row r="86" spans="1:62" s="68" customFormat="1" ht="16.5" x14ac:dyDescent="0.25">
      <c r="A86" s="827"/>
      <c r="B86" s="283" t="s">
        <v>469</v>
      </c>
      <c r="C86" s="386">
        <v>0</v>
      </c>
      <c r="D86" s="386"/>
      <c r="E86" s="402">
        <v>76.71512198790775</v>
      </c>
      <c r="F86" s="386"/>
      <c r="G86" s="402">
        <v>76.71512198790775</v>
      </c>
      <c r="H86" s="386"/>
      <c r="I86" s="402">
        <v>76.71512198790775</v>
      </c>
      <c r="J86" s="386"/>
      <c r="K86" s="402">
        <v>76.71512198790775</v>
      </c>
      <c r="L86" s="386"/>
      <c r="M86" s="402">
        <v>76.71512198790775</v>
      </c>
      <c r="N86" s="386"/>
      <c r="O86" s="402">
        <v>76.71512198790775</v>
      </c>
      <c r="P86" s="386"/>
      <c r="Q86" s="402">
        <v>76.71512198790775</v>
      </c>
      <c r="R86" s="386"/>
      <c r="S86" s="402">
        <v>76.71512198790775</v>
      </c>
      <c r="T86" s="386"/>
      <c r="U86" s="402">
        <v>76.71512198790775</v>
      </c>
      <c r="V86" s="386"/>
      <c r="W86" s="402">
        <v>76.71512198790775</v>
      </c>
      <c r="X86" s="386"/>
      <c r="Y86" s="402">
        <v>76.71512198790775</v>
      </c>
      <c r="Z86" s="386"/>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row>
    <row r="87" spans="1:62" s="68" customFormat="1" ht="16.5" x14ac:dyDescent="0.25">
      <c r="A87" s="827"/>
      <c r="B87" s="283" t="s">
        <v>470</v>
      </c>
      <c r="C87" s="386">
        <v>0</v>
      </c>
      <c r="D87" s="386"/>
      <c r="E87" s="402">
        <v>220.03367777141736</v>
      </c>
      <c r="F87" s="386"/>
      <c r="G87" s="402">
        <v>220.03367777141736</v>
      </c>
      <c r="H87" s="386"/>
      <c r="I87" s="402">
        <v>220.03367777141736</v>
      </c>
      <c r="J87" s="386"/>
      <c r="K87" s="402">
        <v>220.03367777141736</v>
      </c>
      <c r="L87" s="386"/>
      <c r="M87" s="402">
        <v>220.03367777141736</v>
      </c>
      <c r="N87" s="386"/>
      <c r="O87" s="402">
        <v>220.03367777141736</v>
      </c>
      <c r="P87" s="386"/>
      <c r="Q87" s="402">
        <v>220.03367777141736</v>
      </c>
      <c r="R87" s="386"/>
      <c r="S87" s="402">
        <v>220.03367777141736</v>
      </c>
      <c r="T87" s="386"/>
      <c r="U87" s="402">
        <v>220.03367777141736</v>
      </c>
      <c r="V87" s="386"/>
      <c r="W87" s="402">
        <v>220.03367777141736</v>
      </c>
      <c r="X87" s="386"/>
      <c r="Y87" s="402">
        <v>220.03367777141736</v>
      </c>
      <c r="Z87" s="386"/>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row>
    <row r="88" spans="1:62" s="68" customFormat="1" ht="16.5" x14ac:dyDescent="0.25">
      <c r="A88" s="827"/>
      <c r="B88" s="283" t="s">
        <v>471</v>
      </c>
      <c r="C88" s="386">
        <v>0</v>
      </c>
      <c r="D88" s="386"/>
      <c r="E88" s="402">
        <v>219.95011010040659</v>
      </c>
      <c r="F88" s="386"/>
      <c r="G88" s="402">
        <v>219.95011010040659</v>
      </c>
      <c r="H88" s="386"/>
      <c r="I88" s="402">
        <v>219.95011010040659</v>
      </c>
      <c r="J88" s="386"/>
      <c r="K88" s="402">
        <v>219.95011010040659</v>
      </c>
      <c r="L88" s="386"/>
      <c r="M88" s="402">
        <v>219.95011010040659</v>
      </c>
      <c r="N88" s="386"/>
      <c r="O88" s="402">
        <v>219.95011010040659</v>
      </c>
      <c r="P88" s="386"/>
      <c r="Q88" s="402">
        <v>219.95011010040659</v>
      </c>
      <c r="R88" s="386"/>
      <c r="S88" s="402">
        <v>219.95011010040659</v>
      </c>
      <c r="T88" s="386"/>
      <c r="U88" s="402">
        <v>219.95011010040659</v>
      </c>
      <c r="V88" s="386"/>
      <c r="W88" s="402">
        <v>219.95011010040659</v>
      </c>
      <c r="X88" s="386"/>
      <c r="Y88" s="402">
        <v>219.95011010040659</v>
      </c>
      <c r="Z88" s="386"/>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row>
    <row r="89" spans="1:62" s="68" customFormat="1" ht="16.5" x14ac:dyDescent="0.25">
      <c r="A89" s="827"/>
      <c r="B89" s="283" t="s">
        <v>472</v>
      </c>
      <c r="C89" s="386">
        <v>0</v>
      </c>
      <c r="D89" s="386"/>
      <c r="E89" s="402">
        <v>274.60336694146503</v>
      </c>
      <c r="F89" s="386"/>
      <c r="G89" s="402">
        <v>274.60336694146503</v>
      </c>
      <c r="H89" s="386"/>
      <c r="I89" s="402">
        <v>274.60336694146503</v>
      </c>
      <c r="J89" s="386"/>
      <c r="K89" s="402">
        <v>274.60336694146503</v>
      </c>
      <c r="L89" s="386"/>
      <c r="M89" s="402">
        <v>274.60336694146503</v>
      </c>
      <c r="N89" s="386"/>
      <c r="O89" s="402">
        <v>274.60336694146503</v>
      </c>
      <c r="P89" s="386"/>
      <c r="Q89" s="402">
        <v>274.60336694146503</v>
      </c>
      <c r="R89" s="386"/>
      <c r="S89" s="402">
        <v>274.60336694146503</v>
      </c>
      <c r="T89" s="386"/>
      <c r="U89" s="402">
        <v>274.60336694146503</v>
      </c>
      <c r="V89" s="386"/>
      <c r="W89" s="402">
        <v>274.60336694146503</v>
      </c>
      <c r="X89" s="386"/>
      <c r="Y89" s="402">
        <v>274.60336694146503</v>
      </c>
      <c r="Z89" s="386"/>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row>
    <row r="90" spans="1:62" s="68" customFormat="1" ht="16.5" x14ac:dyDescent="0.25">
      <c r="A90" s="827"/>
      <c r="B90" s="283" t="s">
        <v>473</v>
      </c>
      <c r="C90" s="386">
        <v>0</v>
      </c>
      <c r="D90" s="386"/>
      <c r="E90" s="402">
        <v>117.99755146723938</v>
      </c>
      <c r="F90" s="386"/>
      <c r="G90" s="402">
        <v>117.99755146723938</v>
      </c>
      <c r="H90" s="386"/>
      <c r="I90" s="402">
        <v>117.99755146723938</v>
      </c>
      <c r="J90" s="386"/>
      <c r="K90" s="402">
        <v>117.99755146723938</v>
      </c>
      <c r="L90" s="386"/>
      <c r="M90" s="402">
        <v>117.99755146723938</v>
      </c>
      <c r="N90" s="386"/>
      <c r="O90" s="402">
        <v>117.99755146723938</v>
      </c>
      <c r="P90" s="386"/>
      <c r="Q90" s="402">
        <v>117.99755146723938</v>
      </c>
      <c r="R90" s="386"/>
      <c r="S90" s="402">
        <v>117.99755146723938</v>
      </c>
      <c r="T90" s="386"/>
      <c r="U90" s="402">
        <v>117.99755146723938</v>
      </c>
      <c r="V90" s="386"/>
      <c r="W90" s="402">
        <v>117.99755146723938</v>
      </c>
      <c r="X90" s="386"/>
      <c r="Y90" s="402">
        <v>117.99755146723938</v>
      </c>
      <c r="Z90" s="386"/>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row>
    <row r="91" spans="1:62" s="68" customFormat="1" ht="16.5" x14ac:dyDescent="0.25">
      <c r="A91" s="827"/>
      <c r="B91" s="283" t="s">
        <v>474</v>
      </c>
      <c r="C91" s="386">
        <v>0</v>
      </c>
      <c r="D91" s="386"/>
      <c r="E91" s="402">
        <v>146.4105596109089</v>
      </c>
      <c r="F91" s="386"/>
      <c r="G91" s="402">
        <v>146.4105596109089</v>
      </c>
      <c r="H91" s="386"/>
      <c r="I91" s="402">
        <v>146.4105596109089</v>
      </c>
      <c r="J91" s="386"/>
      <c r="K91" s="402">
        <v>146.4105596109089</v>
      </c>
      <c r="L91" s="386"/>
      <c r="M91" s="402">
        <v>146.4105596109089</v>
      </c>
      <c r="N91" s="386"/>
      <c r="O91" s="402">
        <v>146.4105596109089</v>
      </c>
      <c r="P91" s="386"/>
      <c r="Q91" s="402">
        <v>146.4105596109089</v>
      </c>
      <c r="R91" s="386"/>
      <c r="S91" s="402">
        <v>146.4105596109089</v>
      </c>
      <c r="T91" s="386"/>
      <c r="U91" s="402">
        <v>146.4105596109089</v>
      </c>
      <c r="V91" s="386"/>
      <c r="W91" s="402">
        <v>146.4105596109089</v>
      </c>
      <c r="X91" s="386"/>
      <c r="Y91" s="402">
        <v>146.4105596109089</v>
      </c>
      <c r="Z91" s="386"/>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row>
    <row r="92" spans="1:62" s="68" customFormat="1" ht="16.5" x14ac:dyDescent="0.25">
      <c r="A92" s="827"/>
      <c r="B92" s="283" t="s">
        <v>475</v>
      </c>
      <c r="C92" s="386">
        <v>0</v>
      </c>
      <c r="D92" s="386"/>
      <c r="E92" s="402">
        <v>110.22575806323566</v>
      </c>
      <c r="F92" s="386"/>
      <c r="G92" s="402">
        <v>110.22575806323566</v>
      </c>
      <c r="H92" s="386"/>
      <c r="I92" s="402">
        <v>110.22575806323566</v>
      </c>
      <c r="J92" s="386"/>
      <c r="K92" s="402">
        <v>110.22575806323566</v>
      </c>
      <c r="L92" s="386"/>
      <c r="M92" s="402">
        <v>110.22575806323566</v>
      </c>
      <c r="N92" s="386"/>
      <c r="O92" s="402">
        <v>110.22575806323566</v>
      </c>
      <c r="P92" s="386"/>
      <c r="Q92" s="402">
        <v>110.22575806323566</v>
      </c>
      <c r="R92" s="386"/>
      <c r="S92" s="402">
        <v>110.22575806323566</v>
      </c>
      <c r="T92" s="386"/>
      <c r="U92" s="402">
        <v>110.22575806323566</v>
      </c>
      <c r="V92" s="386"/>
      <c r="W92" s="402">
        <v>110.22575806323566</v>
      </c>
      <c r="X92" s="386"/>
      <c r="Y92" s="402">
        <v>110.22575806323566</v>
      </c>
      <c r="Z92" s="386"/>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row>
    <row r="93" spans="1:62" s="68" customFormat="1" ht="16.5" x14ac:dyDescent="0.25">
      <c r="A93" s="827"/>
      <c r="B93" s="283" t="s">
        <v>476</v>
      </c>
      <c r="C93" s="386">
        <v>0</v>
      </c>
      <c r="D93" s="386"/>
      <c r="E93" s="402">
        <v>158.3607365654523</v>
      </c>
      <c r="F93" s="386"/>
      <c r="G93" s="402">
        <v>158.3607365654523</v>
      </c>
      <c r="H93" s="386"/>
      <c r="I93" s="402">
        <v>158.3607365654523</v>
      </c>
      <c r="J93" s="386"/>
      <c r="K93" s="402">
        <v>158.3607365654523</v>
      </c>
      <c r="L93" s="386"/>
      <c r="M93" s="402">
        <v>158.3607365654523</v>
      </c>
      <c r="N93" s="386"/>
      <c r="O93" s="402">
        <v>158.3607365654523</v>
      </c>
      <c r="P93" s="386"/>
      <c r="Q93" s="402">
        <v>158.3607365654523</v>
      </c>
      <c r="R93" s="386"/>
      <c r="S93" s="402">
        <v>158.3607365654523</v>
      </c>
      <c r="T93" s="386"/>
      <c r="U93" s="402">
        <v>158.3607365654523</v>
      </c>
      <c r="V93" s="386"/>
      <c r="W93" s="402">
        <v>158.3607365654523</v>
      </c>
      <c r="X93" s="386"/>
      <c r="Y93" s="402">
        <v>158.3607365654523</v>
      </c>
      <c r="Z93" s="386"/>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row>
    <row r="94" spans="1:62" s="68" customFormat="1" ht="16.5" x14ac:dyDescent="0.25">
      <c r="A94" s="827"/>
      <c r="B94" s="283" t="s">
        <v>477</v>
      </c>
      <c r="C94" s="386">
        <v>0</v>
      </c>
      <c r="D94" s="386"/>
      <c r="E94" s="402">
        <v>374.96813982542716</v>
      </c>
      <c r="F94" s="386"/>
      <c r="G94" s="402">
        <v>374.96813982542716</v>
      </c>
      <c r="H94" s="386"/>
      <c r="I94" s="402">
        <v>374.96813982542716</v>
      </c>
      <c r="J94" s="386"/>
      <c r="K94" s="402">
        <v>374.96813982542716</v>
      </c>
      <c r="L94" s="386"/>
      <c r="M94" s="402">
        <v>374.96813982542716</v>
      </c>
      <c r="N94" s="386"/>
      <c r="O94" s="402">
        <v>374.96813982542716</v>
      </c>
      <c r="P94" s="386"/>
      <c r="Q94" s="402">
        <v>374.96813982542716</v>
      </c>
      <c r="R94" s="386"/>
      <c r="S94" s="402">
        <v>374.96813982542716</v>
      </c>
      <c r="T94" s="386"/>
      <c r="U94" s="402">
        <v>374.96813982542716</v>
      </c>
      <c r="V94" s="386"/>
      <c r="W94" s="402">
        <v>374.96813982542716</v>
      </c>
      <c r="X94" s="386"/>
      <c r="Y94" s="402">
        <v>374.96813982542716</v>
      </c>
      <c r="Z94" s="386"/>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row>
    <row r="95" spans="1:62" s="68" customFormat="1" ht="16.5" x14ac:dyDescent="0.25">
      <c r="A95" s="827"/>
      <c r="B95" s="283" t="s">
        <v>478</v>
      </c>
      <c r="C95" s="386">
        <v>0</v>
      </c>
      <c r="D95" s="386"/>
      <c r="E95" s="402">
        <v>60.085155456759999</v>
      </c>
      <c r="F95" s="386"/>
      <c r="G95" s="402">
        <v>60.085155456759999</v>
      </c>
      <c r="H95" s="386"/>
      <c r="I95" s="402">
        <v>60.085155456759999</v>
      </c>
      <c r="J95" s="386"/>
      <c r="K95" s="402">
        <v>60.085155456759999</v>
      </c>
      <c r="L95" s="386"/>
      <c r="M95" s="402">
        <v>60.085155456759999</v>
      </c>
      <c r="N95" s="386"/>
      <c r="O95" s="402">
        <v>60.085155456759999</v>
      </c>
      <c r="P95" s="386"/>
      <c r="Q95" s="402">
        <v>60.085155456759999</v>
      </c>
      <c r="R95" s="386"/>
      <c r="S95" s="402">
        <v>60.085155456759999</v>
      </c>
      <c r="T95" s="386"/>
      <c r="U95" s="402">
        <v>60.085155456759999</v>
      </c>
      <c r="V95" s="386"/>
      <c r="W95" s="402">
        <v>60.085155456759999</v>
      </c>
      <c r="X95" s="386"/>
      <c r="Y95" s="402">
        <v>60.085155456759999</v>
      </c>
      <c r="Z95" s="386"/>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row>
    <row r="96" spans="1:62" s="385" customFormat="1" ht="30.75" customHeight="1" x14ac:dyDescent="0.25">
      <c r="A96" s="826"/>
      <c r="B96" s="387" t="s">
        <v>93</v>
      </c>
      <c r="C96" s="388">
        <v>0</v>
      </c>
      <c r="D96" s="388"/>
      <c r="E96" s="403">
        <f>SUM(E76:E95)</f>
        <v>3640.1077396198507</v>
      </c>
      <c r="F96" s="388"/>
      <c r="G96" s="403">
        <f>SUM(G76:G95)</f>
        <v>3636.3636363636365</v>
      </c>
      <c r="H96" s="388"/>
      <c r="I96" s="403">
        <f>SUM(I76:I95)</f>
        <v>3636.3636363636365</v>
      </c>
      <c r="J96" s="388"/>
      <c r="K96" s="403">
        <f>SUM(K76:K95)</f>
        <v>3636.3636363636365</v>
      </c>
      <c r="L96" s="389"/>
      <c r="M96" s="403">
        <f>SUM(M76:M95)</f>
        <v>3636.3636363636365</v>
      </c>
      <c r="N96" s="389"/>
      <c r="O96" s="403">
        <f>SUM(O76:O95)</f>
        <v>3636.3636363636365</v>
      </c>
      <c r="P96" s="388"/>
      <c r="Q96" s="403">
        <f>SUM(Q76:Q95)</f>
        <v>3636.3636363636365</v>
      </c>
      <c r="R96" s="388"/>
      <c r="S96" s="403">
        <f>SUM(S76:S95)</f>
        <v>3636.3636363636365</v>
      </c>
      <c r="T96" s="388"/>
      <c r="U96" s="403">
        <f>SUM(U76:U95)</f>
        <v>3636.3636363636365</v>
      </c>
      <c r="V96" s="388"/>
      <c r="W96" s="403">
        <f>SUM(W76:W95)</f>
        <v>3636.3636363636365</v>
      </c>
      <c r="X96" s="388"/>
      <c r="Y96" s="403">
        <f>SUM(Y76:Y95)</f>
        <v>3636.3636363636365</v>
      </c>
      <c r="Z96" s="388"/>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row>
  </sheetData>
  <mergeCells count="64">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A1:A4"/>
    <mergeCell ref="B1:AF4"/>
    <mergeCell ref="A8:A11"/>
    <mergeCell ref="AC8:AF8"/>
    <mergeCell ref="AC9:AF9"/>
    <mergeCell ref="AC10:AF10"/>
    <mergeCell ref="AC11:AF11"/>
    <mergeCell ref="B8:AA11"/>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s>
  <phoneticPr fontId="4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8"/>
  <sheetViews>
    <sheetView tabSelected="1" topLeftCell="A7" zoomScale="80" zoomScaleNormal="80" workbookViewId="0">
      <selection activeCell="BA13" sqref="BA13"/>
    </sheetView>
  </sheetViews>
  <sheetFormatPr baseColWidth="10" defaultColWidth="11.42578125" defaultRowHeight="15" x14ac:dyDescent="0.25"/>
  <cols>
    <col min="1" max="1" width="9.140625" style="174" customWidth="1"/>
    <col min="2" max="2" width="35.42578125" style="174" customWidth="1"/>
    <col min="3" max="3" width="27.85546875" style="174" customWidth="1"/>
    <col min="4" max="4" width="12" style="174" customWidth="1"/>
    <col min="5" max="5" width="35" style="174" customWidth="1"/>
    <col min="6" max="6" width="17.140625" style="174" customWidth="1"/>
    <col min="7" max="7" width="13.85546875" style="174" customWidth="1"/>
    <col min="8" max="8" width="13.42578125" style="174" customWidth="1"/>
    <col min="9" max="9" width="13.85546875" style="175" customWidth="1"/>
    <col min="10" max="10" width="11.42578125" style="175" customWidth="1"/>
    <col min="11" max="11" width="11.42578125" style="175"/>
    <col min="12" max="12" width="10.140625" style="175" customWidth="1"/>
    <col min="13" max="13" width="10.140625" style="174" customWidth="1"/>
    <col min="14" max="14" width="12.85546875" style="174" customWidth="1"/>
    <col min="15" max="16" width="10.140625" style="174" customWidth="1"/>
    <col min="17" max="17" width="12.85546875" style="174" customWidth="1"/>
    <col min="18" max="19" width="10.140625" style="174" customWidth="1"/>
    <col min="20" max="20" width="12.85546875" style="174" customWidth="1"/>
    <col min="21" max="22" width="10.140625" style="174" customWidth="1"/>
    <col min="23" max="23" width="12.85546875" style="174" customWidth="1"/>
    <col min="24" max="25" width="10.140625" style="174" customWidth="1"/>
    <col min="26" max="26" width="12.85546875" style="174" customWidth="1"/>
    <col min="27" max="28" width="10.140625" style="174" customWidth="1"/>
    <col min="29" max="29" width="12.85546875" style="174" customWidth="1"/>
    <col min="30" max="31" width="10.140625" style="174" customWidth="1"/>
    <col min="32" max="32" width="13.42578125" style="174" customWidth="1"/>
    <col min="33" max="34" width="10.140625" style="174" customWidth="1"/>
    <col min="35" max="35" width="13.42578125" style="174" customWidth="1"/>
    <col min="36" max="37" width="10.140625" style="174" customWidth="1"/>
    <col min="38" max="38" width="13.42578125" style="174" customWidth="1"/>
    <col min="39" max="40" width="10.140625" style="174" customWidth="1"/>
    <col min="41" max="41" width="13.42578125" style="174" customWidth="1"/>
    <col min="42" max="43" width="10.140625" style="174" customWidth="1"/>
    <col min="44" max="44" width="12" style="174" customWidth="1"/>
    <col min="45" max="46" width="10.140625" style="174" customWidth="1"/>
    <col min="47" max="47" width="12.42578125" style="174" customWidth="1"/>
    <col min="48" max="48" width="14" style="174" customWidth="1"/>
    <col min="49" max="50" width="12" style="174" customWidth="1"/>
    <col min="51" max="91" width="11.42578125" style="183"/>
    <col min="92" max="16384" width="11.42578125" style="174"/>
  </cols>
  <sheetData>
    <row r="1" spans="1:91" s="151" customFormat="1" ht="25.5" customHeight="1" thickBot="1" x14ac:dyDescent="0.3">
      <c r="A1" s="613"/>
      <c r="B1" s="829"/>
      <c r="C1" s="834" t="s">
        <v>182</v>
      </c>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586" t="s">
        <v>727</v>
      </c>
      <c r="AW1" s="587"/>
      <c r="AX1" s="588"/>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170"/>
      <c r="CB1" s="170"/>
      <c r="CC1" s="170"/>
      <c r="CD1" s="170"/>
      <c r="CE1" s="170"/>
      <c r="CF1" s="170"/>
      <c r="CG1" s="170"/>
      <c r="CH1" s="170"/>
      <c r="CI1" s="170"/>
      <c r="CJ1" s="170"/>
      <c r="CK1" s="170"/>
      <c r="CL1" s="170"/>
      <c r="CM1" s="170"/>
    </row>
    <row r="2" spans="1:91" s="151" customFormat="1" ht="25.5" customHeight="1" thickBot="1" x14ac:dyDescent="0.3">
      <c r="A2" s="613"/>
      <c r="B2" s="829"/>
      <c r="C2" s="835" t="s">
        <v>183</v>
      </c>
      <c r="D2" s="835"/>
      <c r="E2" s="835"/>
      <c r="F2" s="835"/>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586" t="s">
        <v>728</v>
      </c>
      <c r="AW2" s="587"/>
      <c r="AX2" s="588"/>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170"/>
      <c r="CB2" s="170"/>
      <c r="CC2" s="170"/>
      <c r="CD2" s="170"/>
      <c r="CE2" s="170"/>
      <c r="CF2" s="170"/>
      <c r="CG2" s="170"/>
      <c r="CH2" s="170"/>
      <c r="CI2" s="170"/>
      <c r="CJ2" s="170"/>
      <c r="CK2" s="170"/>
      <c r="CL2" s="170"/>
      <c r="CM2" s="170"/>
    </row>
    <row r="3" spans="1:91" s="151" customFormat="1" ht="25.5" customHeight="1" thickBot="1" x14ac:dyDescent="0.3">
      <c r="A3" s="613"/>
      <c r="B3" s="829"/>
      <c r="C3" s="835" t="s">
        <v>184</v>
      </c>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586" t="s">
        <v>729</v>
      </c>
      <c r="AW3" s="587"/>
      <c r="AX3" s="588"/>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170"/>
      <c r="CB3" s="170"/>
      <c r="CC3" s="170"/>
      <c r="CD3" s="170"/>
      <c r="CE3" s="170"/>
      <c r="CF3" s="170"/>
      <c r="CG3" s="170"/>
      <c r="CH3" s="170"/>
      <c r="CI3" s="170"/>
      <c r="CJ3" s="170"/>
      <c r="CK3" s="170"/>
      <c r="CL3" s="170"/>
      <c r="CM3" s="170"/>
    </row>
    <row r="4" spans="1:91" s="151" customFormat="1" ht="25.5" customHeight="1" thickBot="1" x14ac:dyDescent="0.3">
      <c r="A4" s="614"/>
      <c r="B4" s="830"/>
      <c r="C4" s="831" t="s">
        <v>484</v>
      </c>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3"/>
      <c r="AV4" s="586" t="s">
        <v>730</v>
      </c>
      <c r="AW4" s="587"/>
      <c r="AX4" s="588"/>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170"/>
      <c r="CB4" s="170"/>
      <c r="CC4" s="170"/>
      <c r="CD4" s="170"/>
      <c r="CE4" s="170"/>
      <c r="CF4" s="170"/>
      <c r="CG4" s="170"/>
      <c r="CH4" s="170"/>
      <c r="CI4" s="170"/>
      <c r="CJ4" s="170"/>
      <c r="CK4" s="170"/>
      <c r="CL4" s="170"/>
      <c r="CM4" s="170"/>
    </row>
    <row r="5" spans="1:91" s="170" customFormat="1" ht="21.75" customHeight="1" thickBot="1" x14ac:dyDescent="0.3">
      <c r="A5" s="184"/>
      <c r="B5" s="173"/>
      <c r="C5" s="173"/>
      <c r="D5" s="173"/>
      <c r="E5" s="173"/>
      <c r="F5" s="173"/>
      <c r="G5" s="173"/>
      <c r="H5" s="173"/>
      <c r="I5" s="173"/>
      <c r="J5" s="173"/>
      <c r="K5" s="173"/>
      <c r="L5" s="173"/>
      <c r="M5" s="185"/>
      <c r="N5" s="185"/>
      <c r="O5" s="185"/>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row>
    <row r="6" spans="1:91" s="151" customFormat="1" ht="21.75" customHeight="1" thickBot="1" x14ac:dyDescent="0.25">
      <c r="A6" s="756" t="s">
        <v>187</v>
      </c>
      <c r="B6" s="756"/>
      <c r="C6" s="226" t="s">
        <v>188</v>
      </c>
      <c r="D6" s="220"/>
      <c r="E6" s="226" t="s">
        <v>189</v>
      </c>
      <c r="F6" s="220"/>
      <c r="G6" s="226" t="s">
        <v>190</v>
      </c>
      <c r="H6" s="220"/>
      <c r="I6" s="252" t="s">
        <v>191</v>
      </c>
      <c r="J6" s="227"/>
      <c r="K6" s="253"/>
      <c r="L6" s="254"/>
      <c r="M6" s="230"/>
      <c r="N6" s="838" t="s">
        <v>192</v>
      </c>
      <c r="O6" s="839"/>
      <c r="P6" s="840"/>
      <c r="Q6" s="816" t="s">
        <v>193</v>
      </c>
      <c r="R6" s="816"/>
      <c r="S6" s="816"/>
      <c r="T6" s="836" t="s">
        <v>194</v>
      </c>
      <c r="U6" s="837"/>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170"/>
      <c r="CB6" s="170"/>
      <c r="CC6" s="170"/>
      <c r="CD6" s="170"/>
      <c r="CE6" s="170"/>
      <c r="CF6" s="170"/>
      <c r="CG6" s="170"/>
      <c r="CH6" s="170"/>
      <c r="CI6" s="170"/>
      <c r="CJ6" s="170"/>
      <c r="CK6" s="170"/>
      <c r="CL6" s="170"/>
      <c r="CM6" s="170"/>
    </row>
    <row r="7" spans="1:91" s="151" customFormat="1" ht="21.75" customHeight="1" thickBot="1" x14ac:dyDescent="0.25">
      <c r="A7" s="756"/>
      <c r="B7" s="756"/>
      <c r="C7" s="228" t="s">
        <v>195</v>
      </c>
      <c r="D7" s="229"/>
      <c r="E7" s="226" t="s">
        <v>196</v>
      </c>
      <c r="F7" s="220"/>
      <c r="G7" s="226" t="s">
        <v>197</v>
      </c>
      <c r="H7" s="229"/>
      <c r="I7" s="252" t="s">
        <v>198</v>
      </c>
      <c r="J7" s="227"/>
      <c r="K7" s="253"/>
      <c r="L7" s="254"/>
      <c r="M7" s="230"/>
      <c r="N7" s="841"/>
      <c r="O7" s="842"/>
      <c r="P7" s="843"/>
      <c r="Q7" s="816" t="s">
        <v>199</v>
      </c>
      <c r="R7" s="816"/>
      <c r="S7" s="816"/>
      <c r="T7" s="836"/>
      <c r="U7" s="837"/>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170"/>
      <c r="CB7" s="170"/>
      <c r="CC7" s="170"/>
      <c r="CD7" s="170"/>
      <c r="CE7" s="170"/>
      <c r="CF7" s="170"/>
      <c r="CG7" s="170"/>
      <c r="CH7" s="170"/>
      <c r="CI7" s="170"/>
      <c r="CJ7" s="170"/>
      <c r="CK7" s="170"/>
      <c r="CL7" s="170"/>
      <c r="CM7" s="170"/>
    </row>
    <row r="8" spans="1:91" s="151" customFormat="1" ht="21.75" customHeight="1" thickBot="1" x14ac:dyDescent="0.25">
      <c r="A8" s="756"/>
      <c r="B8" s="756"/>
      <c r="C8" s="226" t="s">
        <v>200</v>
      </c>
      <c r="D8" s="220"/>
      <c r="E8" s="226" t="s">
        <v>201</v>
      </c>
      <c r="F8" s="220"/>
      <c r="G8" s="226" t="s">
        <v>202</v>
      </c>
      <c r="H8" s="229"/>
      <c r="I8" s="252" t="s">
        <v>203</v>
      </c>
      <c r="J8" s="227"/>
      <c r="K8" s="253"/>
      <c r="L8" s="254"/>
      <c r="M8" s="230"/>
      <c r="N8" s="844"/>
      <c r="O8" s="845"/>
      <c r="P8" s="846"/>
      <c r="Q8" s="816" t="s">
        <v>204</v>
      </c>
      <c r="R8" s="816"/>
      <c r="S8" s="816"/>
      <c r="T8" s="836"/>
      <c r="U8" s="837"/>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170"/>
      <c r="CB8" s="170"/>
      <c r="CC8" s="170"/>
      <c r="CD8" s="170"/>
      <c r="CE8" s="170"/>
      <c r="CF8" s="170"/>
      <c r="CG8" s="170"/>
      <c r="CH8" s="170"/>
      <c r="CI8" s="170"/>
      <c r="CJ8" s="170"/>
      <c r="CK8" s="170"/>
      <c r="CL8" s="170"/>
      <c r="CM8" s="170"/>
    </row>
    <row r="9" spans="1:91" s="170" customFormat="1" ht="21.75" customHeight="1" x14ac:dyDescent="0.25">
      <c r="I9" s="255"/>
      <c r="J9" s="255"/>
      <c r="K9" s="255"/>
      <c r="L9" s="255"/>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row>
    <row r="10" spans="1:91" s="170" customFormat="1" ht="21.75" customHeight="1" thickBot="1" x14ac:dyDescent="0.3">
      <c r="I10" s="255"/>
      <c r="J10" s="255"/>
      <c r="K10" s="255"/>
      <c r="L10" s="255"/>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row>
    <row r="11" spans="1:91" ht="23.45" customHeight="1" x14ac:dyDescent="0.25">
      <c r="A11" s="861" t="s">
        <v>485</v>
      </c>
      <c r="B11" s="849" t="s">
        <v>486</v>
      </c>
      <c r="C11" s="847" t="s">
        <v>53</v>
      </c>
      <c r="D11" s="847" t="s">
        <v>487</v>
      </c>
      <c r="E11" s="847" t="s">
        <v>488</v>
      </c>
      <c r="F11" s="847" t="s">
        <v>489</v>
      </c>
      <c r="G11" s="849" t="s">
        <v>490</v>
      </c>
      <c r="H11" s="849" t="s">
        <v>491</v>
      </c>
      <c r="I11" s="851" t="s">
        <v>492</v>
      </c>
      <c r="J11" s="851" t="s">
        <v>493</v>
      </c>
      <c r="K11" s="859" t="s">
        <v>742</v>
      </c>
      <c r="L11" s="855" t="s">
        <v>188</v>
      </c>
      <c r="M11" s="856"/>
      <c r="N11" s="857"/>
      <c r="O11" s="858" t="s">
        <v>189</v>
      </c>
      <c r="P11" s="856"/>
      <c r="Q11" s="857"/>
      <c r="R11" s="858" t="s">
        <v>190</v>
      </c>
      <c r="S11" s="856"/>
      <c r="T11" s="857"/>
      <c r="U11" s="858" t="s">
        <v>191</v>
      </c>
      <c r="V11" s="856"/>
      <c r="W11" s="857"/>
      <c r="X11" s="858" t="s">
        <v>195</v>
      </c>
      <c r="Y11" s="856"/>
      <c r="Z11" s="857"/>
      <c r="AA11" s="858" t="s">
        <v>196</v>
      </c>
      <c r="AB11" s="856"/>
      <c r="AC11" s="857"/>
      <c r="AD11" s="858" t="s">
        <v>197</v>
      </c>
      <c r="AE11" s="856"/>
      <c r="AF11" s="857"/>
      <c r="AG11" s="858" t="s">
        <v>198</v>
      </c>
      <c r="AH11" s="856"/>
      <c r="AI11" s="857"/>
      <c r="AJ11" s="858" t="s">
        <v>200</v>
      </c>
      <c r="AK11" s="856"/>
      <c r="AL11" s="857"/>
      <c r="AM11" s="858" t="s">
        <v>201</v>
      </c>
      <c r="AN11" s="856"/>
      <c r="AO11" s="857"/>
      <c r="AP11" s="858" t="s">
        <v>202</v>
      </c>
      <c r="AQ11" s="856"/>
      <c r="AR11" s="857"/>
      <c r="AS11" s="858" t="s">
        <v>203</v>
      </c>
      <c r="AT11" s="856"/>
      <c r="AU11" s="857"/>
      <c r="AV11" s="853" t="s">
        <v>494</v>
      </c>
      <c r="AW11" s="864" t="s">
        <v>495</v>
      </c>
      <c r="AX11" s="866" t="s">
        <v>496</v>
      </c>
      <c r="AY11" s="863"/>
      <c r="AZ11" s="863"/>
      <c r="BA11" s="863"/>
      <c r="BB11" s="863"/>
      <c r="BC11" s="863"/>
      <c r="BD11" s="863"/>
      <c r="BE11" s="863"/>
      <c r="BF11" s="863"/>
      <c r="BG11" s="863"/>
    </row>
    <row r="12" spans="1:91" s="175" customFormat="1" ht="36.75" customHeight="1" thickBot="1" x14ac:dyDescent="0.3">
      <c r="A12" s="862"/>
      <c r="B12" s="850"/>
      <c r="C12" s="848"/>
      <c r="D12" s="848"/>
      <c r="E12" s="848"/>
      <c r="F12" s="848"/>
      <c r="G12" s="850"/>
      <c r="H12" s="850"/>
      <c r="I12" s="852"/>
      <c r="J12" s="852"/>
      <c r="K12" s="860"/>
      <c r="L12" s="231" t="s">
        <v>497</v>
      </c>
      <c r="M12" s="221" t="s">
        <v>498</v>
      </c>
      <c r="N12" s="221" t="s">
        <v>499</v>
      </c>
      <c r="O12" s="231" t="s">
        <v>497</v>
      </c>
      <c r="P12" s="221" t="s">
        <v>498</v>
      </c>
      <c r="Q12" s="221" t="s">
        <v>499</v>
      </c>
      <c r="R12" s="231" t="s">
        <v>497</v>
      </c>
      <c r="S12" s="221" t="s">
        <v>498</v>
      </c>
      <c r="T12" s="221" t="s">
        <v>499</v>
      </c>
      <c r="U12" s="231" t="s">
        <v>497</v>
      </c>
      <c r="V12" s="221" t="s">
        <v>498</v>
      </c>
      <c r="W12" s="221" t="s">
        <v>499</v>
      </c>
      <c r="X12" s="231" t="s">
        <v>497</v>
      </c>
      <c r="Y12" s="221" t="s">
        <v>498</v>
      </c>
      <c r="Z12" s="221" t="s">
        <v>499</v>
      </c>
      <c r="AA12" s="231" t="s">
        <v>497</v>
      </c>
      <c r="AB12" s="221" t="s">
        <v>498</v>
      </c>
      <c r="AC12" s="221" t="s">
        <v>499</v>
      </c>
      <c r="AD12" s="231" t="s">
        <v>497</v>
      </c>
      <c r="AE12" s="221" t="s">
        <v>498</v>
      </c>
      <c r="AF12" s="221" t="s">
        <v>499</v>
      </c>
      <c r="AG12" s="231" t="s">
        <v>497</v>
      </c>
      <c r="AH12" s="221" t="s">
        <v>498</v>
      </c>
      <c r="AI12" s="221" t="s">
        <v>499</v>
      </c>
      <c r="AJ12" s="231" t="s">
        <v>497</v>
      </c>
      <c r="AK12" s="221" t="s">
        <v>498</v>
      </c>
      <c r="AL12" s="221" t="s">
        <v>499</v>
      </c>
      <c r="AM12" s="231" t="s">
        <v>497</v>
      </c>
      <c r="AN12" s="221" t="s">
        <v>498</v>
      </c>
      <c r="AO12" s="221" t="s">
        <v>499</v>
      </c>
      <c r="AP12" s="231" t="s">
        <v>497</v>
      </c>
      <c r="AQ12" s="221" t="s">
        <v>498</v>
      </c>
      <c r="AR12" s="221" t="s">
        <v>499</v>
      </c>
      <c r="AS12" s="231" t="s">
        <v>497</v>
      </c>
      <c r="AT12" s="221" t="s">
        <v>498</v>
      </c>
      <c r="AU12" s="221" t="s">
        <v>499</v>
      </c>
      <c r="AV12" s="854"/>
      <c r="AW12" s="865"/>
      <c r="AX12" s="867"/>
      <c r="AY12" s="863"/>
      <c r="AZ12" s="863"/>
      <c r="BA12" s="863"/>
      <c r="BB12" s="863"/>
      <c r="BC12" s="863"/>
      <c r="BD12" s="863"/>
      <c r="BE12" s="863"/>
      <c r="BF12" s="863"/>
      <c r="BG12" s="863"/>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row>
    <row r="13" spans="1:91" ht="51.75" customHeight="1" x14ac:dyDescent="0.25">
      <c r="A13" s="179" t="s">
        <v>500</v>
      </c>
      <c r="B13" s="177" t="s">
        <v>501</v>
      </c>
      <c r="C13" s="177" t="s">
        <v>502</v>
      </c>
      <c r="D13" s="176">
        <v>2</v>
      </c>
      <c r="E13" s="177" t="s">
        <v>503</v>
      </c>
      <c r="F13" s="177"/>
      <c r="G13" s="176" t="s">
        <v>504</v>
      </c>
      <c r="H13" s="176" t="s">
        <v>505</v>
      </c>
      <c r="I13" s="178">
        <v>111340</v>
      </c>
      <c r="J13" s="178">
        <v>350292</v>
      </c>
      <c r="K13" s="256">
        <v>45000</v>
      </c>
      <c r="L13" s="257">
        <v>3750</v>
      </c>
      <c r="M13" s="223"/>
      <c r="N13" s="223"/>
      <c r="O13" s="257">
        <v>3750</v>
      </c>
      <c r="P13" s="225"/>
      <c r="Q13" s="225"/>
      <c r="R13" s="257">
        <v>3750</v>
      </c>
      <c r="S13" s="225"/>
      <c r="T13" s="225"/>
      <c r="U13" s="257">
        <v>3750</v>
      </c>
      <c r="V13" s="225"/>
      <c r="W13" s="225"/>
      <c r="X13" s="257">
        <v>3750</v>
      </c>
      <c r="Y13" s="225"/>
      <c r="Z13" s="225"/>
      <c r="AA13" s="257">
        <v>3750</v>
      </c>
      <c r="AB13" s="225"/>
      <c r="AC13" s="225"/>
      <c r="AD13" s="257">
        <v>3750</v>
      </c>
      <c r="AE13" s="225"/>
      <c r="AF13" s="225"/>
      <c r="AG13" s="257">
        <v>3750</v>
      </c>
      <c r="AH13" s="225"/>
      <c r="AI13" s="225"/>
      <c r="AJ13" s="257">
        <v>3750</v>
      </c>
      <c r="AK13" s="225"/>
      <c r="AL13" s="225"/>
      <c r="AM13" s="257">
        <v>3750</v>
      </c>
      <c r="AN13" s="225"/>
      <c r="AO13" s="225"/>
      <c r="AP13" s="257">
        <v>3750</v>
      </c>
      <c r="AQ13" s="225"/>
      <c r="AR13" s="225"/>
      <c r="AS13" s="257">
        <v>3750</v>
      </c>
      <c r="AT13" s="225"/>
      <c r="AU13" s="225"/>
      <c r="AV13" s="180">
        <f t="shared" ref="AV13:AV18" si="0">+L13+O13+R13+U13+X13+AA13+AD13+AG13+AJ13+AM13+AP13+AS13</f>
        <v>45000</v>
      </c>
      <c r="AW13" s="222">
        <f t="shared" ref="AW13:AW18" si="1">+M13+P13+S13+V13+Y13+AB13+AE13+AH13+AK13+AN13+AQ13+AT13</f>
        <v>0</v>
      </c>
      <c r="AX13" s="181" t="s">
        <v>506</v>
      </c>
    </row>
    <row r="14" spans="1:91" ht="51.75" customHeight="1" x14ac:dyDescent="0.25">
      <c r="A14" s="179" t="s">
        <v>500</v>
      </c>
      <c r="B14" s="177" t="s">
        <v>501</v>
      </c>
      <c r="C14" s="177" t="s">
        <v>502</v>
      </c>
      <c r="D14" s="176">
        <v>4</v>
      </c>
      <c r="E14" s="177" t="s">
        <v>333</v>
      </c>
      <c r="F14" s="406"/>
      <c r="G14" s="407" t="s">
        <v>504</v>
      </c>
      <c r="H14" s="407" t="s">
        <v>505</v>
      </c>
      <c r="I14" s="408">
        <v>3993</v>
      </c>
      <c r="J14" s="408">
        <v>9916</v>
      </c>
      <c r="K14" s="409">
        <v>3000</v>
      </c>
      <c r="L14" s="410">
        <v>0</v>
      </c>
      <c r="M14" s="411"/>
      <c r="N14" s="411"/>
      <c r="O14" s="412">
        <v>300</v>
      </c>
      <c r="P14" s="413"/>
      <c r="Q14" s="413"/>
      <c r="R14" s="412">
        <v>300</v>
      </c>
      <c r="S14" s="413"/>
      <c r="T14" s="413"/>
      <c r="U14" s="412">
        <v>300</v>
      </c>
      <c r="V14" s="413"/>
      <c r="W14" s="413"/>
      <c r="X14" s="412">
        <v>300</v>
      </c>
      <c r="Y14" s="413"/>
      <c r="Z14" s="413"/>
      <c r="AA14" s="412">
        <v>300</v>
      </c>
      <c r="AB14" s="413"/>
      <c r="AC14" s="413"/>
      <c r="AD14" s="412">
        <v>300</v>
      </c>
      <c r="AE14" s="413"/>
      <c r="AF14" s="413"/>
      <c r="AG14" s="412">
        <v>300</v>
      </c>
      <c r="AH14" s="413"/>
      <c r="AI14" s="413"/>
      <c r="AJ14" s="412">
        <v>300</v>
      </c>
      <c r="AK14" s="413"/>
      <c r="AL14" s="413"/>
      <c r="AM14" s="412">
        <v>300</v>
      </c>
      <c r="AN14" s="413"/>
      <c r="AO14" s="413"/>
      <c r="AP14" s="412">
        <v>150</v>
      </c>
      <c r="AQ14" s="413"/>
      <c r="AR14" s="413"/>
      <c r="AS14" s="412">
        <v>150</v>
      </c>
      <c r="AT14" s="413"/>
      <c r="AU14" s="413"/>
      <c r="AV14" s="414">
        <f t="shared" si="0"/>
        <v>3000</v>
      </c>
      <c r="AW14" s="222">
        <f t="shared" si="1"/>
        <v>0</v>
      </c>
      <c r="AX14" s="181" t="s">
        <v>506</v>
      </c>
    </row>
    <row r="15" spans="1:91" ht="51.75" customHeight="1" x14ac:dyDescent="0.25">
      <c r="A15" s="179" t="s">
        <v>500</v>
      </c>
      <c r="B15" s="177" t="s">
        <v>501</v>
      </c>
      <c r="C15" s="177" t="s">
        <v>502</v>
      </c>
      <c r="D15" s="176">
        <v>5</v>
      </c>
      <c r="E15" s="177" t="s">
        <v>481</v>
      </c>
      <c r="F15" s="177"/>
      <c r="G15" s="176" t="s">
        <v>504</v>
      </c>
      <c r="H15" s="176" t="s">
        <v>507</v>
      </c>
      <c r="I15" s="178">
        <v>90102</v>
      </c>
      <c r="J15" s="178">
        <v>286385</v>
      </c>
      <c r="K15" s="256">
        <v>40000</v>
      </c>
      <c r="L15" s="257">
        <v>0</v>
      </c>
      <c r="M15" s="223"/>
      <c r="N15" s="223"/>
      <c r="O15" s="224">
        <v>3640</v>
      </c>
      <c r="P15" s="225"/>
      <c r="Q15" s="225"/>
      <c r="R15" s="224">
        <v>3636</v>
      </c>
      <c r="S15" s="225"/>
      <c r="T15" s="225"/>
      <c r="U15" s="224">
        <v>3636</v>
      </c>
      <c r="V15" s="225"/>
      <c r="W15" s="225"/>
      <c r="X15" s="224">
        <v>3636</v>
      </c>
      <c r="Y15" s="225"/>
      <c r="Z15" s="225"/>
      <c r="AA15" s="224">
        <v>3636</v>
      </c>
      <c r="AB15" s="225"/>
      <c r="AC15" s="225"/>
      <c r="AD15" s="224">
        <v>3636</v>
      </c>
      <c r="AE15" s="225"/>
      <c r="AF15" s="225"/>
      <c r="AG15" s="224">
        <v>3636</v>
      </c>
      <c r="AH15" s="225"/>
      <c r="AI15" s="225"/>
      <c r="AJ15" s="224">
        <v>3636</v>
      </c>
      <c r="AK15" s="225"/>
      <c r="AL15" s="225"/>
      <c r="AM15" s="224">
        <v>3636</v>
      </c>
      <c r="AN15" s="225"/>
      <c r="AO15" s="225"/>
      <c r="AP15" s="224">
        <v>3636</v>
      </c>
      <c r="AQ15" s="225"/>
      <c r="AR15" s="225"/>
      <c r="AS15" s="224">
        <v>3636</v>
      </c>
      <c r="AT15" s="225"/>
      <c r="AU15" s="225"/>
      <c r="AV15" s="180">
        <f t="shared" si="0"/>
        <v>40000</v>
      </c>
      <c r="AW15" s="222">
        <f t="shared" si="1"/>
        <v>0</v>
      </c>
      <c r="AX15" s="181" t="s">
        <v>506</v>
      </c>
    </row>
    <row r="16" spans="1:91" ht="81" customHeight="1" x14ac:dyDescent="0.25">
      <c r="A16" s="179" t="s">
        <v>500</v>
      </c>
      <c r="B16" s="177" t="s">
        <v>501</v>
      </c>
      <c r="C16" s="177" t="s">
        <v>502</v>
      </c>
      <c r="D16" s="176">
        <v>6</v>
      </c>
      <c r="E16" s="177" t="s">
        <v>508</v>
      </c>
      <c r="F16" s="177"/>
      <c r="G16" s="176" t="s">
        <v>504</v>
      </c>
      <c r="H16" s="176" t="s">
        <v>505</v>
      </c>
      <c r="I16" s="178">
        <v>3430</v>
      </c>
      <c r="J16" s="178">
        <v>11841</v>
      </c>
      <c r="K16" s="256">
        <v>1200</v>
      </c>
      <c r="L16" s="257">
        <v>100</v>
      </c>
      <c r="M16" s="223"/>
      <c r="N16" s="223"/>
      <c r="O16" s="224">
        <v>100</v>
      </c>
      <c r="P16" s="225"/>
      <c r="Q16" s="225"/>
      <c r="R16" s="224">
        <v>100</v>
      </c>
      <c r="S16" s="225"/>
      <c r="T16" s="225"/>
      <c r="U16" s="224">
        <v>100</v>
      </c>
      <c r="V16" s="225"/>
      <c r="W16" s="225"/>
      <c r="X16" s="224">
        <v>100</v>
      </c>
      <c r="Y16" s="225"/>
      <c r="Z16" s="225"/>
      <c r="AA16" s="224">
        <v>100</v>
      </c>
      <c r="AB16" s="225"/>
      <c r="AC16" s="225"/>
      <c r="AD16" s="224">
        <v>100</v>
      </c>
      <c r="AE16" s="225"/>
      <c r="AF16" s="225"/>
      <c r="AG16" s="224">
        <v>100</v>
      </c>
      <c r="AH16" s="225"/>
      <c r="AI16" s="225"/>
      <c r="AJ16" s="224">
        <v>100</v>
      </c>
      <c r="AK16" s="225"/>
      <c r="AL16" s="225"/>
      <c r="AM16" s="224">
        <v>100</v>
      </c>
      <c r="AN16" s="225"/>
      <c r="AO16" s="225"/>
      <c r="AP16" s="224">
        <v>100</v>
      </c>
      <c r="AQ16" s="225"/>
      <c r="AR16" s="225"/>
      <c r="AS16" s="224">
        <v>100</v>
      </c>
      <c r="AT16" s="225"/>
      <c r="AU16" s="225"/>
      <c r="AV16" s="180">
        <f t="shared" si="0"/>
        <v>1200</v>
      </c>
      <c r="AW16" s="222">
        <f t="shared" si="1"/>
        <v>0</v>
      </c>
      <c r="AX16" s="181" t="s">
        <v>506</v>
      </c>
    </row>
    <row r="17" spans="1:50" ht="51.75" customHeight="1" x14ac:dyDescent="0.25">
      <c r="A17" s="179" t="s">
        <v>500</v>
      </c>
      <c r="B17" s="177" t="s">
        <v>501</v>
      </c>
      <c r="C17" s="177" t="s">
        <v>502</v>
      </c>
      <c r="D17" s="176">
        <v>7</v>
      </c>
      <c r="E17" s="177" t="s">
        <v>509</v>
      </c>
      <c r="F17" s="177"/>
      <c r="G17" s="176" t="s">
        <v>504</v>
      </c>
      <c r="H17" s="176" t="s">
        <v>505</v>
      </c>
      <c r="I17" s="178">
        <v>13336</v>
      </c>
      <c r="J17" s="178">
        <v>12778</v>
      </c>
      <c r="K17" s="256">
        <v>3100</v>
      </c>
      <c r="L17" s="257">
        <v>100</v>
      </c>
      <c r="M17" s="223"/>
      <c r="N17" s="223"/>
      <c r="O17" s="224">
        <v>300</v>
      </c>
      <c r="P17" s="225"/>
      <c r="Q17" s="225"/>
      <c r="R17" s="224">
        <v>300</v>
      </c>
      <c r="S17" s="225"/>
      <c r="T17" s="225"/>
      <c r="U17" s="224">
        <v>300</v>
      </c>
      <c r="V17" s="225"/>
      <c r="W17" s="225"/>
      <c r="X17" s="224">
        <v>300</v>
      </c>
      <c r="Y17" s="225"/>
      <c r="Z17" s="225"/>
      <c r="AA17" s="224">
        <v>300</v>
      </c>
      <c r="AB17" s="225"/>
      <c r="AC17" s="225"/>
      <c r="AD17" s="224">
        <v>300</v>
      </c>
      <c r="AE17" s="225"/>
      <c r="AF17" s="225"/>
      <c r="AG17" s="224">
        <v>300</v>
      </c>
      <c r="AH17" s="225"/>
      <c r="AI17" s="225"/>
      <c r="AJ17" s="224">
        <v>300</v>
      </c>
      <c r="AK17" s="225"/>
      <c r="AL17" s="225"/>
      <c r="AM17" s="224">
        <v>300</v>
      </c>
      <c r="AN17" s="225"/>
      <c r="AO17" s="225"/>
      <c r="AP17" s="224">
        <v>150</v>
      </c>
      <c r="AQ17" s="225"/>
      <c r="AR17" s="225"/>
      <c r="AS17" s="224">
        <v>150</v>
      </c>
      <c r="AT17" s="225"/>
      <c r="AU17" s="225"/>
      <c r="AV17" s="180">
        <f t="shared" si="0"/>
        <v>3100</v>
      </c>
      <c r="AW17" s="222">
        <f t="shared" si="1"/>
        <v>0</v>
      </c>
      <c r="AX17" s="181" t="s">
        <v>506</v>
      </c>
    </row>
    <row r="18" spans="1:50" ht="95.25" customHeight="1" x14ac:dyDescent="0.25">
      <c r="A18" s="179" t="s">
        <v>500</v>
      </c>
      <c r="B18" s="177" t="s">
        <v>501</v>
      </c>
      <c r="C18" s="177" t="s">
        <v>502</v>
      </c>
      <c r="D18" s="176">
        <v>8</v>
      </c>
      <c r="E18" s="177" t="s">
        <v>510</v>
      </c>
      <c r="F18" s="177"/>
      <c r="G18" s="176" t="s">
        <v>504</v>
      </c>
      <c r="H18" s="176" t="s">
        <v>505</v>
      </c>
      <c r="I18" s="178">
        <v>14921</v>
      </c>
      <c r="J18" s="178">
        <v>24269</v>
      </c>
      <c r="K18" s="256">
        <v>5200</v>
      </c>
      <c r="L18" s="257">
        <v>200</v>
      </c>
      <c r="M18" s="223"/>
      <c r="N18" s="223"/>
      <c r="O18" s="224">
        <v>500</v>
      </c>
      <c r="P18" s="225"/>
      <c r="Q18" s="225"/>
      <c r="R18" s="224">
        <v>500</v>
      </c>
      <c r="S18" s="225"/>
      <c r="T18" s="225"/>
      <c r="U18" s="224">
        <v>500</v>
      </c>
      <c r="V18" s="225"/>
      <c r="W18" s="225"/>
      <c r="X18" s="224">
        <v>500</v>
      </c>
      <c r="Y18" s="225"/>
      <c r="Z18" s="225"/>
      <c r="AA18" s="224">
        <v>500</v>
      </c>
      <c r="AB18" s="225"/>
      <c r="AC18" s="225"/>
      <c r="AD18" s="224">
        <v>500</v>
      </c>
      <c r="AE18" s="225"/>
      <c r="AF18" s="225"/>
      <c r="AG18" s="224">
        <v>500</v>
      </c>
      <c r="AH18" s="225"/>
      <c r="AI18" s="225"/>
      <c r="AJ18" s="224">
        <v>500</v>
      </c>
      <c r="AK18" s="225"/>
      <c r="AL18" s="225"/>
      <c r="AM18" s="224">
        <v>500</v>
      </c>
      <c r="AN18" s="225"/>
      <c r="AO18" s="225"/>
      <c r="AP18" s="224">
        <v>250</v>
      </c>
      <c r="AQ18" s="225"/>
      <c r="AR18" s="225"/>
      <c r="AS18" s="224">
        <v>250</v>
      </c>
      <c r="AT18" s="225"/>
      <c r="AU18" s="225"/>
      <c r="AV18" s="180">
        <f t="shared" si="0"/>
        <v>5200</v>
      </c>
      <c r="AW18" s="222">
        <f t="shared" si="1"/>
        <v>0</v>
      </c>
      <c r="AX18" s="181" t="s">
        <v>506</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E1" sqref="E1:E4"/>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870"/>
      <c r="B1" s="871" t="s">
        <v>182</v>
      </c>
      <c r="C1" s="871"/>
      <c r="D1" s="871"/>
      <c r="E1" s="400" t="s">
        <v>733</v>
      </c>
    </row>
    <row r="2" spans="1:5" ht="22.5" customHeight="1" thickBot="1" x14ac:dyDescent="0.3">
      <c r="A2" s="870"/>
      <c r="B2" s="872" t="s">
        <v>183</v>
      </c>
      <c r="C2" s="872"/>
      <c r="D2" s="872"/>
      <c r="E2" s="400" t="s">
        <v>728</v>
      </c>
    </row>
    <row r="3" spans="1:5" ht="22.5" customHeight="1" thickBot="1" x14ac:dyDescent="0.3">
      <c r="A3" s="870"/>
      <c r="B3" s="604" t="s">
        <v>184</v>
      </c>
      <c r="C3" s="605"/>
      <c r="D3" s="606"/>
      <c r="E3" s="400" t="s">
        <v>729</v>
      </c>
    </row>
    <row r="4" spans="1:5" ht="22.5" customHeight="1" thickBot="1" x14ac:dyDescent="0.3">
      <c r="A4" s="870"/>
      <c r="B4" s="607" t="s">
        <v>511</v>
      </c>
      <c r="C4" s="608"/>
      <c r="D4" s="609"/>
      <c r="E4" s="400" t="s">
        <v>734</v>
      </c>
    </row>
    <row r="5" spans="1:5" ht="15.75" thickBot="1" x14ac:dyDescent="0.3">
      <c r="A5" s="126"/>
      <c r="B5" s="126"/>
      <c r="C5" s="126"/>
      <c r="D5" s="126"/>
      <c r="E5" s="126"/>
    </row>
    <row r="6" spans="1:5" x14ac:dyDescent="0.25">
      <c r="A6" s="737" t="s">
        <v>512</v>
      </c>
      <c r="B6" s="738"/>
      <c r="C6" s="738"/>
      <c r="D6" s="738"/>
      <c r="E6" s="739"/>
    </row>
    <row r="7" spans="1:5" ht="45.75" customHeight="1" thickBot="1" x14ac:dyDescent="0.3">
      <c r="A7" s="127" t="s">
        <v>513</v>
      </c>
      <c r="B7" s="127" t="s">
        <v>514</v>
      </c>
      <c r="C7" s="128" t="s">
        <v>515</v>
      </c>
      <c r="D7" s="868" t="s">
        <v>516</v>
      </c>
      <c r="E7" s="869"/>
    </row>
    <row r="8" spans="1:5" x14ac:dyDescent="0.25">
      <c r="A8" s="129"/>
      <c r="B8" s="130"/>
      <c r="C8" s="143"/>
      <c r="D8" s="873"/>
      <c r="E8" s="874"/>
    </row>
    <row r="9" spans="1:5" x14ac:dyDescent="0.25">
      <c r="A9" s="129"/>
      <c r="B9" s="130"/>
      <c r="C9" s="144"/>
      <c r="D9" s="875"/>
      <c r="E9" s="876"/>
    </row>
    <row r="10" spans="1:5" x14ac:dyDescent="0.25">
      <c r="A10" s="129"/>
      <c r="B10" s="130"/>
      <c r="C10" s="144"/>
      <c r="D10" s="875"/>
      <c r="E10" s="876"/>
    </row>
    <row r="11" spans="1:5" x14ac:dyDescent="0.25">
      <c r="A11" s="131"/>
      <c r="B11" s="132"/>
      <c r="C11" s="144"/>
      <c r="D11" s="875"/>
      <c r="E11" s="876"/>
    </row>
    <row r="12" spans="1:5" x14ac:dyDescent="0.25">
      <c r="A12" s="133"/>
      <c r="B12" s="132"/>
      <c r="C12" s="144"/>
      <c r="D12" s="875"/>
      <c r="E12" s="876"/>
    </row>
    <row r="13" spans="1:5" x14ac:dyDescent="0.25">
      <c r="A13" s="133"/>
      <c r="B13" s="132"/>
      <c r="C13" s="145"/>
      <c r="D13" s="875"/>
      <c r="E13" s="876"/>
    </row>
    <row r="14" spans="1:5" x14ac:dyDescent="0.25">
      <c r="A14" s="133"/>
      <c r="B14" s="132"/>
      <c r="C14" s="145"/>
      <c r="D14" s="875"/>
      <c r="E14" s="876"/>
    </row>
    <row r="15" spans="1:5" x14ac:dyDescent="0.25">
      <c r="A15" s="134"/>
      <c r="B15" s="132"/>
      <c r="C15" s="144"/>
      <c r="D15" s="875"/>
      <c r="E15" s="876"/>
    </row>
    <row r="16" spans="1:5" x14ac:dyDescent="0.25">
      <c r="A16" s="135"/>
      <c r="B16" s="136"/>
      <c r="C16" s="146"/>
      <c r="D16" s="875"/>
      <c r="E16" s="876"/>
    </row>
    <row r="17" spans="1:5" x14ac:dyDescent="0.25">
      <c r="A17" s="135"/>
      <c r="B17" s="136"/>
      <c r="C17" s="146"/>
      <c r="D17" s="875"/>
      <c r="E17" s="876"/>
    </row>
    <row r="18" spans="1:5" x14ac:dyDescent="0.25">
      <c r="A18" s="137"/>
      <c r="B18" s="138"/>
      <c r="C18" s="140"/>
      <c r="D18" s="875"/>
      <c r="E18" s="876"/>
    </row>
    <row r="19" spans="1:5" x14ac:dyDescent="0.25">
      <c r="A19" s="139"/>
      <c r="B19" s="140"/>
      <c r="C19" s="140"/>
      <c r="D19" s="875"/>
      <c r="E19" s="876"/>
    </row>
    <row r="20" spans="1:5" x14ac:dyDescent="0.25">
      <c r="A20" s="139"/>
      <c r="B20" s="140"/>
      <c r="C20" s="140"/>
      <c r="D20" s="875"/>
      <c r="E20" s="876"/>
    </row>
    <row r="21" spans="1:5" x14ac:dyDescent="0.25">
      <c r="A21" s="139"/>
      <c r="B21" s="140"/>
      <c r="C21" s="140"/>
      <c r="D21" s="875"/>
      <c r="E21" s="876"/>
    </row>
    <row r="22" spans="1:5" x14ac:dyDescent="0.25">
      <c r="A22" s="139"/>
      <c r="B22" s="140"/>
      <c r="C22" s="140"/>
      <c r="D22" s="875"/>
      <c r="E22" s="876"/>
    </row>
    <row r="23" spans="1:5" x14ac:dyDescent="0.25">
      <c r="A23" s="139"/>
      <c r="B23" s="140"/>
      <c r="C23" s="140"/>
      <c r="D23" s="875"/>
      <c r="E23" s="876"/>
    </row>
    <row r="24" spans="1:5" x14ac:dyDescent="0.25">
      <c r="A24" s="139"/>
      <c r="B24" s="140"/>
      <c r="C24" s="140"/>
      <c r="D24" s="875"/>
      <c r="E24" s="876"/>
    </row>
    <row r="25" spans="1:5" x14ac:dyDescent="0.25">
      <c r="A25" s="139"/>
      <c r="B25" s="140"/>
      <c r="C25" s="140"/>
      <c r="D25" s="875"/>
      <c r="E25" s="876"/>
    </row>
    <row r="26" spans="1:5" x14ac:dyDescent="0.25">
      <c r="A26" s="139"/>
      <c r="B26" s="140"/>
      <c r="C26" s="140"/>
      <c r="D26" s="875"/>
      <c r="E26" s="876"/>
    </row>
    <row r="27" spans="1:5" x14ac:dyDescent="0.25">
      <c r="A27" s="139"/>
      <c r="B27" s="140"/>
      <c r="C27" s="140"/>
      <c r="D27" s="875"/>
      <c r="E27" s="876"/>
    </row>
    <row r="28" spans="1:5" x14ac:dyDescent="0.25">
      <c r="A28" s="139"/>
      <c r="B28" s="140"/>
      <c r="C28" s="140"/>
      <c r="D28" s="875"/>
      <c r="E28" s="876"/>
    </row>
    <row r="29" spans="1:5" x14ac:dyDescent="0.25">
      <c r="A29" s="139"/>
      <c r="B29" s="140"/>
      <c r="C29" s="140"/>
      <c r="D29" s="875"/>
      <c r="E29" s="876"/>
    </row>
    <row r="30" spans="1:5" x14ac:dyDescent="0.25">
      <c r="A30" s="139"/>
      <c r="B30" s="140"/>
      <c r="C30" s="140"/>
      <c r="D30" s="875"/>
      <c r="E30" s="876"/>
    </row>
    <row r="31" spans="1:5" x14ac:dyDescent="0.25">
      <c r="A31" s="139"/>
      <c r="B31" s="140"/>
      <c r="C31" s="140"/>
      <c r="D31" s="875"/>
      <c r="E31" s="876"/>
    </row>
    <row r="32" spans="1:5" x14ac:dyDescent="0.25">
      <c r="A32" s="139"/>
      <c r="B32" s="140"/>
      <c r="C32" s="140"/>
      <c r="D32" s="875"/>
      <c r="E32" s="876"/>
    </row>
    <row r="33" spans="1:5" x14ac:dyDescent="0.25">
      <c r="A33" s="139"/>
      <c r="B33" s="140"/>
      <c r="C33" s="140"/>
      <c r="D33" s="875"/>
      <c r="E33" s="876"/>
    </row>
    <row r="34" spans="1:5" x14ac:dyDescent="0.25">
      <c r="A34" s="139"/>
      <c r="B34" s="140"/>
      <c r="C34" s="140"/>
      <c r="D34" s="875"/>
      <c r="E34" s="876"/>
    </row>
    <row r="35" spans="1:5" ht="15.75" thickBot="1" x14ac:dyDescent="0.3">
      <c r="A35" s="141"/>
      <c r="B35" s="142"/>
      <c r="C35" s="142"/>
      <c r="D35" s="877"/>
      <c r="E35" s="878"/>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3" t="s">
        <v>23</v>
      </c>
      <c r="D2" s="163" t="s">
        <v>517</v>
      </c>
      <c r="F2" s="163" t="s">
        <v>20</v>
      </c>
    </row>
    <row r="3" spans="2:6" x14ac:dyDescent="0.25">
      <c r="B3" s="163" t="s">
        <v>33</v>
      </c>
      <c r="D3" s="163" t="s">
        <v>34</v>
      </c>
      <c r="F3" s="163" t="s">
        <v>42</v>
      </c>
    </row>
    <row r="4" spans="2:6" x14ac:dyDescent="0.25">
      <c r="B4" s="163" t="s">
        <v>21</v>
      </c>
      <c r="F4" s="163" t="s">
        <v>50</v>
      </c>
    </row>
    <row r="5" spans="2:6" x14ac:dyDescent="0.25">
      <c r="F5" s="163" t="s">
        <v>62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518</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8" t="s">
        <v>125</v>
      </c>
      <c r="D12" s="539"/>
      <c r="E12" s="536" t="s">
        <v>519</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row>
    <row r="15" spans="1:30" ht="29.25" customHeight="1" x14ac:dyDescent="0.25">
      <c r="A15" s="303"/>
      <c r="B15" s="31"/>
      <c r="C15" s="502" t="s">
        <v>520</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row>
    <row r="16" spans="1:30"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row>
    <row r="17" spans="1:30"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row>
    <row r="18" spans="1:30"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row>
    <row r="19" spans="1:30"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row>
    <row r="20" spans="1:30"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row>
    <row r="21" spans="1:30"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row>
    <row r="22" spans="1:30"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row>
    <row r="23" spans="1:30"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23</v>
      </c>
      <c r="X23" s="503"/>
      <c r="Y23" s="503"/>
      <c r="Z23" s="503"/>
      <c r="AA23" s="493"/>
      <c r="AB23" s="311"/>
      <c r="AC23" s="303"/>
      <c r="AD23" s="303"/>
    </row>
    <row r="24" spans="1:30"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row>
    <row r="25" spans="1:30"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row>
    <row r="26" spans="1:30" ht="29.25" customHeight="1" x14ac:dyDescent="0.25">
      <c r="A26" s="303"/>
      <c r="B26" s="31"/>
      <c r="C26" s="540" t="s">
        <v>521</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row>
    <row r="27" spans="1:30"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row>
    <row r="28" spans="1:30"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row>
    <row r="29" spans="1:30" ht="29.25" customHeight="1" x14ac:dyDescent="0.25">
      <c r="A29" s="303"/>
      <c r="B29" s="31"/>
      <c r="C29" s="540" t="s">
        <v>518</v>
      </c>
      <c r="D29" s="503"/>
      <c r="E29" s="503"/>
      <c r="F29" s="503"/>
      <c r="G29" s="503"/>
      <c r="H29" s="503"/>
      <c r="I29" s="503"/>
      <c r="J29" s="503"/>
      <c r="K29" s="493"/>
      <c r="L29" s="313"/>
      <c r="M29" s="540" t="s">
        <v>522</v>
      </c>
      <c r="N29" s="503"/>
      <c r="O29" s="503"/>
      <c r="P29" s="503"/>
      <c r="Q29" s="503"/>
      <c r="R29" s="503"/>
      <c r="S29" s="503"/>
      <c r="T29" s="503"/>
      <c r="U29" s="503"/>
      <c r="V29" s="503"/>
      <c r="W29" s="503"/>
      <c r="X29" s="503"/>
      <c r="Y29" s="503"/>
      <c r="Z29" s="503"/>
      <c r="AA29" s="493"/>
      <c r="AB29" s="319"/>
      <c r="AC29" s="303"/>
      <c r="AD29" s="303"/>
    </row>
    <row r="30" spans="1:30"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row>
    <row r="31" spans="1:30"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row>
    <row r="32" spans="1:30" ht="90" customHeight="1" x14ac:dyDescent="0.25">
      <c r="A32" s="303"/>
      <c r="B32" s="31"/>
      <c r="C32" s="541" t="s">
        <v>523</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row>
    <row r="33" spans="1:30"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row>
    <row r="34" spans="1:30" ht="15.75" customHeight="1" x14ac:dyDescent="0.25">
      <c r="A34" s="303"/>
      <c r="B34" s="31"/>
      <c r="C34" s="524" t="s">
        <v>139</v>
      </c>
      <c r="D34" s="520"/>
      <c r="E34" s="316"/>
      <c r="F34" s="502" t="s">
        <v>22</v>
      </c>
      <c r="G34" s="493"/>
      <c r="H34" s="316"/>
      <c r="I34" s="303"/>
      <c r="J34" s="323" t="s">
        <v>140</v>
      </c>
      <c r="K34" s="502">
        <v>1</v>
      </c>
      <c r="L34" s="503"/>
      <c r="M34" s="503"/>
      <c r="N34" s="493"/>
      <c r="O34" s="316"/>
      <c r="P34" s="316"/>
      <c r="Q34" s="307" t="s">
        <v>141</v>
      </c>
      <c r="R34" s="303"/>
      <c r="S34" s="316"/>
      <c r="T34" s="316"/>
      <c r="U34" s="316"/>
      <c r="V34" s="316"/>
      <c r="W34" s="502" t="s">
        <v>20</v>
      </c>
      <c r="X34" s="503"/>
      <c r="Y34" s="503"/>
      <c r="Z34" s="503"/>
      <c r="AA34" s="493"/>
      <c r="AB34" s="315"/>
      <c r="AC34" s="303"/>
      <c r="AD34" s="303"/>
    </row>
    <row r="35" spans="1:30"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row>
    <row r="36" spans="1:30" ht="32.25" customHeight="1" x14ac:dyDescent="0.25">
      <c r="A36" s="303"/>
      <c r="B36" s="31"/>
      <c r="C36" s="303"/>
      <c r="D36" s="323" t="s">
        <v>142</v>
      </c>
      <c r="E36" s="316"/>
      <c r="F36" s="541" t="s">
        <v>524</v>
      </c>
      <c r="G36" s="503"/>
      <c r="H36" s="503"/>
      <c r="I36" s="503"/>
      <c r="J36" s="503"/>
      <c r="K36" s="503"/>
      <c r="L36" s="503"/>
      <c r="M36" s="493"/>
      <c r="N36" s="303"/>
      <c r="O36" s="323" t="s">
        <v>144</v>
      </c>
      <c r="P36" s="540">
        <v>1</v>
      </c>
      <c r="Q36" s="503"/>
      <c r="R36" s="503"/>
      <c r="S36" s="503"/>
      <c r="T36" s="503"/>
      <c r="U36" s="503"/>
      <c r="V36" s="503"/>
      <c r="W36" s="503"/>
      <c r="X36" s="503"/>
      <c r="Y36" s="503"/>
      <c r="Z36" s="503"/>
      <c r="AA36" s="493"/>
      <c r="AB36" s="311"/>
      <c r="AC36" s="303"/>
      <c r="AD36" s="303"/>
    </row>
    <row r="37" spans="1:30"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row>
    <row r="38" spans="1:30"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row>
    <row r="39" spans="1:30"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row>
    <row r="40" spans="1:30"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row>
    <row r="41" spans="1:30"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row>
    <row r="42" spans="1:30" ht="15.75" customHeight="1" x14ac:dyDescent="0.25">
      <c r="A42" s="303"/>
      <c r="B42" s="31"/>
      <c r="C42" s="316" t="s">
        <v>140</v>
      </c>
      <c r="D42" s="540">
        <v>1</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row>
    <row r="43" spans="1:30"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row>
    <row r="44" spans="1:30"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row>
    <row r="45" spans="1:30"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row>
    <row r="46" spans="1:30"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row>
    <row r="47" spans="1:30"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row>
    <row r="48" spans="1:30"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row>
    <row r="49" spans="1:30"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row>
    <row r="50" spans="1:30" ht="15.75" customHeight="1" x14ac:dyDescent="0.25">
      <c r="A50" s="330"/>
      <c r="B50" s="41"/>
      <c r="C50" s="44">
        <v>2024</v>
      </c>
      <c r="D50" s="45">
        <v>45474</v>
      </c>
      <c r="E50" s="518">
        <v>45656</v>
      </c>
      <c r="F50" s="493"/>
      <c r="G50" s="46">
        <v>1</v>
      </c>
      <c r="H50" s="522" t="s">
        <v>518</v>
      </c>
      <c r="I50" s="503"/>
      <c r="J50" s="503"/>
      <c r="K50" s="503"/>
      <c r="L50" s="503"/>
      <c r="M50" s="503"/>
      <c r="N50" s="503"/>
      <c r="O50" s="503"/>
      <c r="P50" s="503"/>
      <c r="Q50" s="503"/>
      <c r="R50" s="503"/>
      <c r="S50" s="503"/>
      <c r="T50" s="503"/>
      <c r="U50" s="503"/>
      <c r="V50" s="503"/>
      <c r="W50" s="503"/>
      <c r="X50" s="503"/>
      <c r="Y50" s="503"/>
      <c r="Z50" s="503"/>
      <c r="AA50" s="493"/>
      <c r="AB50" s="325"/>
      <c r="AC50" s="330"/>
      <c r="AD50" s="330"/>
    </row>
    <row r="51" spans="1:30" ht="15.75" customHeight="1" x14ac:dyDescent="0.25">
      <c r="A51" s="330"/>
      <c r="B51" s="41"/>
      <c r="C51" s="44">
        <v>2025</v>
      </c>
      <c r="D51" s="45">
        <v>45658</v>
      </c>
      <c r="E51" s="518">
        <v>46021</v>
      </c>
      <c r="F51" s="493"/>
      <c r="G51" s="46">
        <v>1</v>
      </c>
      <c r="H51" s="522" t="s">
        <v>518</v>
      </c>
      <c r="I51" s="503"/>
      <c r="J51" s="503"/>
      <c r="K51" s="503"/>
      <c r="L51" s="503"/>
      <c r="M51" s="503"/>
      <c r="N51" s="503"/>
      <c r="O51" s="503"/>
      <c r="P51" s="503"/>
      <c r="Q51" s="503"/>
      <c r="R51" s="503"/>
      <c r="S51" s="503"/>
      <c r="T51" s="503"/>
      <c r="U51" s="503"/>
      <c r="V51" s="503"/>
      <c r="W51" s="503"/>
      <c r="X51" s="503"/>
      <c r="Y51" s="503"/>
      <c r="Z51" s="503"/>
      <c r="AA51" s="493"/>
      <c r="AB51" s="325"/>
      <c r="AC51" s="330"/>
      <c r="AD51" s="330"/>
    </row>
    <row r="52" spans="1:30" ht="15.75" customHeight="1" x14ac:dyDescent="0.25">
      <c r="A52" s="330"/>
      <c r="B52" s="41"/>
      <c r="C52" s="44">
        <v>2026</v>
      </c>
      <c r="D52" s="45">
        <v>46023</v>
      </c>
      <c r="E52" s="518">
        <v>46386</v>
      </c>
      <c r="F52" s="493"/>
      <c r="G52" s="46">
        <v>1</v>
      </c>
      <c r="H52" s="522" t="s">
        <v>518</v>
      </c>
      <c r="I52" s="503"/>
      <c r="J52" s="503"/>
      <c r="K52" s="503"/>
      <c r="L52" s="503"/>
      <c r="M52" s="503"/>
      <c r="N52" s="503"/>
      <c r="O52" s="503"/>
      <c r="P52" s="503"/>
      <c r="Q52" s="503"/>
      <c r="R52" s="503"/>
      <c r="S52" s="503"/>
      <c r="T52" s="503"/>
      <c r="U52" s="503"/>
      <c r="V52" s="503"/>
      <c r="W52" s="503"/>
      <c r="X52" s="503"/>
      <c r="Y52" s="503"/>
      <c r="Z52" s="503"/>
      <c r="AA52" s="493"/>
      <c r="AB52" s="325"/>
      <c r="AC52" s="330"/>
      <c r="AD52" s="330"/>
    </row>
    <row r="53" spans="1:30" ht="15.75" customHeight="1" x14ac:dyDescent="0.25">
      <c r="A53" s="330"/>
      <c r="B53" s="41"/>
      <c r="C53" s="44">
        <v>2027</v>
      </c>
      <c r="D53" s="45">
        <v>46388</v>
      </c>
      <c r="E53" s="518">
        <v>46751</v>
      </c>
      <c r="F53" s="493"/>
      <c r="G53" s="46">
        <v>1</v>
      </c>
      <c r="H53" s="522" t="s">
        <v>518</v>
      </c>
      <c r="I53" s="503"/>
      <c r="J53" s="503"/>
      <c r="K53" s="503"/>
      <c r="L53" s="503"/>
      <c r="M53" s="503"/>
      <c r="N53" s="503"/>
      <c r="O53" s="503"/>
      <c r="P53" s="503"/>
      <c r="Q53" s="503"/>
      <c r="R53" s="503"/>
      <c r="S53" s="503"/>
      <c r="T53" s="503"/>
      <c r="U53" s="503"/>
      <c r="V53" s="503"/>
      <c r="W53" s="503"/>
      <c r="X53" s="503"/>
      <c r="Y53" s="503"/>
      <c r="Z53" s="503"/>
      <c r="AA53" s="493"/>
      <c r="AB53" s="325"/>
      <c r="AC53" s="330"/>
      <c r="AD53" s="330"/>
    </row>
    <row r="54" spans="1:30"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row>
    <row r="55" spans="1:30"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row>
    <row r="56" spans="1:30"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row>
    <row r="57" spans="1:30"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row>
    <row r="58" spans="1:30"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row>
    <row r="59" spans="1:30"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row>
    <row r="60" spans="1:30"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row>
    <row r="61" spans="1:30"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row>
    <row r="62" spans="1:30"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row>
    <row r="63" spans="1:30"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row>
    <row r="64" spans="1:30"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row>
    <row r="65" spans="1:30"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row>
    <row r="66" spans="1:30"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row>
    <row r="67" spans="1:30"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row>
    <row r="68" spans="1:30"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row>
    <row r="69" spans="1:30"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row>
    <row r="70" spans="1:30"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row>
    <row r="71" spans="1:30"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row>
    <row r="72" spans="1:30"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row>
    <row r="73" spans="1:30"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row>
    <row r="74" spans="1:30"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row>
    <row r="75" spans="1:30"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row>
    <row r="76" spans="1:30"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row>
    <row r="77" spans="1:30"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row>
    <row r="78" spans="1:30"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row>
    <row r="79" spans="1:30"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row>
    <row r="80" spans="1:30"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row>
    <row r="81" spans="1:30"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row>
    <row r="82" spans="1:30"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row>
    <row r="83" spans="1:30"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525</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8" t="s">
        <v>125</v>
      </c>
      <c r="D12" s="539"/>
      <c r="E12" s="536" t="s">
        <v>526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row>
    <row r="15" spans="1:30" ht="29.25" customHeight="1" x14ac:dyDescent="0.25">
      <c r="A15" s="303"/>
      <c r="B15" s="31"/>
      <c r="C15" s="502" t="s">
        <v>527</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row>
    <row r="16" spans="1:30"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row>
    <row r="17" spans="1:30"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row>
    <row r="18" spans="1:30"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row>
    <row r="19" spans="1:30"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row>
    <row r="20" spans="1:30"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row>
    <row r="21" spans="1:30"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row>
    <row r="22" spans="1:30"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row>
    <row r="23" spans="1:30"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21</v>
      </c>
      <c r="X23" s="503"/>
      <c r="Y23" s="503"/>
      <c r="Z23" s="503"/>
      <c r="AA23" s="493"/>
      <c r="AB23" s="311"/>
      <c r="AC23" s="303"/>
      <c r="AD23" s="303"/>
    </row>
    <row r="24" spans="1:30"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row>
    <row r="25" spans="1:30"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row>
    <row r="26" spans="1:30" ht="39.75" customHeight="1" x14ac:dyDescent="0.25">
      <c r="A26" s="303"/>
      <c r="B26" s="31"/>
      <c r="C26" s="879" t="s">
        <v>528</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row>
    <row r="27" spans="1:30"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row>
    <row r="28" spans="1:30"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row>
    <row r="29" spans="1:30" ht="29.25" customHeight="1" x14ac:dyDescent="0.25">
      <c r="A29" s="303"/>
      <c r="B29" s="31"/>
      <c r="C29" s="540" t="s">
        <v>529</v>
      </c>
      <c r="D29" s="503"/>
      <c r="E29" s="503"/>
      <c r="F29" s="503"/>
      <c r="G29" s="503"/>
      <c r="H29" s="503"/>
      <c r="I29" s="503"/>
      <c r="J29" s="503"/>
      <c r="K29" s="493"/>
      <c r="L29" s="313"/>
      <c r="M29" s="540"/>
      <c r="N29" s="503"/>
      <c r="O29" s="503"/>
      <c r="P29" s="503"/>
      <c r="Q29" s="503"/>
      <c r="R29" s="503"/>
      <c r="S29" s="503"/>
      <c r="T29" s="503"/>
      <c r="U29" s="503"/>
      <c r="V29" s="503"/>
      <c r="W29" s="503"/>
      <c r="X29" s="503"/>
      <c r="Y29" s="503"/>
      <c r="Z29" s="503"/>
      <c r="AA29" s="493"/>
      <c r="AB29" s="319"/>
      <c r="AC29" s="303"/>
      <c r="AD29" s="303"/>
    </row>
    <row r="30" spans="1:30"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row>
    <row r="31" spans="1:30"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row>
    <row r="32" spans="1:30" ht="90" customHeight="1" x14ac:dyDescent="0.25">
      <c r="A32" s="303"/>
      <c r="B32" s="31"/>
      <c r="C32" s="541" t="s">
        <v>530</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row>
    <row r="33" spans="1:30"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row>
    <row r="34" spans="1:30" ht="15.75" customHeight="1" x14ac:dyDescent="0.25">
      <c r="A34" s="303"/>
      <c r="B34" s="31"/>
      <c r="C34" s="524" t="s">
        <v>139</v>
      </c>
      <c r="D34" s="520"/>
      <c r="E34" s="316"/>
      <c r="F34" s="502" t="s">
        <v>22</v>
      </c>
      <c r="G34" s="493"/>
      <c r="H34" s="316"/>
      <c r="I34" s="303"/>
      <c r="J34" s="323" t="s">
        <v>140</v>
      </c>
      <c r="K34" s="502">
        <v>1.2</v>
      </c>
      <c r="L34" s="503"/>
      <c r="M34" s="503"/>
      <c r="N34" s="493"/>
      <c r="O34" s="316"/>
      <c r="P34" s="316"/>
      <c r="Q34" s="307" t="s">
        <v>141</v>
      </c>
      <c r="R34" s="303"/>
      <c r="S34" s="316"/>
      <c r="T34" s="316"/>
      <c r="U34" s="316"/>
      <c r="V34" s="316"/>
      <c r="W34" s="502" t="s">
        <v>20</v>
      </c>
      <c r="X34" s="503"/>
      <c r="Y34" s="503"/>
      <c r="Z34" s="503"/>
      <c r="AA34" s="493"/>
      <c r="AB34" s="315"/>
      <c r="AC34" s="303"/>
      <c r="AD34" s="303"/>
    </row>
    <row r="35" spans="1:30"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row>
    <row r="36" spans="1:30" ht="32.25" customHeight="1" x14ac:dyDescent="0.25">
      <c r="A36" s="303"/>
      <c r="B36" s="31"/>
      <c r="C36" s="303"/>
      <c r="D36" s="323" t="s">
        <v>142</v>
      </c>
      <c r="E36" s="316"/>
      <c r="F36" s="541" t="s">
        <v>531</v>
      </c>
      <c r="G36" s="503"/>
      <c r="H36" s="503"/>
      <c r="I36" s="503"/>
      <c r="J36" s="503"/>
      <c r="K36" s="503"/>
      <c r="L36" s="503"/>
      <c r="M36" s="493"/>
      <c r="N36" s="303"/>
      <c r="O36" s="323" t="s">
        <v>144</v>
      </c>
      <c r="P36" s="540">
        <v>0</v>
      </c>
      <c r="Q36" s="503"/>
      <c r="R36" s="503"/>
      <c r="S36" s="503"/>
      <c r="T36" s="503"/>
      <c r="U36" s="503"/>
      <c r="V36" s="503"/>
      <c r="W36" s="503"/>
      <c r="X36" s="503"/>
      <c r="Y36" s="503"/>
      <c r="Z36" s="503"/>
      <c r="AA36" s="493"/>
      <c r="AB36" s="311"/>
      <c r="AC36" s="303"/>
      <c r="AD36" s="303"/>
    </row>
    <row r="37" spans="1:30"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row>
    <row r="38" spans="1:30"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row>
    <row r="39" spans="1:30"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row>
    <row r="40" spans="1:30"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row>
    <row r="41" spans="1:30"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row>
    <row r="42" spans="1:30" ht="15.75" customHeight="1" x14ac:dyDescent="0.25">
      <c r="A42" s="303"/>
      <c r="B42" s="31"/>
      <c r="C42" s="316" t="s">
        <v>140</v>
      </c>
      <c r="D42" s="540">
        <v>1</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row>
    <row r="43" spans="1:30"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row>
    <row r="44" spans="1:30"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row>
    <row r="45" spans="1:30"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row>
    <row r="46" spans="1:30"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row>
    <row r="47" spans="1:30"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row>
    <row r="48" spans="1:30"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row>
    <row r="49" spans="1:30"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row>
    <row r="50" spans="1:30" ht="15.75" customHeight="1" x14ac:dyDescent="0.25">
      <c r="A50" s="330"/>
      <c r="B50" s="41"/>
      <c r="C50" s="44">
        <v>2024</v>
      </c>
      <c r="D50" s="45">
        <v>45474</v>
      </c>
      <c r="E50" s="518">
        <v>45656</v>
      </c>
      <c r="F50" s="493"/>
      <c r="G50" s="46">
        <v>1.2</v>
      </c>
      <c r="H50" s="522" t="s">
        <v>532</v>
      </c>
      <c r="I50" s="503"/>
      <c r="J50" s="503"/>
      <c r="K50" s="503"/>
      <c r="L50" s="503"/>
      <c r="M50" s="503"/>
      <c r="N50" s="503"/>
      <c r="O50" s="503"/>
      <c r="P50" s="503"/>
      <c r="Q50" s="503"/>
      <c r="R50" s="503"/>
      <c r="S50" s="503"/>
      <c r="T50" s="503"/>
      <c r="U50" s="503"/>
      <c r="V50" s="503"/>
      <c r="W50" s="503"/>
      <c r="X50" s="503"/>
      <c r="Y50" s="503"/>
      <c r="Z50" s="503"/>
      <c r="AA50" s="493"/>
      <c r="AB50" s="325"/>
      <c r="AC50" s="330"/>
      <c r="AD50" s="330"/>
    </row>
    <row r="51" spans="1:30" ht="15.75" customHeight="1" x14ac:dyDescent="0.25">
      <c r="A51" s="330"/>
      <c r="B51" s="41"/>
      <c r="C51" s="44">
        <v>2025</v>
      </c>
      <c r="D51" s="45">
        <v>45658</v>
      </c>
      <c r="E51" s="518">
        <v>46021</v>
      </c>
      <c r="F51" s="493"/>
      <c r="G51" s="46">
        <v>1.7</v>
      </c>
      <c r="H51" s="522" t="s">
        <v>532</v>
      </c>
      <c r="I51" s="503"/>
      <c r="J51" s="503"/>
      <c r="K51" s="503"/>
      <c r="L51" s="503"/>
      <c r="M51" s="503"/>
      <c r="N51" s="503"/>
      <c r="O51" s="503"/>
      <c r="P51" s="503"/>
      <c r="Q51" s="503"/>
      <c r="R51" s="503"/>
      <c r="S51" s="503"/>
      <c r="T51" s="503"/>
      <c r="U51" s="503"/>
      <c r="V51" s="503"/>
      <c r="W51" s="503"/>
      <c r="X51" s="503"/>
      <c r="Y51" s="503"/>
      <c r="Z51" s="503"/>
      <c r="AA51" s="493"/>
      <c r="AB51" s="325"/>
      <c r="AC51" s="330"/>
      <c r="AD51" s="330"/>
    </row>
    <row r="52" spans="1:30" ht="15.75" customHeight="1" x14ac:dyDescent="0.25">
      <c r="A52" s="330"/>
      <c r="B52" s="41"/>
      <c r="C52" s="44">
        <v>2026</v>
      </c>
      <c r="D52" s="45">
        <v>46023</v>
      </c>
      <c r="E52" s="518">
        <v>46386</v>
      </c>
      <c r="F52" s="493"/>
      <c r="G52" s="46">
        <v>1.1000000000000001</v>
      </c>
      <c r="H52" s="522" t="s">
        <v>532</v>
      </c>
      <c r="I52" s="503"/>
      <c r="J52" s="503"/>
      <c r="K52" s="503"/>
      <c r="L52" s="503"/>
      <c r="M52" s="503"/>
      <c r="N52" s="503"/>
      <c r="O52" s="503"/>
      <c r="P52" s="503"/>
      <c r="Q52" s="503"/>
      <c r="R52" s="503"/>
      <c r="S52" s="503"/>
      <c r="T52" s="503"/>
      <c r="U52" s="503"/>
      <c r="V52" s="503"/>
      <c r="W52" s="503"/>
      <c r="X52" s="503"/>
      <c r="Y52" s="503"/>
      <c r="Z52" s="503"/>
      <c r="AA52" s="493"/>
      <c r="AB52" s="325"/>
      <c r="AC52" s="330"/>
      <c r="AD52" s="330"/>
    </row>
    <row r="53" spans="1:30" ht="15.75" customHeight="1" x14ac:dyDescent="0.25">
      <c r="A53" s="330"/>
      <c r="B53" s="41"/>
      <c r="C53" s="44">
        <v>2027</v>
      </c>
      <c r="D53" s="45">
        <v>46388</v>
      </c>
      <c r="E53" s="518">
        <v>46751</v>
      </c>
      <c r="F53" s="493"/>
      <c r="G53" s="46">
        <v>1</v>
      </c>
      <c r="H53" s="522" t="s">
        <v>532</v>
      </c>
      <c r="I53" s="503"/>
      <c r="J53" s="503"/>
      <c r="K53" s="503"/>
      <c r="L53" s="503"/>
      <c r="M53" s="503"/>
      <c r="N53" s="503"/>
      <c r="O53" s="503"/>
      <c r="P53" s="503"/>
      <c r="Q53" s="503"/>
      <c r="R53" s="503"/>
      <c r="S53" s="503"/>
      <c r="T53" s="503"/>
      <c r="U53" s="503"/>
      <c r="V53" s="503"/>
      <c r="W53" s="503"/>
      <c r="X53" s="503"/>
      <c r="Y53" s="503"/>
      <c r="Z53" s="503"/>
      <c r="AA53" s="493"/>
      <c r="AB53" s="325"/>
      <c r="AC53" s="330"/>
      <c r="AD53" s="330"/>
    </row>
    <row r="54" spans="1:30"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row>
    <row r="55" spans="1:30"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row>
    <row r="56" spans="1:30"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row>
    <row r="57" spans="1:30"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row>
    <row r="58" spans="1:30"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row>
    <row r="59" spans="1:30"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row>
    <row r="60" spans="1:30"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row>
    <row r="61" spans="1:30"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row>
    <row r="62" spans="1:30"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row>
    <row r="63" spans="1:30"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row>
    <row r="64" spans="1:30"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row>
    <row r="65" spans="1:30"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row>
    <row r="66" spans="1:30"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row>
    <row r="67" spans="1:30"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row>
    <row r="68" spans="1:30"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row>
    <row r="69" spans="1:30"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row>
    <row r="70" spans="1:30"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row>
    <row r="71" spans="1:30"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row>
    <row r="72" spans="1:30"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row>
    <row r="73" spans="1:30"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row>
    <row r="74" spans="1:30"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row>
    <row r="75" spans="1:30"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row>
    <row r="76" spans="1:30"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row>
    <row r="77" spans="1:30"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row>
    <row r="78" spans="1:30"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row>
    <row r="79" spans="1:30"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row>
    <row r="80" spans="1:30"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row>
    <row r="81" spans="1:30"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row>
    <row r="82" spans="1:30"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row>
    <row r="83" spans="1:30"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row>
    <row r="2" spans="1:33"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c r="AE2" s="303"/>
      <c r="AF2" s="303"/>
      <c r="AG2" s="303"/>
    </row>
    <row r="3" spans="1:33"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c r="AE3" s="303"/>
      <c r="AF3" s="303"/>
      <c r="AG3" s="303"/>
    </row>
    <row r="4" spans="1:33"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c r="AE4" s="303"/>
      <c r="AF4" s="303"/>
      <c r="AG4" s="303"/>
    </row>
    <row r="5" spans="1:33"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c r="AE5" s="303"/>
      <c r="AF5" s="303"/>
      <c r="AG5" s="303"/>
    </row>
    <row r="6" spans="1:33"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c r="AE6" s="303"/>
      <c r="AF6" s="303"/>
      <c r="AG6" s="303"/>
    </row>
    <row r="7" spans="1:33"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c r="AE7" s="303"/>
      <c r="AF7" s="303"/>
      <c r="AG7" s="303"/>
    </row>
    <row r="8" spans="1:33"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c r="AE8" s="303"/>
      <c r="AF8" s="880" t="s">
        <v>533</v>
      </c>
      <c r="AG8" s="520"/>
    </row>
    <row r="9" spans="1:33"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c r="AE9" s="303"/>
      <c r="AF9" s="303"/>
      <c r="AG9" s="303"/>
    </row>
    <row r="10" spans="1:33" ht="30" customHeight="1" x14ac:dyDescent="0.25">
      <c r="A10" s="303"/>
      <c r="B10" s="31"/>
      <c r="C10" s="534" t="s">
        <v>123</v>
      </c>
      <c r="D10" s="520"/>
      <c r="E10" s="502" t="s">
        <v>114</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c r="AE10" s="303"/>
      <c r="AF10" s="303"/>
      <c r="AG10" s="303"/>
    </row>
    <row r="11" spans="1:33"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c r="AE11" s="303"/>
      <c r="AF11" s="52" t="s">
        <v>534</v>
      </c>
      <c r="AG11" s="52" t="s">
        <v>535</v>
      </c>
    </row>
    <row r="12" spans="1:33" ht="29.25" customHeight="1" x14ac:dyDescent="0.25">
      <c r="A12" s="303"/>
      <c r="B12" s="31"/>
      <c r="C12" s="538" t="s">
        <v>125</v>
      </c>
      <c r="D12" s="539"/>
      <c r="E12" s="536" t="s">
        <v>536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c r="AE12" s="303"/>
      <c r="AF12" s="37" t="s">
        <v>537</v>
      </c>
      <c r="AG12" s="37">
        <v>28</v>
      </c>
    </row>
    <row r="13" spans="1:33"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c r="AE13" s="303"/>
      <c r="AF13" s="37" t="s">
        <v>538</v>
      </c>
      <c r="AG13" s="37">
        <v>100</v>
      </c>
    </row>
    <row r="14" spans="1:33"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c r="AE14" s="303"/>
      <c r="AF14" s="37" t="s">
        <v>539</v>
      </c>
      <c r="AG14" s="37">
        <v>34</v>
      </c>
    </row>
    <row r="15" spans="1:33" ht="29.25" customHeight="1" x14ac:dyDescent="0.25">
      <c r="A15" s="303"/>
      <c r="B15" s="31"/>
      <c r="C15" s="502" t="s">
        <v>540</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c r="AE15" s="303"/>
      <c r="AF15" s="37" t="s">
        <v>541</v>
      </c>
      <c r="AG15" s="37">
        <v>100</v>
      </c>
    </row>
    <row r="16" spans="1:33"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c r="AE16" s="303"/>
      <c r="AF16" s="37" t="s">
        <v>542</v>
      </c>
      <c r="AG16" s="37">
        <v>38</v>
      </c>
    </row>
    <row r="17" spans="1:33"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c r="AE17" s="303"/>
      <c r="AF17" s="37" t="s">
        <v>543</v>
      </c>
      <c r="AG17" s="37">
        <v>100</v>
      </c>
    </row>
    <row r="18" spans="1:33"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c r="AE18" s="303"/>
      <c r="AF18" s="37" t="s">
        <v>544</v>
      </c>
      <c r="AG18" s="37">
        <v>25</v>
      </c>
    </row>
    <row r="19" spans="1:33"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c r="AE19" s="303"/>
      <c r="AF19" s="303"/>
      <c r="AG19" s="303"/>
    </row>
    <row r="20" spans="1:33"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c r="AE20" s="303"/>
      <c r="AF20" s="303"/>
      <c r="AG20" s="303"/>
    </row>
    <row r="21" spans="1:33"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c r="AE21" s="303"/>
      <c r="AF21" s="303"/>
      <c r="AG21" s="303"/>
    </row>
    <row r="22" spans="1:33"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c r="AE22" s="303"/>
      <c r="AF22" s="303"/>
      <c r="AG22" s="303"/>
    </row>
    <row r="23" spans="1:33"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33</v>
      </c>
      <c r="X23" s="503"/>
      <c r="Y23" s="503"/>
      <c r="Z23" s="503"/>
      <c r="AA23" s="493"/>
      <c r="AB23" s="311"/>
      <c r="AC23" s="303"/>
      <c r="AD23" s="303"/>
      <c r="AE23" s="303"/>
      <c r="AF23" s="303"/>
      <c r="AG23" s="303"/>
    </row>
    <row r="24" spans="1:33"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c r="AE24" s="303"/>
      <c r="AF24" s="303"/>
      <c r="AG24" s="303"/>
    </row>
    <row r="25" spans="1:33"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c r="AE25" s="303"/>
      <c r="AF25" s="303"/>
      <c r="AG25" s="303"/>
    </row>
    <row r="26" spans="1:33" ht="39.75" customHeight="1" x14ac:dyDescent="0.25">
      <c r="A26" s="303"/>
      <c r="B26" s="31"/>
      <c r="C26" s="881" t="s">
        <v>528</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c r="AE26" s="303"/>
      <c r="AF26" s="338">
        <f>+(((((AG12/100)*AG13)+((AG14/100)*AG15)+((AG16/100)*AG17))*AG18)/100)</f>
        <v>25</v>
      </c>
      <c r="AG26" s="303"/>
    </row>
    <row r="27" spans="1:33"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c r="AE27" s="303"/>
      <c r="AF27" s="303"/>
      <c r="AG27" s="303"/>
    </row>
    <row r="28" spans="1:33"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c r="AE28" s="303"/>
      <c r="AF28" s="303"/>
      <c r="AG28" s="303"/>
    </row>
    <row r="29" spans="1:33" ht="29.25" customHeight="1" x14ac:dyDescent="0.25">
      <c r="A29" s="303"/>
      <c r="B29" s="31"/>
      <c r="C29" s="540" t="s">
        <v>529</v>
      </c>
      <c r="D29" s="503"/>
      <c r="E29" s="503"/>
      <c r="F29" s="503"/>
      <c r="G29" s="503"/>
      <c r="H29" s="503"/>
      <c r="I29" s="503"/>
      <c r="J29" s="503"/>
      <c r="K29" s="493"/>
      <c r="L29" s="313"/>
      <c r="M29" s="540"/>
      <c r="N29" s="503"/>
      <c r="O29" s="503"/>
      <c r="P29" s="503"/>
      <c r="Q29" s="503"/>
      <c r="R29" s="503"/>
      <c r="S29" s="503"/>
      <c r="T29" s="503"/>
      <c r="U29" s="503"/>
      <c r="V29" s="503"/>
      <c r="W29" s="503"/>
      <c r="X29" s="503"/>
      <c r="Y29" s="503"/>
      <c r="Z29" s="503"/>
      <c r="AA29" s="493"/>
      <c r="AB29" s="319"/>
      <c r="AC29" s="303"/>
      <c r="AD29" s="303"/>
      <c r="AE29" s="303"/>
      <c r="AF29" s="303"/>
      <c r="AG29" s="303"/>
    </row>
    <row r="30" spans="1:33"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c r="AE30" s="303"/>
      <c r="AF30" s="303"/>
      <c r="AG30" s="303"/>
    </row>
    <row r="31" spans="1:33"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c r="AE31" s="303"/>
      <c r="AF31" s="303"/>
      <c r="AG31" s="303"/>
    </row>
    <row r="32" spans="1:33" ht="90" customHeight="1" x14ac:dyDescent="0.25">
      <c r="A32" s="303"/>
      <c r="B32" s="31"/>
      <c r="C32" s="541" t="s">
        <v>530</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c r="AE32" s="303"/>
      <c r="AF32" s="303"/>
      <c r="AG32" s="303"/>
    </row>
    <row r="33" spans="1:33"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c r="AE33" s="303"/>
      <c r="AF33" s="303"/>
      <c r="AG33" s="303"/>
    </row>
    <row r="34" spans="1:33" ht="15.75" customHeight="1" x14ac:dyDescent="0.25">
      <c r="A34" s="303"/>
      <c r="B34" s="31"/>
      <c r="C34" s="524" t="s">
        <v>139</v>
      </c>
      <c r="D34" s="520"/>
      <c r="E34" s="316"/>
      <c r="F34" s="502" t="s">
        <v>34</v>
      </c>
      <c r="G34" s="493"/>
      <c r="H34" s="316"/>
      <c r="I34" s="303"/>
      <c r="J34" s="323" t="s">
        <v>140</v>
      </c>
      <c r="K34" s="502">
        <v>25</v>
      </c>
      <c r="L34" s="503"/>
      <c r="M34" s="503"/>
      <c r="N34" s="493"/>
      <c r="O34" s="316"/>
      <c r="P34" s="316"/>
      <c r="Q34" s="307" t="s">
        <v>141</v>
      </c>
      <c r="R34" s="303"/>
      <c r="S34" s="316"/>
      <c r="T34" s="316"/>
      <c r="U34" s="316"/>
      <c r="V34" s="316"/>
      <c r="W34" s="502" t="s">
        <v>20</v>
      </c>
      <c r="X34" s="503"/>
      <c r="Y34" s="503"/>
      <c r="Z34" s="503"/>
      <c r="AA34" s="493"/>
      <c r="AB34" s="315"/>
      <c r="AC34" s="303"/>
      <c r="AD34" s="303"/>
      <c r="AE34" s="303"/>
      <c r="AF34" s="303"/>
      <c r="AG34" s="303"/>
    </row>
    <row r="35" spans="1:33"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c r="AE35" s="303"/>
      <c r="AF35" s="303"/>
      <c r="AG35" s="303"/>
    </row>
    <row r="36" spans="1:33" ht="32.25" customHeight="1" x14ac:dyDescent="0.25">
      <c r="A36" s="303"/>
      <c r="B36" s="31"/>
      <c r="C36" s="303"/>
      <c r="D36" s="323" t="s">
        <v>142</v>
      </c>
      <c r="E36" s="316"/>
      <c r="F36" s="541" t="s">
        <v>545</v>
      </c>
      <c r="G36" s="503"/>
      <c r="H36" s="503"/>
      <c r="I36" s="503"/>
      <c r="J36" s="503"/>
      <c r="K36" s="503"/>
      <c r="L36" s="503"/>
      <c r="M36" s="493"/>
      <c r="N36" s="303"/>
      <c r="O36" s="323" t="s">
        <v>144</v>
      </c>
      <c r="P36" s="540">
        <v>0</v>
      </c>
      <c r="Q36" s="503"/>
      <c r="R36" s="503"/>
      <c r="S36" s="503"/>
      <c r="T36" s="503"/>
      <c r="U36" s="503"/>
      <c r="V36" s="503"/>
      <c r="W36" s="503"/>
      <c r="X36" s="503"/>
      <c r="Y36" s="503"/>
      <c r="Z36" s="503"/>
      <c r="AA36" s="493"/>
      <c r="AB36" s="311"/>
      <c r="AC36" s="303"/>
      <c r="AD36" s="303"/>
      <c r="AE36" s="303"/>
      <c r="AF36" s="303"/>
      <c r="AG36" s="303"/>
    </row>
    <row r="37" spans="1:33"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c r="AE37" s="303"/>
      <c r="AF37" s="303"/>
      <c r="AG37" s="303"/>
    </row>
    <row r="38" spans="1:33"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c r="AE38" s="303"/>
      <c r="AF38" s="303"/>
      <c r="AG38" s="303"/>
    </row>
    <row r="39" spans="1:33"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c r="AE39" s="303"/>
      <c r="AF39" s="303"/>
      <c r="AG39" s="303"/>
    </row>
    <row r="40" spans="1:33"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c r="AE40" s="303"/>
      <c r="AF40" s="303"/>
      <c r="AG40" s="303"/>
    </row>
    <row r="41" spans="1:33"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c r="AE41" s="303"/>
      <c r="AF41" s="303"/>
      <c r="AG41" s="303"/>
    </row>
    <row r="42" spans="1:33" ht="15.75" customHeight="1" x14ac:dyDescent="0.25">
      <c r="A42" s="303"/>
      <c r="B42" s="31"/>
      <c r="C42" s="316" t="s">
        <v>140</v>
      </c>
      <c r="D42" s="540">
        <v>25</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c r="AE42" s="303"/>
      <c r="AF42" s="303"/>
      <c r="AG42" s="303"/>
    </row>
    <row r="43" spans="1:33"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c r="AE43" s="303"/>
      <c r="AF43" s="303"/>
      <c r="AG43" s="303"/>
    </row>
    <row r="44" spans="1:33"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c r="AE44" s="303"/>
      <c r="AF44" s="303"/>
      <c r="AG44" s="303"/>
    </row>
    <row r="45" spans="1:33"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c r="AE45" s="303"/>
      <c r="AF45" s="303"/>
      <c r="AG45" s="303"/>
    </row>
    <row r="46" spans="1:33"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c r="AE46" s="326"/>
      <c r="AF46" s="326"/>
      <c r="AG46" s="326"/>
    </row>
    <row r="47" spans="1:33"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c r="AE47" s="303"/>
      <c r="AF47" s="303"/>
      <c r="AG47" s="303"/>
    </row>
    <row r="48" spans="1:33"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c r="AE48" s="330"/>
      <c r="AF48" s="330"/>
      <c r="AG48" s="330"/>
    </row>
    <row r="49" spans="1:33"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c r="AE49" s="330"/>
      <c r="AF49" s="330"/>
      <c r="AG49" s="330"/>
    </row>
    <row r="50" spans="1:33" ht="15.75" customHeight="1" x14ac:dyDescent="0.25">
      <c r="A50" s="330"/>
      <c r="B50" s="41"/>
      <c r="C50" s="44">
        <v>2024</v>
      </c>
      <c r="D50" s="45">
        <v>45474</v>
      </c>
      <c r="E50" s="518">
        <v>45656</v>
      </c>
      <c r="F50" s="493"/>
      <c r="G50" s="46">
        <v>25</v>
      </c>
      <c r="H50" s="522" t="s">
        <v>546</v>
      </c>
      <c r="I50" s="503"/>
      <c r="J50" s="503"/>
      <c r="K50" s="503"/>
      <c r="L50" s="503"/>
      <c r="M50" s="503"/>
      <c r="N50" s="503"/>
      <c r="O50" s="503"/>
      <c r="P50" s="503"/>
      <c r="Q50" s="503"/>
      <c r="R50" s="503"/>
      <c r="S50" s="503"/>
      <c r="T50" s="503"/>
      <c r="U50" s="503"/>
      <c r="V50" s="503"/>
      <c r="W50" s="503"/>
      <c r="X50" s="503"/>
      <c r="Y50" s="503"/>
      <c r="Z50" s="503"/>
      <c r="AA50" s="493"/>
      <c r="AB50" s="325"/>
      <c r="AC50" s="330"/>
      <c r="AD50" s="330"/>
      <c r="AE50" s="330"/>
      <c r="AF50" s="330"/>
      <c r="AG50" s="330"/>
    </row>
    <row r="51" spans="1:33" ht="15.75" customHeight="1" x14ac:dyDescent="0.25">
      <c r="A51" s="330"/>
      <c r="B51" s="41"/>
      <c r="C51" s="44">
        <v>2025</v>
      </c>
      <c r="D51" s="45">
        <v>45658</v>
      </c>
      <c r="E51" s="518">
        <v>46021</v>
      </c>
      <c r="F51" s="493"/>
      <c r="G51" s="46">
        <v>65</v>
      </c>
      <c r="H51" s="522" t="s">
        <v>546</v>
      </c>
      <c r="I51" s="503"/>
      <c r="J51" s="503"/>
      <c r="K51" s="503"/>
      <c r="L51" s="503"/>
      <c r="M51" s="503"/>
      <c r="N51" s="503"/>
      <c r="O51" s="503"/>
      <c r="P51" s="503"/>
      <c r="Q51" s="503"/>
      <c r="R51" s="503"/>
      <c r="S51" s="503"/>
      <c r="T51" s="503"/>
      <c r="U51" s="503"/>
      <c r="V51" s="503"/>
      <c r="W51" s="503"/>
      <c r="X51" s="503"/>
      <c r="Y51" s="503"/>
      <c r="Z51" s="503"/>
      <c r="AA51" s="493"/>
      <c r="AB51" s="325"/>
      <c r="AC51" s="330"/>
      <c r="AD51" s="330"/>
      <c r="AE51" s="330"/>
      <c r="AF51" s="330"/>
      <c r="AG51" s="330"/>
    </row>
    <row r="52" spans="1:33" ht="15.75" customHeight="1" x14ac:dyDescent="0.25">
      <c r="A52" s="330"/>
      <c r="B52" s="41"/>
      <c r="C52" s="44">
        <v>2026</v>
      </c>
      <c r="D52" s="45">
        <v>46023</v>
      </c>
      <c r="E52" s="518">
        <v>46386</v>
      </c>
      <c r="F52" s="493"/>
      <c r="G52" s="46">
        <v>85</v>
      </c>
      <c r="H52" s="522" t="s">
        <v>546</v>
      </c>
      <c r="I52" s="503"/>
      <c r="J52" s="503"/>
      <c r="K52" s="503"/>
      <c r="L52" s="503"/>
      <c r="M52" s="503"/>
      <c r="N52" s="503"/>
      <c r="O52" s="503"/>
      <c r="P52" s="503"/>
      <c r="Q52" s="503"/>
      <c r="R52" s="503"/>
      <c r="S52" s="503"/>
      <c r="T52" s="503"/>
      <c r="U52" s="503"/>
      <c r="V52" s="503"/>
      <c r="W52" s="503"/>
      <c r="X52" s="503"/>
      <c r="Y52" s="503"/>
      <c r="Z52" s="503"/>
      <c r="AA52" s="493"/>
      <c r="AB52" s="325"/>
      <c r="AC52" s="330"/>
      <c r="AD52" s="330"/>
      <c r="AE52" s="330"/>
      <c r="AF52" s="330"/>
      <c r="AG52" s="330"/>
    </row>
    <row r="53" spans="1:33" ht="15.75" customHeight="1" x14ac:dyDescent="0.25">
      <c r="A53" s="330"/>
      <c r="B53" s="41"/>
      <c r="C53" s="44">
        <v>2027</v>
      </c>
      <c r="D53" s="45">
        <v>46388</v>
      </c>
      <c r="E53" s="518">
        <v>46751</v>
      </c>
      <c r="F53" s="493"/>
      <c r="G53" s="46">
        <v>100</v>
      </c>
      <c r="H53" s="522" t="s">
        <v>546</v>
      </c>
      <c r="I53" s="503"/>
      <c r="J53" s="503"/>
      <c r="K53" s="503"/>
      <c r="L53" s="503"/>
      <c r="M53" s="503"/>
      <c r="N53" s="503"/>
      <c r="O53" s="503"/>
      <c r="P53" s="503"/>
      <c r="Q53" s="503"/>
      <c r="R53" s="503"/>
      <c r="S53" s="503"/>
      <c r="T53" s="503"/>
      <c r="U53" s="503"/>
      <c r="V53" s="503"/>
      <c r="W53" s="503"/>
      <c r="X53" s="503"/>
      <c r="Y53" s="503"/>
      <c r="Z53" s="503"/>
      <c r="AA53" s="493"/>
      <c r="AB53" s="325"/>
      <c r="AC53" s="330"/>
      <c r="AD53" s="330"/>
      <c r="AE53" s="330"/>
      <c r="AF53" s="330"/>
      <c r="AG53" s="330"/>
    </row>
    <row r="54" spans="1:33"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c r="AE54" s="330"/>
      <c r="AF54" s="330"/>
      <c r="AG54" s="330"/>
    </row>
    <row r="55" spans="1:33"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c r="AE55" s="303"/>
      <c r="AF55" s="303"/>
      <c r="AG55" s="303"/>
    </row>
    <row r="56" spans="1:33"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c r="AE56" s="303"/>
      <c r="AF56" s="303"/>
      <c r="AG56" s="303"/>
    </row>
    <row r="57" spans="1:33"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c r="AE57" s="303"/>
      <c r="AF57" s="303"/>
      <c r="AG57" s="303"/>
    </row>
    <row r="58" spans="1:33"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c r="AE58" s="303"/>
      <c r="AF58" s="303"/>
      <c r="AG58" s="303"/>
    </row>
    <row r="59" spans="1:33"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c r="AE59" s="303"/>
      <c r="AF59" s="303"/>
      <c r="AG59" s="303"/>
    </row>
    <row r="60" spans="1:33"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c r="AE60" s="303"/>
      <c r="AF60" s="303"/>
      <c r="AG60" s="303"/>
    </row>
    <row r="61" spans="1:33"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c r="AE61" s="303"/>
      <c r="AF61" s="303"/>
      <c r="AG61" s="303"/>
    </row>
    <row r="62" spans="1:33"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c r="AE62" s="303"/>
      <c r="AF62" s="303"/>
      <c r="AG62" s="303"/>
    </row>
    <row r="63" spans="1:33"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c r="AE63" s="303"/>
      <c r="AF63" s="303"/>
      <c r="AG63" s="303"/>
    </row>
    <row r="64" spans="1:33"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c r="AE64" s="303"/>
      <c r="AF64" s="303"/>
      <c r="AG64" s="303"/>
    </row>
    <row r="65" spans="1:33"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c r="AE65" s="303"/>
      <c r="AF65" s="303"/>
      <c r="AG65" s="303"/>
    </row>
    <row r="66" spans="1:33"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c r="AE66" s="303"/>
      <c r="AF66" s="303"/>
      <c r="AG66" s="303"/>
    </row>
    <row r="67" spans="1:33"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c r="AE67" s="303"/>
      <c r="AF67" s="303"/>
      <c r="AG67" s="303"/>
    </row>
    <row r="68" spans="1:33"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c r="AE68" s="303"/>
      <c r="AF68" s="303"/>
      <c r="AG68" s="303"/>
    </row>
    <row r="69" spans="1:33"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c r="AE69" s="303"/>
      <c r="AF69" s="303"/>
      <c r="AG69" s="303"/>
    </row>
    <row r="70" spans="1:33"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c r="AE70" s="303"/>
      <c r="AF70" s="303"/>
      <c r="AG70" s="303"/>
    </row>
    <row r="71" spans="1:33"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c r="AE71" s="303"/>
      <c r="AF71" s="303"/>
      <c r="AG71" s="303"/>
    </row>
    <row r="72" spans="1:33"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c r="AE72" s="303"/>
      <c r="AF72" s="303"/>
      <c r="AG72" s="303"/>
    </row>
    <row r="73" spans="1:33"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c r="AE73" s="303"/>
      <c r="AF73" s="303"/>
      <c r="AG73" s="303"/>
    </row>
    <row r="74" spans="1:33"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c r="AE74" s="303"/>
      <c r="AF74" s="303"/>
      <c r="AG74" s="303"/>
    </row>
    <row r="75" spans="1:33"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c r="AE75" s="303"/>
      <c r="AF75" s="303"/>
      <c r="AG75" s="303"/>
    </row>
    <row r="76" spans="1:33"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c r="AE76" s="303"/>
      <c r="AF76" s="303"/>
      <c r="AG76" s="303"/>
    </row>
    <row r="77" spans="1:33"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row>
    <row r="78" spans="1:33"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row>
    <row r="79" spans="1:33"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row>
    <row r="80" spans="1:33"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row>
    <row r="81" spans="1:33"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c r="AF81" s="303"/>
      <c r="AG81" s="303"/>
    </row>
    <row r="82" spans="1:33"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303"/>
      <c r="AF82" s="303"/>
      <c r="AG82" s="303"/>
    </row>
    <row r="83" spans="1:33"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row>
    <row r="84" spans="1:33"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row>
    <row r="85" spans="1:33"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row>
    <row r="86" spans="1:33"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row>
    <row r="87" spans="1:33"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row>
    <row r="88" spans="1:33"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row>
    <row r="89" spans="1:33"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row>
    <row r="90" spans="1:33"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row>
    <row r="91" spans="1:33"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row>
    <row r="92" spans="1:33"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row>
    <row r="93" spans="1:33"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row>
    <row r="94" spans="1:33"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row>
    <row r="95" spans="1:33"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row>
    <row r="96" spans="1:33"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row>
    <row r="97" spans="1:33"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row>
    <row r="98" spans="1:33"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row>
    <row r="99" spans="1:33"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row>
    <row r="100" spans="1:33"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row>
    <row r="101" spans="1:33"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row>
    <row r="102" spans="1:33"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row>
    <row r="103" spans="1:33"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row>
    <row r="104" spans="1:33"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row>
    <row r="105" spans="1:33"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row>
    <row r="106" spans="1:33"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row>
    <row r="107" spans="1:33"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row>
    <row r="108" spans="1:33"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row>
    <row r="109" spans="1:33"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row>
    <row r="110" spans="1:33"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row>
    <row r="111" spans="1:33"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row>
    <row r="112" spans="1:33"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row>
    <row r="113" spans="1:33"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row>
    <row r="114" spans="1:33"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row>
    <row r="115" spans="1:33"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row>
    <row r="116" spans="1:33"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row>
    <row r="117" spans="1:33"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row>
    <row r="118" spans="1:33"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row>
    <row r="119" spans="1:33"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row>
    <row r="120" spans="1:33"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row>
    <row r="121" spans="1:33"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row>
    <row r="122" spans="1:33"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row>
    <row r="123" spans="1:33"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row>
    <row r="124" spans="1:33"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row>
    <row r="125" spans="1:33"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row>
    <row r="126" spans="1:33"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row>
    <row r="127" spans="1:33"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row>
    <row r="128" spans="1:33"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row>
    <row r="129" spans="1:33"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row>
    <row r="130" spans="1:33"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row>
    <row r="131" spans="1:33"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row>
    <row r="132" spans="1:33"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row>
    <row r="133" spans="1:33"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row>
    <row r="134" spans="1:33"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row>
    <row r="135" spans="1:33"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row>
    <row r="136" spans="1:33"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row>
    <row r="137" spans="1:33"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row>
    <row r="138" spans="1:33"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row>
    <row r="139" spans="1:33"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row>
    <row r="140" spans="1:33"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row>
    <row r="141" spans="1:33"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row>
    <row r="142" spans="1:33"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row>
    <row r="143" spans="1:33"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row>
    <row r="144" spans="1:33"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row>
    <row r="145" spans="1:33"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row>
    <row r="146" spans="1:33"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row>
    <row r="147" spans="1:33"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row>
    <row r="148" spans="1:33"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row>
    <row r="149" spans="1:33"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row>
    <row r="150" spans="1:33"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row>
    <row r="151" spans="1:33"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row>
    <row r="152" spans="1:33"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row>
    <row r="153" spans="1:33"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row>
    <row r="154" spans="1:33"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row>
    <row r="155" spans="1:33"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row>
    <row r="156" spans="1:33"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row>
    <row r="157" spans="1:33"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row>
    <row r="158" spans="1:33"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row>
    <row r="159" spans="1:33"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row>
    <row r="160" spans="1:33"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row>
    <row r="161" spans="1:33"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row>
    <row r="162" spans="1:33"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row>
    <row r="163" spans="1:33"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row>
    <row r="164" spans="1:33"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row>
    <row r="165" spans="1:33"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row>
    <row r="166" spans="1:33"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row>
    <row r="167" spans="1:33"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row>
    <row r="168" spans="1:33"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row>
    <row r="169" spans="1:33"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row>
    <row r="170" spans="1:33"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row>
    <row r="171" spans="1:33"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row>
    <row r="172" spans="1:33"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row>
    <row r="173" spans="1:33"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row>
    <row r="174" spans="1:33"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row>
    <row r="175" spans="1:33"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row>
    <row r="176" spans="1:33"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row>
    <row r="177" spans="1:33"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row>
    <row r="178" spans="1:33"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row>
    <row r="179" spans="1:33"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row>
    <row r="180" spans="1:33"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row>
    <row r="181" spans="1:33"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row>
    <row r="182" spans="1:33"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row>
    <row r="183" spans="1:33"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row>
    <row r="184" spans="1:33"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row>
    <row r="185" spans="1:33"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row>
    <row r="186" spans="1:33"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row>
    <row r="187" spans="1:33"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row>
    <row r="188" spans="1:33"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row>
    <row r="189" spans="1:33"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row>
    <row r="190" spans="1:33"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row>
    <row r="191" spans="1:33"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row>
    <row r="192" spans="1:33"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row>
    <row r="193" spans="1:33"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row>
    <row r="194" spans="1:33"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row>
    <row r="195" spans="1:33"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row>
    <row r="196" spans="1:33"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row>
    <row r="197" spans="1:33"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row>
    <row r="198" spans="1:33"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row>
    <row r="199" spans="1:33"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row>
    <row r="200" spans="1:33"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row>
    <row r="201" spans="1:33"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row>
    <row r="202" spans="1:33"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row>
    <row r="203" spans="1:33"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row>
    <row r="204" spans="1:33"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row>
    <row r="205" spans="1:33"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row>
    <row r="206" spans="1:33"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row>
    <row r="207" spans="1:33"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row>
    <row r="208" spans="1:33"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row>
    <row r="209" spans="1:33"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row>
    <row r="210" spans="1:33"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row>
    <row r="211" spans="1:33"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row>
    <row r="212" spans="1:33"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row>
    <row r="213" spans="1:33"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row>
    <row r="214" spans="1:33"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row>
    <row r="215" spans="1:33"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row>
    <row r="216" spans="1:33"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row>
    <row r="217" spans="1:33"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row>
    <row r="218" spans="1:33"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row>
    <row r="219" spans="1:33"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row>
    <row r="220" spans="1:33"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row>
    <row r="221" spans="1:33"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row>
    <row r="222" spans="1:33"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row>
    <row r="223" spans="1:33"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row>
    <row r="224" spans="1:33"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row>
    <row r="225" spans="1:33"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row>
    <row r="226" spans="1:33"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row>
    <row r="227" spans="1:33"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row>
    <row r="228" spans="1:33"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row>
    <row r="229" spans="1:33"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row>
    <row r="230" spans="1:33"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row>
    <row r="231" spans="1:33"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row>
    <row r="232" spans="1:33"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row>
    <row r="233" spans="1:33"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row>
    <row r="234" spans="1:33"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row>
    <row r="235" spans="1:33"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row>
    <row r="236" spans="1:33"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row>
    <row r="237" spans="1:33"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row>
    <row r="238" spans="1:33"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row>
    <row r="239" spans="1:33"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row>
    <row r="240" spans="1:33"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row>
    <row r="241" spans="1:33"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row>
    <row r="242" spans="1:33"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row>
    <row r="243" spans="1:33"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row>
    <row r="244" spans="1:33"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row>
    <row r="245" spans="1:33"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row>
    <row r="246" spans="1:33"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row>
    <row r="247" spans="1:33"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row>
    <row r="248" spans="1:33"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row>
    <row r="249" spans="1:33"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row>
    <row r="250" spans="1:33"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row>
    <row r="251" spans="1:33"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row>
    <row r="252" spans="1:33"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row>
    <row r="253" spans="1:33"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row>
    <row r="254" spans="1:33"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row>
    <row r="255" spans="1:33"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row>
    <row r="256" spans="1:33"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row>
    <row r="257" spans="1:33"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row>
    <row r="258" spans="1:33"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row>
    <row r="259" spans="1:33"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row>
    <row r="260" spans="1:33"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row>
    <row r="261" spans="1:33"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row>
    <row r="262" spans="1:33"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row>
    <row r="263" spans="1:33"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row>
    <row r="264" spans="1:33"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row>
    <row r="265" spans="1:33"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row>
    <row r="266" spans="1:33"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row>
    <row r="267" spans="1:33"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row>
    <row r="268" spans="1:33"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row>
    <row r="269" spans="1:33"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row>
    <row r="270" spans="1:33"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row>
    <row r="271" spans="1:33"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row>
    <row r="272" spans="1:33"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row>
    <row r="273" spans="1:33"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row>
    <row r="274" spans="1:33"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row>
    <row r="275" spans="1:33"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row>
    <row r="276" spans="1:33"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row>
    <row r="277" spans="1:33"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row>
    <row r="278" spans="1:33"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row>
    <row r="279" spans="1:33"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row>
    <row r="280" spans="1:33"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row>
    <row r="281" spans="1:33"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row>
    <row r="282" spans="1:33"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row>
    <row r="283" spans="1:33"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row>
    <row r="284" spans="1:33"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row>
    <row r="285" spans="1:33"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row>
    <row r="286" spans="1:33"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row>
    <row r="287" spans="1:33"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row>
    <row r="288" spans="1:33"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row>
    <row r="289" spans="1:33"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row>
    <row r="290" spans="1:33"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row>
    <row r="291" spans="1:33"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row>
    <row r="292" spans="1:33"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row>
    <row r="293" spans="1:33"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row>
    <row r="294" spans="1:33"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row>
    <row r="295" spans="1:33"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row>
    <row r="296" spans="1:33"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row>
    <row r="297" spans="1:33"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row>
    <row r="298" spans="1:33"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row>
    <row r="299" spans="1:33"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row>
    <row r="300" spans="1:33"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row>
    <row r="301" spans="1:33"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row>
    <row r="302" spans="1:33"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row>
    <row r="303" spans="1:33"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row>
    <row r="304" spans="1:33"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row>
    <row r="305" spans="1:33"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row>
    <row r="306" spans="1:33"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row>
    <row r="307" spans="1:33"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row>
    <row r="308" spans="1:33"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row>
    <row r="309" spans="1:33"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row>
    <row r="310" spans="1:33"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row>
    <row r="311" spans="1:33"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row>
    <row r="312" spans="1:33"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row>
    <row r="313" spans="1:33"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row>
    <row r="314" spans="1:33"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row>
    <row r="315" spans="1:33"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row>
    <row r="316" spans="1:33"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row>
    <row r="317" spans="1:33"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row>
    <row r="318" spans="1:33"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row>
    <row r="319" spans="1:33"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row>
    <row r="320" spans="1:33"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row>
    <row r="321" spans="1:33"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row>
    <row r="322" spans="1:33"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row>
    <row r="323" spans="1:33"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row>
    <row r="324" spans="1:33"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row>
    <row r="325" spans="1:33"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row>
    <row r="326" spans="1:33"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row>
    <row r="327" spans="1:33"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row>
    <row r="328" spans="1:33"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row>
    <row r="329" spans="1:33"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row>
    <row r="330" spans="1:33"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row>
    <row r="331" spans="1:33"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row>
    <row r="332" spans="1:33"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row>
    <row r="333" spans="1:33"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row>
    <row r="334" spans="1:33"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row>
    <row r="335" spans="1:33"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row>
    <row r="336" spans="1:33"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row>
    <row r="337" spans="1:33"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row>
    <row r="338" spans="1:33"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row>
    <row r="339" spans="1:33"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row>
    <row r="340" spans="1:33"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row>
    <row r="341" spans="1:33"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row>
    <row r="342" spans="1:33"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row>
    <row r="343" spans="1:33"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row>
    <row r="344" spans="1:33"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row>
    <row r="345" spans="1:33"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row>
    <row r="346" spans="1:33"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row>
    <row r="347" spans="1:33"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row>
    <row r="348" spans="1:33"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row>
    <row r="349" spans="1:33"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row>
    <row r="350" spans="1:33"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row>
    <row r="351" spans="1:33"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row>
    <row r="352" spans="1:33"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row>
    <row r="353" spans="1:33"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row>
    <row r="354" spans="1:33"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row>
    <row r="355" spans="1:33"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row>
    <row r="356" spans="1:33"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row>
    <row r="357" spans="1:33"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row>
    <row r="358" spans="1:33"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row>
    <row r="359" spans="1:33"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row>
    <row r="360" spans="1:33"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row>
    <row r="361" spans="1:33"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row>
    <row r="362" spans="1:33"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row>
    <row r="363" spans="1:33"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row>
    <row r="364" spans="1:33"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row>
    <row r="365" spans="1:33"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row>
    <row r="366" spans="1:33"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row>
    <row r="367" spans="1:33"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row>
    <row r="368" spans="1:33"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row>
    <row r="369" spans="1:33"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row>
    <row r="370" spans="1:33"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row>
    <row r="371" spans="1:33"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row>
    <row r="372" spans="1:33"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row>
    <row r="373" spans="1:33"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row>
    <row r="374" spans="1:33"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row>
    <row r="375" spans="1:33"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row>
    <row r="376" spans="1:33"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row>
    <row r="377" spans="1:33"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row>
    <row r="378" spans="1:33"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row>
    <row r="379" spans="1:33"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row>
    <row r="380" spans="1:33"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row>
    <row r="381" spans="1:33"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row>
    <row r="382" spans="1:33"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row>
    <row r="383" spans="1:33"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row>
    <row r="384" spans="1:33"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row>
    <row r="385" spans="1:33"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row>
    <row r="386" spans="1:33"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row>
    <row r="387" spans="1:33"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row>
    <row r="388" spans="1:33"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row>
    <row r="389" spans="1:33"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row>
    <row r="390" spans="1:33"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row>
    <row r="391" spans="1:33"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row>
    <row r="392" spans="1:33"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row>
    <row r="393" spans="1:33"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row>
    <row r="394" spans="1:33"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row>
    <row r="395" spans="1:33"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row>
    <row r="396" spans="1:33"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row>
    <row r="397" spans="1:33"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row>
    <row r="398" spans="1:33"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row>
    <row r="399" spans="1:33"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row>
    <row r="400" spans="1:33"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row>
    <row r="401" spans="1:33"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row>
    <row r="402" spans="1:33"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row>
    <row r="403" spans="1:33"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row>
    <row r="404" spans="1:33"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row>
    <row r="405" spans="1:33"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row>
    <row r="406" spans="1:33"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row>
    <row r="407" spans="1:33"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row>
    <row r="408" spans="1:33"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row>
    <row r="409" spans="1:33"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row>
    <row r="410" spans="1:33"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row>
    <row r="411" spans="1:33"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row>
    <row r="412" spans="1:33"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row>
    <row r="413" spans="1:33"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row>
    <row r="414" spans="1:33"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row>
    <row r="415" spans="1:33"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row>
    <row r="416" spans="1:33"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row>
    <row r="417" spans="1:33"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row>
    <row r="418" spans="1:33"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row>
    <row r="419" spans="1:33"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row>
    <row r="420" spans="1:33"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row>
    <row r="421" spans="1:33"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row>
    <row r="422" spans="1:33"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row>
    <row r="423" spans="1:33"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row>
    <row r="424" spans="1:33"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row>
    <row r="425" spans="1:33"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row>
    <row r="426" spans="1:33"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row>
    <row r="427" spans="1:33"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row>
    <row r="428" spans="1:33"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row>
    <row r="429" spans="1:33"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row>
    <row r="430" spans="1:33"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row>
    <row r="431" spans="1:33"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row>
    <row r="432" spans="1:33"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row>
    <row r="433" spans="1:33"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row>
    <row r="434" spans="1:33"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row>
    <row r="435" spans="1:33"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row>
    <row r="436" spans="1:33"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row>
    <row r="437" spans="1:33"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row>
    <row r="438" spans="1:33"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row>
    <row r="439" spans="1:33"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row>
    <row r="440" spans="1:33"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row>
    <row r="441" spans="1:33"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row>
    <row r="442" spans="1:33"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row>
    <row r="443" spans="1:33"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row>
    <row r="444" spans="1:33"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row>
    <row r="445" spans="1:33"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row>
    <row r="446" spans="1:33"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row>
    <row r="447" spans="1:33"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row>
    <row r="448" spans="1:33"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row>
    <row r="449" spans="1:33"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row>
    <row r="450" spans="1:33"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row>
    <row r="451" spans="1:33"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row>
    <row r="452" spans="1:33"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row>
    <row r="453" spans="1:33"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row>
    <row r="454" spans="1:33"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row>
    <row r="455" spans="1:33"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row>
    <row r="456" spans="1:33"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row>
    <row r="457" spans="1:33"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row>
    <row r="458" spans="1:33"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row>
    <row r="459" spans="1:33"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row>
    <row r="460" spans="1:33"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row>
    <row r="461" spans="1:33"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row>
    <row r="462" spans="1:33"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row>
    <row r="463" spans="1:33"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row>
    <row r="464" spans="1:33"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row>
    <row r="465" spans="1:33"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row>
    <row r="466" spans="1:33"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row>
    <row r="467" spans="1:33"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row>
    <row r="468" spans="1:33"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row>
    <row r="469" spans="1:33"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row>
    <row r="470" spans="1:33"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row>
    <row r="471" spans="1:33"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row>
    <row r="472" spans="1:33"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row>
    <row r="473" spans="1:33"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row>
    <row r="474" spans="1:33"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row>
    <row r="475" spans="1:33"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row>
    <row r="476" spans="1:33"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row>
    <row r="477" spans="1:33"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row>
    <row r="478" spans="1:33"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row>
    <row r="479" spans="1:33"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row>
    <row r="480" spans="1:33"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row>
    <row r="481" spans="1:33"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row>
    <row r="482" spans="1:33"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row>
    <row r="483" spans="1:33"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row>
    <row r="484" spans="1:33"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row>
    <row r="485" spans="1:33"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row>
    <row r="486" spans="1:33"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row>
    <row r="487" spans="1:33"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row>
    <row r="488" spans="1:33"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row>
    <row r="489" spans="1:33"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row>
    <row r="490" spans="1:33"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row>
    <row r="491" spans="1:33"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row>
    <row r="492" spans="1:33"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row>
    <row r="493" spans="1:33"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row>
    <row r="494" spans="1:33"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row>
    <row r="495" spans="1:33"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row>
    <row r="496" spans="1:33"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row>
    <row r="497" spans="1:33"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row>
    <row r="498" spans="1:33"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row>
    <row r="499" spans="1:33"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row>
    <row r="500" spans="1:33"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row>
    <row r="501" spans="1:33"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row>
    <row r="502" spans="1:33"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row>
    <row r="503" spans="1:33"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row>
    <row r="504" spans="1:33"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row>
    <row r="505" spans="1:33"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row>
    <row r="506" spans="1:33"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row>
    <row r="507" spans="1:33"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row>
    <row r="508" spans="1:33"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row>
    <row r="509" spans="1:33"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row>
    <row r="510" spans="1:33"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row>
    <row r="511" spans="1:33"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row>
    <row r="512" spans="1:33"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row>
    <row r="513" spans="1:33"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row>
    <row r="514" spans="1:33"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row>
    <row r="515" spans="1:33"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row>
    <row r="516" spans="1:33"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row>
    <row r="517" spans="1:33"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row>
    <row r="518" spans="1:33"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row>
    <row r="519" spans="1:33"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row>
    <row r="520" spans="1:33"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row>
    <row r="521" spans="1:33"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row>
    <row r="522" spans="1:33"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row>
    <row r="523" spans="1:33"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row>
    <row r="524" spans="1:33"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row>
    <row r="525" spans="1:33"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row>
    <row r="526" spans="1:33"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row>
    <row r="527" spans="1:33"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row>
    <row r="528" spans="1:33"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row>
    <row r="529" spans="1:33"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row>
    <row r="530" spans="1:33"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row>
    <row r="531" spans="1:33"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row>
    <row r="532" spans="1:33"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row>
    <row r="533" spans="1:33"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row>
    <row r="534" spans="1:33"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row>
    <row r="535" spans="1:33"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row>
    <row r="536" spans="1:33"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row>
    <row r="537" spans="1:33"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row>
    <row r="538" spans="1:33"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row>
    <row r="539" spans="1:33"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row>
    <row r="540" spans="1:33"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row>
    <row r="541" spans="1:33"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row>
    <row r="542" spans="1:33"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row>
    <row r="543" spans="1:33"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row>
    <row r="544" spans="1:33"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row>
    <row r="545" spans="1:33"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row>
    <row r="546" spans="1:33"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row>
    <row r="547" spans="1:33"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row>
    <row r="548" spans="1:33"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row>
    <row r="549" spans="1:33"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row>
    <row r="550" spans="1:33"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row>
    <row r="551" spans="1:33"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row>
    <row r="552" spans="1:33"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row>
    <row r="553" spans="1:33"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row>
    <row r="554" spans="1:33"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row>
    <row r="555" spans="1:33"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row>
    <row r="556" spans="1:33"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row>
    <row r="557" spans="1:33"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row>
    <row r="558" spans="1:33"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row>
    <row r="559" spans="1:33"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row>
    <row r="560" spans="1:33"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row>
    <row r="561" spans="1:33"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row>
    <row r="562" spans="1:33"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row>
    <row r="563" spans="1:33"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row>
    <row r="564" spans="1:33"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row>
    <row r="565" spans="1:33"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row>
    <row r="566" spans="1:33"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row>
    <row r="567" spans="1:33"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row>
    <row r="568" spans="1:33"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row>
    <row r="569" spans="1:33"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row>
    <row r="570" spans="1:33"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row>
    <row r="571" spans="1:33"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row>
    <row r="572" spans="1:33"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row>
    <row r="573" spans="1:33"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row>
    <row r="574" spans="1:33"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row>
    <row r="575" spans="1:33"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row>
    <row r="576" spans="1:33"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row>
    <row r="577" spans="1:33"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row>
    <row r="578" spans="1:33"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row>
    <row r="579" spans="1:33"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row>
    <row r="580" spans="1:33"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row>
    <row r="581" spans="1:33"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row>
    <row r="582" spans="1:33"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row>
    <row r="583" spans="1:33"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row>
    <row r="584" spans="1:33"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row>
    <row r="585" spans="1:33"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row>
    <row r="586" spans="1:33"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row>
    <row r="587" spans="1:33"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row>
    <row r="588" spans="1:33"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row>
    <row r="589" spans="1:33"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row>
    <row r="590" spans="1:33"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row>
    <row r="591" spans="1:33"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row>
    <row r="592" spans="1:33"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row>
    <row r="593" spans="1:33"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row>
    <row r="594" spans="1:33"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row>
    <row r="595" spans="1:33"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row>
    <row r="596" spans="1:33"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row>
    <row r="597" spans="1:33"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row>
    <row r="598" spans="1:33"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row>
    <row r="599" spans="1:33"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row>
    <row r="600" spans="1:33"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row>
    <row r="601" spans="1:33"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row>
    <row r="602" spans="1:33"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row>
    <row r="603" spans="1:33"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row>
    <row r="604" spans="1:33"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row>
    <row r="605" spans="1:33"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row>
    <row r="606" spans="1:33"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row>
    <row r="607" spans="1:33"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row>
    <row r="608" spans="1:33"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row>
    <row r="609" spans="1:33"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row>
    <row r="610" spans="1:33"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row>
    <row r="611" spans="1:33"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row>
    <row r="612" spans="1:33"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row>
    <row r="613" spans="1:33"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row>
    <row r="614" spans="1:33"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row>
    <row r="615" spans="1:33"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row>
    <row r="616" spans="1:33"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row>
    <row r="617" spans="1:33"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row>
    <row r="618" spans="1:33"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row>
    <row r="619" spans="1:33"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row>
    <row r="620" spans="1:33"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row>
    <row r="621" spans="1:33"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row>
    <row r="622" spans="1:33"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row>
    <row r="623" spans="1:33"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row>
    <row r="624" spans="1:33"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row>
    <row r="625" spans="1:33"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row>
    <row r="626" spans="1:33"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row>
    <row r="627" spans="1:33"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row>
    <row r="628" spans="1:33"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row>
    <row r="629" spans="1:33"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row>
    <row r="630" spans="1:33"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row>
    <row r="631" spans="1:33"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row>
    <row r="632" spans="1:33"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row>
    <row r="633" spans="1:33"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row>
    <row r="634" spans="1:33"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row>
    <row r="635" spans="1:33"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row>
    <row r="636" spans="1:33"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row>
    <row r="637" spans="1:33"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row>
    <row r="638" spans="1:33"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row>
    <row r="639" spans="1:33"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row>
    <row r="640" spans="1:33"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row>
    <row r="641" spans="1:33"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row>
    <row r="642" spans="1:33"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row>
    <row r="643" spans="1:33"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row>
    <row r="644" spans="1:33"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row>
    <row r="645" spans="1:33"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row>
    <row r="646" spans="1:33"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row>
    <row r="647" spans="1:33"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row>
    <row r="648" spans="1:33"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row>
    <row r="649" spans="1:33"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row>
    <row r="650" spans="1:33"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row>
    <row r="651" spans="1:33"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row>
    <row r="652" spans="1:33"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row>
    <row r="653" spans="1:33"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row>
    <row r="654" spans="1:33"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row>
    <row r="655" spans="1:33"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row>
    <row r="656" spans="1:33"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row>
    <row r="657" spans="1:33"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row>
    <row r="658" spans="1:33"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row>
    <row r="659" spans="1:33"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row>
    <row r="660" spans="1:33"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row>
    <row r="661" spans="1:33"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row>
    <row r="662" spans="1:33"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row>
    <row r="663" spans="1:33"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row>
    <row r="664" spans="1:33"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row>
    <row r="665" spans="1:33"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row>
    <row r="666" spans="1:33"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row>
    <row r="667" spans="1:33"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row>
    <row r="668" spans="1:33"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row>
    <row r="669" spans="1:33"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row>
    <row r="670" spans="1:33"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row>
    <row r="671" spans="1:33"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row>
    <row r="672" spans="1:33"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row>
    <row r="673" spans="1:33"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row>
    <row r="674" spans="1:33"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row>
    <row r="675" spans="1:33"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row>
    <row r="676" spans="1:33"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row>
    <row r="677" spans="1:33"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row>
    <row r="678" spans="1:33"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row>
    <row r="679" spans="1:33"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row>
    <row r="680" spans="1:33"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row>
    <row r="681" spans="1:33"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row>
    <row r="682" spans="1:33"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row>
    <row r="683" spans="1:33"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row>
    <row r="684" spans="1:33"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row>
    <row r="685" spans="1:33"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row>
    <row r="686" spans="1:33"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row>
    <row r="687" spans="1:33"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row>
    <row r="688" spans="1:33"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row>
    <row r="689" spans="1:33"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row>
    <row r="690" spans="1:33"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row>
    <row r="691" spans="1:33"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row>
    <row r="692" spans="1:33"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row>
    <row r="693" spans="1:33"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row>
    <row r="694" spans="1:33"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row>
    <row r="695" spans="1:33"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row>
    <row r="696" spans="1:33"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row>
    <row r="697" spans="1:33"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row>
    <row r="698" spans="1:33"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row>
    <row r="699" spans="1:33"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row>
    <row r="700" spans="1:33"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row>
    <row r="701" spans="1:33"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row>
    <row r="702" spans="1:33"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row>
    <row r="703" spans="1:33"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row>
    <row r="704" spans="1:33"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row>
    <row r="705" spans="1:33"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row>
    <row r="706" spans="1:33"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row>
    <row r="707" spans="1:33"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row>
    <row r="708" spans="1:33"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row>
    <row r="709" spans="1:33"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row>
    <row r="710" spans="1:33"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row>
    <row r="711" spans="1:33"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row>
    <row r="712" spans="1:33"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row>
    <row r="713" spans="1:33"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row>
    <row r="714" spans="1:33"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row>
    <row r="715" spans="1:33"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row>
    <row r="716" spans="1:33"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row>
    <row r="717" spans="1:33"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row>
    <row r="718" spans="1:33"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row>
    <row r="719" spans="1:33"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row>
    <row r="720" spans="1:33"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row>
    <row r="721" spans="1:33"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row>
    <row r="722" spans="1:33"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row>
    <row r="723" spans="1:33"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row>
    <row r="724" spans="1:33"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row>
    <row r="725" spans="1:33"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row>
    <row r="726" spans="1:33"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row>
    <row r="727" spans="1:33"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row>
    <row r="728" spans="1:33"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row>
    <row r="729" spans="1:33"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row>
    <row r="730" spans="1:33"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row>
    <row r="731" spans="1:33"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row>
    <row r="732" spans="1:33"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row>
    <row r="733" spans="1:33"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row>
    <row r="734" spans="1:33"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row>
    <row r="735" spans="1:33"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row>
    <row r="736" spans="1:33"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row>
    <row r="737" spans="1:33"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row>
    <row r="738" spans="1:33"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row>
    <row r="739" spans="1:33"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row>
    <row r="740" spans="1:33"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row>
    <row r="741" spans="1:33"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row>
    <row r="742" spans="1:33"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row>
    <row r="743" spans="1:33"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row>
    <row r="744" spans="1:33"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row>
    <row r="745" spans="1:33"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row>
    <row r="746" spans="1:33"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row>
    <row r="747" spans="1:33"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row>
    <row r="748" spans="1:33"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row>
    <row r="749" spans="1:33"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row>
    <row r="750" spans="1:33"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row>
    <row r="751" spans="1:33"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row>
    <row r="752" spans="1:33"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row>
    <row r="753" spans="1:33"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row>
    <row r="754" spans="1:33"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row>
    <row r="755" spans="1:33"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row>
    <row r="756" spans="1:33"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row>
    <row r="757" spans="1:33"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row>
    <row r="758" spans="1:33"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row>
    <row r="759" spans="1:33"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row>
    <row r="760" spans="1:33"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row>
    <row r="761" spans="1:33"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row>
    <row r="762" spans="1:33"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row>
    <row r="763" spans="1:33"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row>
    <row r="764" spans="1:33"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row>
    <row r="765" spans="1:33"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row>
    <row r="766" spans="1:33"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row>
    <row r="767" spans="1:33"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row>
    <row r="768" spans="1:33"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row>
    <row r="769" spans="1:33"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row>
    <row r="770" spans="1:33"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row>
    <row r="771" spans="1:33"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row>
    <row r="772" spans="1:33"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row>
    <row r="773" spans="1:33"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row>
    <row r="774" spans="1:33"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row>
    <row r="775" spans="1:33"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row>
    <row r="776" spans="1:33"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row>
    <row r="777" spans="1:33"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row>
    <row r="778" spans="1:33"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row>
    <row r="779" spans="1:33"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row>
    <row r="780" spans="1:33"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row>
    <row r="781" spans="1:33"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row>
    <row r="782" spans="1:33"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row>
    <row r="783" spans="1:33"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row>
    <row r="784" spans="1:33"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row>
    <row r="785" spans="1:33"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row>
    <row r="786" spans="1:33"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row>
    <row r="787" spans="1:33"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row>
    <row r="788" spans="1:33"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row>
    <row r="789" spans="1:33"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row>
    <row r="790" spans="1:33"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row>
    <row r="791" spans="1:33"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row>
    <row r="792" spans="1:33"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row>
    <row r="793" spans="1:33"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row>
    <row r="794" spans="1:33"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row>
    <row r="795" spans="1:33"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row>
    <row r="796" spans="1:33"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row>
    <row r="797" spans="1:33"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row>
    <row r="798" spans="1:33"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row>
    <row r="799" spans="1:33"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row>
    <row r="800" spans="1:33"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row>
    <row r="801" spans="1:33"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row>
    <row r="802" spans="1:33"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row>
    <row r="803" spans="1:33"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row>
    <row r="804" spans="1:33"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row>
    <row r="805" spans="1:33"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row>
    <row r="806" spans="1:33"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row>
    <row r="807" spans="1:33"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row>
    <row r="808" spans="1:33"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row>
    <row r="809" spans="1:33"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row>
    <row r="810" spans="1:33"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row>
    <row r="811" spans="1:33"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row>
    <row r="812" spans="1:33"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row>
    <row r="813" spans="1:33"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row>
    <row r="814" spans="1:33"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row>
    <row r="815" spans="1:33"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row>
    <row r="816" spans="1:33"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row>
    <row r="817" spans="1:33"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row>
    <row r="818" spans="1:33"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row>
    <row r="819" spans="1:33"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row>
    <row r="820" spans="1:33"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row>
    <row r="821" spans="1:33"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row>
    <row r="822" spans="1:33"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row>
    <row r="823" spans="1:33"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row>
    <row r="824" spans="1:33"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row>
    <row r="825" spans="1:33"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row>
    <row r="826" spans="1:33"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row>
    <row r="827" spans="1:33"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row>
    <row r="828" spans="1:33"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row>
    <row r="829" spans="1:33"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row>
    <row r="830" spans="1:33"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row>
    <row r="831" spans="1:33"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row>
    <row r="832" spans="1:33"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row>
    <row r="833" spans="1:33"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row>
    <row r="834" spans="1:33"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row>
    <row r="835" spans="1:33"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row>
    <row r="836" spans="1:33"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row>
    <row r="837" spans="1:33"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row>
    <row r="838" spans="1:33"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row>
    <row r="839" spans="1:33"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row>
    <row r="840" spans="1:33"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row>
    <row r="841" spans="1:33"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row>
    <row r="842" spans="1:33"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row>
    <row r="843" spans="1:33"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row>
    <row r="844" spans="1:33"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row>
    <row r="845" spans="1:33"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row>
    <row r="846" spans="1:33"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row>
    <row r="847" spans="1:33"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row>
    <row r="848" spans="1:33"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row>
    <row r="849" spans="1:33"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row>
    <row r="850" spans="1:33"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row>
    <row r="851" spans="1:33"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row>
    <row r="852" spans="1:33"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row>
    <row r="853" spans="1:33"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row>
    <row r="854" spans="1:33"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row>
    <row r="855" spans="1:33"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row>
    <row r="856" spans="1:33"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row>
    <row r="857" spans="1:33"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row>
    <row r="858" spans="1:33"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row>
    <row r="859" spans="1:33"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row>
    <row r="860" spans="1:33"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row>
    <row r="861" spans="1:33"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row>
    <row r="862" spans="1:33"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row>
    <row r="863" spans="1:33"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row>
    <row r="864" spans="1:33"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row>
    <row r="865" spans="1:33"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row>
    <row r="866" spans="1:33"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row>
    <row r="867" spans="1:33"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row>
    <row r="868" spans="1:33"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row>
    <row r="869" spans="1:33"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row>
    <row r="870" spans="1:33"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row>
    <row r="871" spans="1:33"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row>
    <row r="872" spans="1:33"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row>
    <row r="873" spans="1:33"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row>
    <row r="874" spans="1:33"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row>
    <row r="875" spans="1:33"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row>
    <row r="876" spans="1:33"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row>
    <row r="877" spans="1:33"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row>
    <row r="878" spans="1:33"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row>
    <row r="879" spans="1:33"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row>
    <row r="880" spans="1:33"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row>
    <row r="881" spans="1:33"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row>
    <row r="882" spans="1:33"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row>
    <row r="883" spans="1:33"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row>
    <row r="884" spans="1:33"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row>
    <row r="885" spans="1:33"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row>
    <row r="886" spans="1:33"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row>
    <row r="887" spans="1:33"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row>
    <row r="888" spans="1:33"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row>
    <row r="889" spans="1:33"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row>
    <row r="890" spans="1:33"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row>
    <row r="891" spans="1:33"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row>
    <row r="892" spans="1:33"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row>
    <row r="893" spans="1:33"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row>
    <row r="894" spans="1:33"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row>
    <row r="895" spans="1:33"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row>
    <row r="896" spans="1:33"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row>
    <row r="897" spans="1:33"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row>
    <row r="898" spans="1:33"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row>
    <row r="899" spans="1:33"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row>
    <row r="900" spans="1:33"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row>
    <row r="901" spans="1:33"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row>
    <row r="902" spans="1:33"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row>
    <row r="903" spans="1:33"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row>
    <row r="904" spans="1:33"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row>
    <row r="905" spans="1:33"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row>
    <row r="906" spans="1:33"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row>
    <row r="907" spans="1:33"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row>
    <row r="908" spans="1:33"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row>
    <row r="909" spans="1:33"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row>
    <row r="910" spans="1:33"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row>
    <row r="911" spans="1:33"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row>
    <row r="912" spans="1:33"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row>
    <row r="913" spans="1:33"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row>
    <row r="914" spans="1:33"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row>
    <row r="915" spans="1:33"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row>
    <row r="916" spans="1:33"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row>
    <row r="917" spans="1:33"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row>
    <row r="918" spans="1:33"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row>
    <row r="919" spans="1:33"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row>
    <row r="920" spans="1:33"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row>
    <row r="921" spans="1:33"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row>
    <row r="922" spans="1:33"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row>
    <row r="923" spans="1:33"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row>
    <row r="924" spans="1:33"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row>
    <row r="925" spans="1:33"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row>
    <row r="926" spans="1:33"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row>
    <row r="927" spans="1:33"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row>
    <row r="928" spans="1:33"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row>
    <row r="929" spans="1:33"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row>
    <row r="930" spans="1:33"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row>
    <row r="931" spans="1:33"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row>
    <row r="932" spans="1:33"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row>
    <row r="933" spans="1:33"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row>
    <row r="934" spans="1:33"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row>
    <row r="935" spans="1:33"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row>
    <row r="936" spans="1:33"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row>
    <row r="937" spans="1:33"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row>
    <row r="938" spans="1:33"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row>
    <row r="939" spans="1:33"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row>
    <row r="940" spans="1:33"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row>
    <row r="941" spans="1:33"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row>
    <row r="942" spans="1:33"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row>
    <row r="943" spans="1:33"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row>
    <row r="944" spans="1:33"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row>
    <row r="945" spans="1:33"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row>
    <row r="946" spans="1:33"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row>
    <row r="947" spans="1:33"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row>
    <row r="948" spans="1:33"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row>
    <row r="949" spans="1:33"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row>
    <row r="950" spans="1:33"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row>
    <row r="951" spans="1:33"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row>
    <row r="952" spans="1:33"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row>
    <row r="953" spans="1:33"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row>
    <row r="954" spans="1:33"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row>
    <row r="955" spans="1:33"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row>
    <row r="956" spans="1:33"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row>
    <row r="957" spans="1:33"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row>
    <row r="958" spans="1:33"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row>
    <row r="959" spans="1:33"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row>
    <row r="960" spans="1:33"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row>
    <row r="961" spans="1:33"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row>
    <row r="962" spans="1:33"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row>
    <row r="963" spans="1:33"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row>
    <row r="964" spans="1:33"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row>
    <row r="965" spans="1:33"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row>
    <row r="966" spans="1:33"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row>
    <row r="967" spans="1:33"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row>
    <row r="968" spans="1:33"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row>
    <row r="969" spans="1:33"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row>
    <row r="970" spans="1:33"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row>
    <row r="971" spans="1:33"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row>
    <row r="972" spans="1:33"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row>
    <row r="973" spans="1:33"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row>
    <row r="974" spans="1:33"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row>
    <row r="975" spans="1:33"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row>
    <row r="976" spans="1:33"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row>
    <row r="977" spans="1:33"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row>
    <row r="978" spans="1:33"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row>
    <row r="979" spans="1:33"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row>
    <row r="980" spans="1:33"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row>
    <row r="981" spans="1:33"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row>
    <row r="982" spans="1:33"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row>
    <row r="983" spans="1:33"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row>
    <row r="984" spans="1:33"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row>
    <row r="985" spans="1:33"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row>
    <row r="986" spans="1:33"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row>
    <row r="987" spans="1:33"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row>
    <row r="988" spans="1:33"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row>
    <row r="989" spans="1:33"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row>
    <row r="990" spans="1:33"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row>
    <row r="991" spans="1:33"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row>
    <row r="992" spans="1:33"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row>
    <row r="993" spans="1:33"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row>
    <row r="994" spans="1:33"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row>
    <row r="995" spans="1:33"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row>
    <row r="996" spans="1:33"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row>
    <row r="997" spans="1:33"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row>
    <row r="998" spans="1:33"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row>
    <row r="999" spans="1:33"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row>
    <row r="1000" spans="1:33"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row>
    <row r="2" spans="1:34"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c r="AE2" s="303"/>
      <c r="AF2" s="303"/>
      <c r="AG2" s="303"/>
      <c r="AH2" s="303"/>
    </row>
    <row r="3" spans="1:34"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c r="AE3" s="303"/>
      <c r="AF3" s="303"/>
      <c r="AG3" s="303"/>
      <c r="AH3" s="303"/>
    </row>
    <row r="4" spans="1:34"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c r="AE4" s="303"/>
      <c r="AF4" s="303"/>
      <c r="AG4" s="303"/>
      <c r="AH4" s="303"/>
    </row>
    <row r="5" spans="1:34"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c r="AE5" s="303"/>
      <c r="AF5" s="303"/>
      <c r="AG5" s="303"/>
      <c r="AH5" s="303"/>
    </row>
    <row r="6" spans="1:34"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c r="AE6" s="303"/>
      <c r="AF6" s="303"/>
      <c r="AG6" s="303"/>
      <c r="AH6" s="303"/>
    </row>
    <row r="7" spans="1:34"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c r="AE7" s="303"/>
      <c r="AF7" s="303"/>
      <c r="AG7" s="303"/>
      <c r="AH7" s="303"/>
    </row>
    <row r="8" spans="1:34"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c r="AE8" s="303"/>
      <c r="AF8" s="303"/>
      <c r="AG8" s="303"/>
      <c r="AH8" s="303"/>
    </row>
    <row r="9" spans="1:34"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c r="AE9" s="303"/>
      <c r="AF9" s="303"/>
      <c r="AG9" s="880" t="s">
        <v>533</v>
      </c>
      <c r="AH9" s="520"/>
    </row>
    <row r="10" spans="1:34" ht="30" customHeight="1" x14ac:dyDescent="0.25">
      <c r="A10" s="303"/>
      <c r="B10" s="31"/>
      <c r="C10" s="534" t="s">
        <v>123</v>
      </c>
      <c r="D10" s="520"/>
      <c r="E10" s="502" t="s">
        <v>547</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c r="AE10" s="303"/>
      <c r="AF10" s="303"/>
      <c r="AG10" s="303"/>
      <c r="AH10" s="303"/>
    </row>
    <row r="11" spans="1:34"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c r="AE11" s="303"/>
      <c r="AF11" s="303"/>
      <c r="AG11" s="303"/>
      <c r="AH11" s="303"/>
    </row>
    <row r="12" spans="1:34" ht="29.25" customHeight="1" x14ac:dyDescent="0.25">
      <c r="A12" s="303"/>
      <c r="B12" s="31"/>
      <c r="C12" s="538" t="s">
        <v>125</v>
      </c>
      <c r="D12" s="539"/>
      <c r="E12" s="536" t="s">
        <v>536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c r="AE12" s="303"/>
      <c r="AF12" s="303"/>
      <c r="AG12" s="52" t="s">
        <v>534</v>
      </c>
      <c r="AH12" s="52" t="s">
        <v>535</v>
      </c>
    </row>
    <row r="13" spans="1:34"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c r="AE13" s="303"/>
      <c r="AF13" s="303"/>
      <c r="AG13" s="37" t="s">
        <v>537</v>
      </c>
      <c r="AH13" s="37">
        <v>28</v>
      </c>
    </row>
    <row r="14" spans="1:34"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c r="AE14" s="303"/>
      <c r="AF14" s="303"/>
      <c r="AG14" s="37" t="s">
        <v>538</v>
      </c>
      <c r="AH14" s="37">
        <v>100</v>
      </c>
    </row>
    <row r="15" spans="1:34" ht="29.25" customHeight="1" x14ac:dyDescent="0.25">
      <c r="A15" s="303"/>
      <c r="B15" s="31"/>
      <c r="C15" s="502" t="s">
        <v>548</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c r="AE15" s="303"/>
      <c r="AF15" s="303"/>
      <c r="AG15" s="37" t="s">
        <v>539</v>
      </c>
      <c r="AH15" s="37">
        <v>34</v>
      </c>
    </row>
    <row r="16" spans="1:34"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c r="AE16" s="303"/>
      <c r="AF16" s="303"/>
      <c r="AG16" s="37" t="s">
        <v>541</v>
      </c>
      <c r="AH16" s="37">
        <v>100</v>
      </c>
    </row>
    <row r="17" spans="1:34"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c r="AE17" s="303"/>
      <c r="AF17" s="303"/>
      <c r="AG17" s="37" t="s">
        <v>542</v>
      </c>
      <c r="AH17" s="37">
        <v>38</v>
      </c>
    </row>
    <row r="18" spans="1:34"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c r="AE18" s="303"/>
      <c r="AF18" s="303"/>
      <c r="AG18" s="37" t="s">
        <v>543</v>
      </c>
      <c r="AH18" s="37">
        <v>100</v>
      </c>
    </row>
    <row r="19" spans="1:34"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c r="AE19" s="303"/>
      <c r="AF19" s="303"/>
      <c r="AG19" s="37" t="s">
        <v>544</v>
      </c>
      <c r="AH19" s="37">
        <v>25</v>
      </c>
    </row>
    <row r="20" spans="1:34"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c r="AE20" s="303"/>
      <c r="AF20" s="303"/>
      <c r="AG20" s="303"/>
      <c r="AH20" s="303"/>
    </row>
    <row r="21" spans="1:34"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c r="AE21" s="303"/>
      <c r="AF21" s="303"/>
      <c r="AG21" s="303"/>
      <c r="AH21" s="303"/>
    </row>
    <row r="22" spans="1:34"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c r="AE22" s="303"/>
      <c r="AF22" s="303"/>
      <c r="AG22" s="303"/>
      <c r="AH22" s="303"/>
    </row>
    <row r="23" spans="1:34"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33</v>
      </c>
      <c r="X23" s="503"/>
      <c r="Y23" s="503"/>
      <c r="Z23" s="503"/>
      <c r="AA23" s="493"/>
      <c r="AB23" s="311"/>
      <c r="AC23" s="303"/>
      <c r="AD23" s="303"/>
      <c r="AE23" s="303"/>
      <c r="AF23" s="303"/>
      <c r="AG23" s="338">
        <f>+(((((AH13/100)*AH14)+((AH15/100)*AH16)+((AH17/100)*AH18))*AH19)/100)</f>
        <v>25</v>
      </c>
      <c r="AH23" s="303"/>
    </row>
    <row r="24" spans="1:34"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c r="AE24" s="303"/>
      <c r="AF24" s="303"/>
      <c r="AG24" s="303"/>
      <c r="AH24" s="303"/>
    </row>
    <row r="25" spans="1:34"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c r="AE25" s="303"/>
      <c r="AF25" s="303"/>
      <c r="AG25" s="303"/>
      <c r="AH25" s="303"/>
    </row>
    <row r="26" spans="1:34" ht="39.75" customHeight="1" x14ac:dyDescent="0.25">
      <c r="A26" s="303"/>
      <c r="B26" s="31"/>
      <c r="C26" s="881" t="s">
        <v>528</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c r="AE26" s="303"/>
      <c r="AF26" s="303"/>
      <c r="AG26" s="303"/>
      <c r="AH26" s="303"/>
    </row>
    <row r="27" spans="1:34"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c r="AE27" s="303"/>
      <c r="AF27" s="303"/>
      <c r="AG27" s="303"/>
      <c r="AH27" s="303"/>
    </row>
    <row r="28" spans="1:34"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c r="AE28" s="303"/>
      <c r="AF28" s="303"/>
      <c r="AG28" s="303"/>
      <c r="AH28" s="303"/>
    </row>
    <row r="29" spans="1:34" ht="29.25" customHeight="1" x14ac:dyDescent="0.25">
      <c r="A29" s="303"/>
      <c r="B29" s="31"/>
      <c r="C29" s="540" t="s">
        <v>529</v>
      </c>
      <c r="D29" s="503"/>
      <c r="E29" s="503"/>
      <c r="F29" s="503"/>
      <c r="G29" s="503"/>
      <c r="H29" s="503"/>
      <c r="I29" s="503"/>
      <c r="J29" s="503"/>
      <c r="K29" s="493"/>
      <c r="L29" s="313"/>
      <c r="M29" s="540"/>
      <c r="N29" s="503"/>
      <c r="O29" s="503"/>
      <c r="P29" s="503"/>
      <c r="Q29" s="503"/>
      <c r="R29" s="503"/>
      <c r="S29" s="503"/>
      <c r="T29" s="503"/>
      <c r="U29" s="503"/>
      <c r="V29" s="503"/>
      <c r="W29" s="503"/>
      <c r="X29" s="503"/>
      <c r="Y29" s="503"/>
      <c r="Z29" s="503"/>
      <c r="AA29" s="493"/>
      <c r="AB29" s="319"/>
      <c r="AC29" s="303"/>
      <c r="AD29" s="303"/>
      <c r="AE29" s="303"/>
      <c r="AF29" s="303"/>
      <c r="AG29" s="303"/>
      <c r="AH29" s="303"/>
    </row>
    <row r="30" spans="1:34"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c r="AE30" s="303"/>
      <c r="AF30" s="303"/>
      <c r="AG30" s="303"/>
      <c r="AH30" s="303"/>
    </row>
    <row r="31" spans="1:34"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c r="AE31" s="303"/>
      <c r="AF31" s="303"/>
      <c r="AG31" s="303"/>
      <c r="AH31" s="303"/>
    </row>
    <row r="32" spans="1:34" ht="90" customHeight="1" x14ac:dyDescent="0.25">
      <c r="A32" s="303"/>
      <c r="B32" s="31"/>
      <c r="C32" s="541" t="s">
        <v>530</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c r="AE32" s="303"/>
      <c r="AF32" s="303"/>
      <c r="AG32" s="303"/>
      <c r="AH32" s="303"/>
    </row>
    <row r="33" spans="1:34"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c r="AE33" s="303"/>
      <c r="AF33" s="303"/>
      <c r="AG33" s="303"/>
      <c r="AH33" s="303"/>
    </row>
    <row r="34" spans="1:34" ht="15.75" customHeight="1" x14ac:dyDescent="0.25">
      <c r="A34" s="303"/>
      <c r="B34" s="31"/>
      <c r="C34" s="524" t="s">
        <v>139</v>
      </c>
      <c r="D34" s="520"/>
      <c r="E34" s="316"/>
      <c r="F34" s="502" t="s">
        <v>34</v>
      </c>
      <c r="G34" s="493"/>
      <c r="H34" s="316"/>
      <c r="I34" s="303"/>
      <c r="J34" s="323" t="s">
        <v>140</v>
      </c>
      <c r="K34" s="502">
        <v>25</v>
      </c>
      <c r="L34" s="503"/>
      <c r="M34" s="503"/>
      <c r="N34" s="493"/>
      <c r="O34" s="316"/>
      <c r="P34" s="316"/>
      <c r="Q34" s="307" t="s">
        <v>141</v>
      </c>
      <c r="R34" s="303"/>
      <c r="S34" s="316"/>
      <c r="T34" s="316"/>
      <c r="U34" s="316"/>
      <c r="V34" s="316"/>
      <c r="W34" s="502" t="s">
        <v>20</v>
      </c>
      <c r="X34" s="503"/>
      <c r="Y34" s="503"/>
      <c r="Z34" s="503"/>
      <c r="AA34" s="493"/>
      <c r="AB34" s="315"/>
      <c r="AC34" s="303"/>
      <c r="AD34" s="303"/>
      <c r="AE34" s="303"/>
      <c r="AF34" s="303"/>
      <c r="AG34" s="303"/>
      <c r="AH34" s="303"/>
    </row>
    <row r="35" spans="1:34"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c r="AE35" s="303"/>
      <c r="AF35" s="303"/>
      <c r="AG35" s="303"/>
      <c r="AH35" s="303"/>
    </row>
    <row r="36" spans="1:34" ht="32.25" customHeight="1" x14ac:dyDescent="0.25">
      <c r="A36" s="303"/>
      <c r="B36" s="31"/>
      <c r="C36" s="303"/>
      <c r="D36" s="323" t="s">
        <v>142</v>
      </c>
      <c r="E36" s="316"/>
      <c r="F36" s="541" t="s">
        <v>549</v>
      </c>
      <c r="G36" s="503"/>
      <c r="H36" s="503"/>
      <c r="I36" s="503"/>
      <c r="J36" s="503"/>
      <c r="K36" s="503"/>
      <c r="L36" s="503"/>
      <c r="M36" s="493"/>
      <c r="N36" s="303"/>
      <c r="O36" s="323" t="s">
        <v>144</v>
      </c>
      <c r="P36" s="540">
        <v>0</v>
      </c>
      <c r="Q36" s="503"/>
      <c r="R36" s="503"/>
      <c r="S36" s="503"/>
      <c r="T36" s="503"/>
      <c r="U36" s="503"/>
      <c r="V36" s="503"/>
      <c r="W36" s="503"/>
      <c r="X36" s="503"/>
      <c r="Y36" s="503"/>
      <c r="Z36" s="503"/>
      <c r="AA36" s="493"/>
      <c r="AB36" s="311"/>
      <c r="AC36" s="303"/>
      <c r="AD36" s="303"/>
      <c r="AE36" s="303"/>
      <c r="AF36" s="303"/>
      <c r="AG36" s="303"/>
      <c r="AH36" s="303"/>
    </row>
    <row r="37" spans="1:34"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c r="AE37" s="303"/>
      <c r="AF37" s="303"/>
      <c r="AG37" s="303"/>
      <c r="AH37" s="303"/>
    </row>
    <row r="38" spans="1:34"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c r="AE38" s="303"/>
      <c r="AF38" s="303"/>
      <c r="AG38" s="303"/>
      <c r="AH38" s="303"/>
    </row>
    <row r="39" spans="1:34"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c r="AE39" s="303"/>
      <c r="AF39" s="303"/>
      <c r="AG39" s="303"/>
      <c r="AH39" s="303"/>
    </row>
    <row r="40" spans="1:34"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c r="AE40" s="303"/>
      <c r="AF40" s="303"/>
      <c r="AG40" s="303"/>
      <c r="AH40" s="303"/>
    </row>
    <row r="41" spans="1:34"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c r="AE41" s="303"/>
      <c r="AF41" s="303"/>
      <c r="AG41" s="303"/>
      <c r="AH41" s="303"/>
    </row>
    <row r="42" spans="1:34" ht="15.75" customHeight="1" x14ac:dyDescent="0.25">
      <c r="A42" s="303"/>
      <c r="B42" s="31"/>
      <c r="C42" s="316" t="s">
        <v>140</v>
      </c>
      <c r="D42" s="540">
        <v>1</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c r="AE42" s="303"/>
      <c r="AF42" s="303"/>
      <c r="AG42" s="303"/>
      <c r="AH42" s="303"/>
    </row>
    <row r="43" spans="1:34"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c r="AE43" s="303"/>
      <c r="AF43" s="303"/>
      <c r="AG43" s="303"/>
      <c r="AH43" s="303"/>
    </row>
    <row r="44" spans="1:34"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c r="AE44" s="303"/>
      <c r="AF44" s="303"/>
      <c r="AG44" s="303"/>
      <c r="AH44" s="303"/>
    </row>
    <row r="45" spans="1:34"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c r="AE45" s="303"/>
      <c r="AF45" s="303"/>
      <c r="AG45" s="303"/>
      <c r="AH45" s="303"/>
    </row>
    <row r="46" spans="1:34"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c r="AE46" s="326"/>
      <c r="AF46" s="326"/>
      <c r="AG46" s="326"/>
      <c r="AH46" s="326"/>
    </row>
    <row r="47" spans="1:34"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c r="AE47" s="303"/>
      <c r="AF47" s="303"/>
      <c r="AG47" s="303"/>
      <c r="AH47" s="303"/>
    </row>
    <row r="48" spans="1:34"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c r="AE48" s="330"/>
      <c r="AF48" s="330"/>
      <c r="AG48" s="330"/>
      <c r="AH48" s="330"/>
    </row>
    <row r="49" spans="1:34"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c r="AE49" s="330"/>
      <c r="AF49" s="330"/>
      <c r="AG49" s="330"/>
      <c r="AH49" s="330"/>
    </row>
    <row r="50" spans="1:34" ht="15.75" customHeight="1" x14ac:dyDescent="0.25">
      <c r="A50" s="330"/>
      <c r="B50" s="41"/>
      <c r="C50" s="44">
        <v>2024</v>
      </c>
      <c r="D50" s="45">
        <v>45474</v>
      </c>
      <c r="E50" s="518">
        <v>45656</v>
      </c>
      <c r="F50" s="493"/>
      <c r="G50" s="46">
        <v>25</v>
      </c>
      <c r="H50" s="522" t="s">
        <v>550</v>
      </c>
      <c r="I50" s="503"/>
      <c r="J50" s="503"/>
      <c r="K50" s="503"/>
      <c r="L50" s="503"/>
      <c r="M50" s="503"/>
      <c r="N50" s="503"/>
      <c r="O50" s="503"/>
      <c r="P50" s="503"/>
      <c r="Q50" s="503"/>
      <c r="R50" s="503"/>
      <c r="S50" s="503"/>
      <c r="T50" s="503"/>
      <c r="U50" s="503"/>
      <c r="V50" s="503"/>
      <c r="W50" s="503"/>
      <c r="X50" s="503"/>
      <c r="Y50" s="503"/>
      <c r="Z50" s="503"/>
      <c r="AA50" s="493"/>
      <c r="AB50" s="325"/>
      <c r="AC50" s="330"/>
      <c r="AD50" s="330"/>
      <c r="AE50" s="330"/>
      <c r="AF50" s="330"/>
      <c r="AG50" s="330"/>
      <c r="AH50" s="330"/>
    </row>
    <row r="51" spans="1:34" ht="15.75" customHeight="1" x14ac:dyDescent="0.25">
      <c r="A51" s="330"/>
      <c r="B51" s="41"/>
      <c r="C51" s="44">
        <v>2025</v>
      </c>
      <c r="D51" s="45">
        <v>45658</v>
      </c>
      <c r="E51" s="518">
        <v>46021</v>
      </c>
      <c r="F51" s="493"/>
      <c r="G51" s="46">
        <v>65</v>
      </c>
      <c r="H51" s="522" t="s">
        <v>550</v>
      </c>
      <c r="I51" s="503"/>
      <c r="J51" s="503"/>
      <c r="K51" s="503"/>
      <c r="L51" s="503"/>
      <c r="M51" s="503"/>
      <c r="N51" s="503"/>
      <c r="O51" s="503"/>
      <c r="P51" s="503"/>
      <c r="Q51" s="503"/>
      <c r="R51" s="503"/>
      <c r="S51" s="503"/>
      <c r="T51" s="503"/>
      <c r="U51" s="503"/>
      <c r="V51" s="503"/>
      <c r="W51" s="503"/>
      <c r="X51" s="503"/>
      <c r="Y51" s="503"/>
      <c r="Z51" s="503"/>
      <c r="AA51" s="493"/>
      <c r="AB51" s="325"/>
      <c r="AC51" s="330"/>
      <c r="AD51" s="330"/>
      <c r="AE51" s="330"/>
      <c r="AF51" s="330"/>
      <c r="AG51" s="330"/>
      <c r="AH51" s="330"/>
    </row>
    <row r="52" spans="1:34" ht="15.75" customHeight="1" x14ac:dyDescent="0.25">
      <c r="A52" s="330"/>
      <c r="B52" s="41"/>
      <c r="C52" s="44">
        <v>2026</v>
      </c>
      <c r="D52" s="45">
        <v>46023</v>
      </c>
      <c r="E52" s="518">
        <v>46386</v>
      </c>
      <c r="F52" s="493"/>
      <c r="G52" s="46">
        <v>85</v>
      </c>
      <c r="H52" s="522" t="s">
        <v>550</v>
      </c>
      <c r="I52" s="503"/>
      <c r="J52" s="503"/>
      <c r="K52" s="503"/>
      <c r="L52" s="503"/>
      <c r="M52" s="503"/>
      <c r="N52" s="503"/>
      <c r="O52" s="503"/>
      <c r="P52" s="503"/>
      <c r="Q52" s="503"/>
      <c r="R52" s="503"/>
      <c r="S52" s="503"/>
      <c r="T52" s="503"/>
      <c r="U52" s="503"/>
      <c r="V52" s="503"/>
      <c r="W52" s="503"/>
      <c r="X52" s="503"/>
      <c r="Y52" s="503"/>
      <c r="Z52" s="503"/>
      <c r="AA52" s="493"/>
      <c r="AB52" s="325"/>
      <c r="AC52" s="330"/>
      <c r="AD52" s="330"/>
      <c r="AE52" s="330"/>
      <c r="AF52" s="330"/>
      <c r="AG52" s="330"/>
      <c r="AH52" s="330"/>
    </row>
    <row r="53" spans="1:34" ht="15.75" customHeight="1" x14ac:dyDescent="0.25">
      <c r="A53" s="330"/>
      <c r="B53" s="41"/>
      <c r="C53" s="44">
        <v>2027</v>
      </c>
      <c r="D53" s="45">
        <v>46388</v>
      </c>
      <c r="E53" s="518">
        <v>46751</v>
      </c>
      <c r="F53" s="493"/>
      <c r="G53" s="46">
        <v>100</v>
      </c>
      <c r="H53" s="522" t="s">
        <v>550</v>
      </c>
      <c r="I53" s="503"/>
      <c r="J53" s="503"/>
      <c r="K53" s="503"/>
      <c r="L53" s="503"/>
      <c r="M53" s="503"/>
      <c r="N53" s="503"/>
      <c r="O53" s="503"/>
      <c r="P53" s="503"/>
      <c r="Q53" s="503"/>
      <c r="R53" s="503"/>
      <c r="S53" s="503"/>
      <c r="T53" s="503"/>
      <c r="U53" s="503"/>
      <c r="V53" s="503"/>
      <c r="W53" s="503"/>
      <c r="X53" s="503"/>
      <c r="Y53" s="503"/>
      <c r="Z53" s="503"/>
      <c r="AA53" s="493"/>
      <c r="AB53" s="325"/>
      <c r="AC53" s="330"/>
      <c r="AD53" s="330"/>
      <c r="AE53" s="330"/>
      <c r="AF53" s="330"/>
      <c r="AG53" s="330"/>
      <c r="AH53" s="330"/>
    </row>
    <row r="54" spans="1:34"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c r="AE54" s="330"/>
      <c r="AF54" s="330"/>
      <c r="AG54" s="330"/>
      <c r="AH54" s="330"/>
    </row>
    <row r="55" spans="1:34"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c r="AE55" s="303"/>
      <c r="AF55" s="303"/>
      <c r="AG55" s="303"/>
      <c r="AH55" s="303"/>
    </row>
    <row r="56" spans="1:34"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c r="AE56" s="303"/>
      <c r="AF56" s="303"/>
      <c r="AG56" s="303"/>
      <c r="AH56" s="303"/>
    </row>
    <row r="57" spans="1:34"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c r="AE57" s="303"/>
      <c r="AF57" s="303"/>
      <c r="AG57" s="303"/>
      <c r="AH57" s="303"/>
    </row>
    <row r="58" spans="1:34"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c r="AE58" s="303"/>
      <c r="AF58" s="303"/>
      <c r="AG58" s="303"/>
      <c r="AH58" s="303"/>
    </row>
    <row r="59" spans="1:34"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c r="AE59" s="303"/>
      <c r="AF59" s="303"/>
      <c r="AG59" s="303"/>
      <c r="AH59" s="303"/>
    </row>
    <row r="60" spans="1:34"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c r="AE60" s="303"/>
      <c r="AF60" s="303"/>
      <c r="AG60" s="303"/>
      <c r="AH60" s="303"/>
    </row>
    <row r="61" spans="1:34"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c r="AE61" s="303"/>
      <c r="AF61" s="303"/>
      <c r="AG61" s="303"/>
      <c r="AH61" s="303"/>
    </row>
    <row r="62" spans="1:34"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c r="AE62" s="303"/>
      <c r="AF62" s="303"/>
      <c r="AG62" s="303"/>
      <c r="AH62" s="303"/>
    </row>
    <row r="63" spans="1:34"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c r="AE63" s="303"/>
      <c r="AF63" s="303"/>
      <c r="AG63" s="303"/>
      <c r="AH63" s="303"/>
    </row>
    <row r="64" spans="1:34"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c r="AE64" s="303"/>
      <c r="AF64" s="303"/>
      <c r="AG64" s="303"/>
      <c r="AH64" s="303"/>
    </row>
    <row r="65" spans="1:34"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c r="AE65" s="303"/>
      <c r="AF65" s="303"/>
      <c r="AG65" s="303"/>
      <c r="AH65" s="303"/>
    </row>
    <row r="66" spans="1:34"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c r="AE66" s="303"/>
      <c r="AF66" s="303"/>
      <c r="AG66" s="303"/>
      <c r="AH66" s="303"/>
    </row>
    <row r="67" spans="1:34"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c r="AE67" s="303"/>
      <c r="AF67" s="303"/>
      <c r="AG67" s="303"/>
      <c r="AH67" s="303"/>
    </row>
    <row r="68" spans="1:34"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c r="AE68" s="303"/>
      <c r="AF68" s="303"/>
      <c r="AG68" s="303"/>
      <c r="AH68" s="303"/>
    </row>
    <row r="69" spans="1:34"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c r="AE69" s="303"/>
      <c r="AF69" s="303"/>
      <c r="AG69" s="303"/>
      <c r="AH69" s="303"/>
    </row>
    <row r="70" spans="1:34"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c r="AE70" s="303"/>
      <c r="AF70" s="303"/>
      <c r="AG70" s="303"/>
      <c r="AH70" s="303"/>
    </row>
    <row r="71" spans="1:34"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c r="AE71" s="303"/>
      <c r="AF71" s="303"/>
      <c r="AG71" s="303"/>
      <c r="AH71" s="303"/>
    </row>
    <row r="72" spans="1:34"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c r="AE72" s="303"/>
      <c r="AF72" s="303"/>
      <c r="AG72" s="303"/>
      <c r="AH72" s="303"/>
    </row>
    <row r="73" spans="1:34"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c r="AE73" s="303"/>
      <c r="AF73" s="303"/>
      <c r="AG73" s="303"/>
      <c r="AH73" s="303"/>
    </row>
    <row r="74" spans="1:34"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c r="AE74" s="303"/>
      <c r="AF74" s="303"/>
      <c r="AG74" s="303"/>
      <c r="AH74" s="303"/>
    </row>
    <row r="75" spans="1:34"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c r="AE75" s="303"/>
      <c r="AF75" s="303"/>
      <c r="AG75" s="303"/>
      <c r="AH75" s="303"/>
    </row>
    <row r="76" spans="1:34"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c r="AE76" s="303"/>
      <c r="AF76" s="303"/>
      <c r="AG76" s="303"/>
      <c r="AH76" s="303"/>
    </row>
    <row r="77" spans="1:34"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row>
    <row r="78" spans="1:34"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row>
    <row r="79" spans="1:34"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row>
    <row r="80" spans="1:34"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row>
    <row r="81" spans="1:34"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c r="AF81" s="303"/>
      <c r="AG81" s="303"/>
      <c r="AH81" s="303"/>
    </row>
    <row r="82" spans="1:34"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303"/>
      <c r="AF82" s="303"/>
      <c r="AG82" s="303"/>
      <c r="AH82" s="303"/>
    </row>
    <row r="83" spans="1:34"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row>
    <row r="84" spans="1:34"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row>
    <row r="85" spans="1:34"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row>
    <row r="86" spans="1:34"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row>
    <row r="87" spans="1:34"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row>
    <row r="88" spans="1:34"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row>
    <row r="89" spans="1:34"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row>
    <row r="90" spans="1:34"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row>
    <row r="91" spans="1:34"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row>
    <row r="92" spans="1:34"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row>
    <row r="93" spans="1:34"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row>
    <row r="94" spans="1:34"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row>
    <row r="95" spans="1:34"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row>
    <row r="96" spans="1:34"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row>
    <row r="97" spans="1:34"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row>
    <row r="98" spans="1:34"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row>
    <row r="99" spans="1:34"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row>
    <row r="100" spans="1:34"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row>
    <row r="101" spans="1:34"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row>
    <row r="102" spans="1:34"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c r="AH102" s="303"/>
    </row>
    <row r="103" spans="1:34"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c r="AH103" s="303"/>
    </row>
    <row r="104" spans="1:34"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row>
    <row r="105" spans="1:34"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row>
    <row r="106" spans="1:34"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row>
    <row r="107" spans="1:34"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row>
    <row r="108" spans="1:34"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row>
    <row r="109" spans="1:34"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row>
    <row r="110" spans="1:34"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row>
    <row r="111" spans="1:34"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row>
    <row r="112" spans="1:34"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row>
    <row r="113" spans="1:34"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row>
    <row r="114" spans="1:34"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row>
    <row r="115" spans="1:34"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row>
    <row r="116" spans="1:34"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row>
    <row r="117" spans="1:34"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row>
    <row r="118" spans="1:34"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row>
    <row r="119" spans="1:34"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row>
    <row r="120" spans="1:34"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row>
    <row r="121" spans="1:34"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row>
    <row r="122" spans="1:34"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row>
    <row r="123" spans="1:34"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row>
    <row r="124" spans="1:34"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c r="AH124" s="303"/>
    </row>
    <row r="125" spans="1:34"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row>
    <row r="126" spans="1:34"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c r="AH126" s="303"/>
    </row>
    <row r="127" spans="1:34"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row>
    <row r="128" spans="1:34"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row>
    <row r="129" spans="1:34"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c r="AH129" s="303"/>
    </row>
    <row r="130" spans="1:34"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row>
    <row r="131" spans="1:34"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row>
    <row r="132" spans="1:34"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row>
    <row r="133" spans="1:34"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c r="AH133" s="303"/>
    </row>
    <row r="134" spans="1:34"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c r="AH134" s="303"/>
    </row>
    <row r="135" spans="1:34"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c r="AH135" s="303"/>
    </row>
    <row r="136" spans="1:34"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c r="AH136" s="303"/>
    </row>
    <row r="137" spans="1:34"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row>
    <row r="138" spans="1:34"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c r="AH138" s="303"/>
    </row>
    <row r="139" spans="1:34"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c r="AH139" s="303"/>
    </row>
    <row r="140" spans="1:34"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c r="AH140" s="303"/>
    </row>
    <row r="141" spans="1:34"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c r="AH141" s="303"/>
    </row>
    <row r="142" spans="1:34"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c r="AH142" s="303"/>
    </row>
    <row r="143" spans="1:34"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row>
    <row r="144" spans="1:34"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row>
    <row r="145" spans="1:34"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c r="AH145" s="303"/>
    </row>
    <row r="146" spans="1:34"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c r="AH146" s="303"/>
    </row>
    <row r="147" spans="1:34"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c r="AH147" s="303"/>
    </row>
    <row r="148" spans="1:34"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row>
    <row r="149" spans="1:34"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c r="AH149" s="303"/>
    </row>
    <row r="150" spans="1:34"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row>
    <row r="151" spans="1:34"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row>
    <row r="152" spans="1:34"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c r="AH152" s="303"/>
    </row>
    <row r="153" spans="1:34"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c r="AH153" s="303"/>
    </row>
    <row r="154" spans="1:34"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c r="AH154" s="303"/>
    </row>
    <row r="155" spans="1:34"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row>
    <row r="156" spans="1:34"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row>
    <row r="157" spans="1:34"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row>
    <row r="158" spans="1:34"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row>
    <row r="159" spans="1:34"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row>
    <row r="160" spans="1:34"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row>
    <row r="161" spans="1:34"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c r="AH161" s="303"/>
    </row>
    <row r="162" spans="1:34"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c r="AH162" s="303"/>
    </row>
    <row r="163" spans="1:34"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row>
    <row r="164" spans="1:34"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row>
    <row r="165" spans="1:34"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row>
    <row r="166" spans="1:34"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row>
    <row r="167" spans="1:34"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row>
    <row r="168" spans="1:34"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c r="AH168" s="303"/>
    </row>
    <row r="169" spans="1:34"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row>
    <row r="170" spans="1:34"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c r="AH170" s="303"/>
    </row>
    <row r="171" spans="1:34"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c r="AH171" s="303"/>
    </row>
    <row r="172" spans="1:34"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c r="AH172" s="303"/>
    </row>
    <row r="173" spans="1:34"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c r="AH173" s="303"/>
    </row>
    <row r="174" spans="1:34"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row>
    <row r="175" spans="1:34"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row>
    <row r="176" spans="1:34"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c r="AH176" s="303"/>
    </row>
    <row r="177" spans="1:34"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row>
    <row r="178" spans="1:34"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row>
    <row r="179" spans="1:34"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c r="AH179" s="303"/>
    </row>
    <row r="180" spans="1:34"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row>
    <row r="181" spans="1:34"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c r="AH181" s="303"/>
    </row>
    <row r="182" spans="1:34"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row>
    <row r="183" spans="1:34"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row>
    <row r="184" spans="1:34"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row>
    <row r="185" spans="1:34"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row>
    <row r="186" spans="1:34"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row>
    <row r="187" spans="1:34"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c r="AH187" s="303"/>
    </row>
    <row r="188" spans="1:34"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c r="AH188" s="303"/>
    </row>
    <row r="189" spans="1:34"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row>
    <row r="190" spans="1:34"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c r="AH190" s="303"/>
    </row>
    <row r="191" spans="1:34"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row>
    <row r="192" spans="1:34"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c r="AH192" s="303"/>
    </row>
    <row r="193" spans="1:34"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c r="AH193" s="303"/>
    </row>
    <row r="194" spans="1:34"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row>
    <row r="195" spans="1:34"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row>
    <row r="196" spans="1:34"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row>
    <row r="197" spans="1:34"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c r="AH197" s="303"/>
    </row>
    <row r="198" spans="1:34"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row>
    <row r="199" spans="1:34"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c r="AH199" s="303"/>
    </row>
    <row r="200" spans="1:34"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c r="AH200" s="303"/>
    </row>
    <row r="201" spans="1:34"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row>
    <row r="202" spans="1:34"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row>
    <row r="203" spans="1:34"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c r="AH203" s="303"/>
    </row>
    <row r="204" spans="1:34"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c r="AH204" s="303"/>
    </row>
    <row r="205" spans="1:34"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c r="AH205" s="303"/>
    </row>
    <row r="206" spans="1:34"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c r="AH206" s="303"/>
    </row>
    <row r="207" spans="1:34"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c r="AH207" s="303"/>
    </row>
    <row r="208" spans="1:34"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c r="AH208" s="303"/>
    </row>
    <row r="209" spans="1:34"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row>
    <row r="210" spans="1:34"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row>
    <row r="211" spans="1:34"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row>
    <row r="212" spans="1:34"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row>
    <row r="213" spans="1:34"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row>
    <row r="214" spans="1:34"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c r="AH214" s="303"/>
    </row>
    <row r="215" spans="1:34"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c r="AH215" s="303"/>
    </row>
    <row r="216" spans="1:34"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c r="AH216" s="303"/>
    </row>
    <row r="217" spans="1:34"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row>
    <row r="218" spans="1:34"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row>
    <row r="219" spans="1:34"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row>
    <row r="220" spans="1:34"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c r="AH220" s="303"/>
    </row>
    <row r="221" spans="1:34"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c r="AH221" s="303"/>
    </row>
    <row r="222" spans="1:34"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c r="AH222" s="303"/>
    </row>
    <row r="223" spans="1:34"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c r="AH223" s="303"/>
    </row>
    <row r="224" spans="1:34"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row>
    <row r="225" spans="1:34"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row>
    <row r="226" spans="1:34"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row>
    <row r="227" spans="1:34"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row>
    <row r="228" spans="1:34"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c r="AH228" s="303"/>
    </row>
    <row r="229" spans="1:34"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c r="AH229" s="303"/>
    </row>
    <row r="230" spans="1:34"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row>
    <row r="231" spans="1:34"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row>
    <row r="232" spans="1:34"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c r="AH232" s="303"/>
    </row>
    <row r="233" spans="1:34"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c r="AH233" s="303"/>
    </row>
    <row r="234" spans="1:34"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c r="AH234" s="303"/>
    </row>
    <row r="235" spans="1:34"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c r="AH235" s="303"/>
    </row>
    <row r="236" spans="1:34"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c r="AH236" s="303"/>
    </row>
    <row r="237" spans="1:34"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row>
    <row r="238" spans="1:34"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c r="AH238" s="303"/>
    </row>
    <row r="239" spans="1:34"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c r="AH239" s="303"/>
    </row>
    <row r="240" spans="1:34"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row>
    <row r="241" spans="1:34"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c r="AH241" s="303"/>
    </row>
    <row r="242" spans="1:34"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c r="AH242" s="303"/>
    </row>
    <row r="243" spans="1:34"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c r="AH243" s="303"/>
    </row>
    <row r="244" spans="1:34"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c r="AH244" s="303"/>
    </row>
    <row r="245" spans="1:34"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c r="AH245" s="303"/>
    </row>
    <row r="246" spans="1:34"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c r="AH246" s="303"/>
    </row>
    <row r="247" spans="1:34"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c r="AH247" s="303"/>
    </row>
    <row r="248" spans="1:34"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row>
    <row r="249" spans="1:34"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row>
    <row r="250" spans="1:34"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row>
    <row r="251" spans="1:34"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row>
    <row r="252" spans="1:34"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row>
    <row r="253" spans="1:34"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row>
    <row r="254" spans="1:34"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row>
    <row r="255" spans="1:34"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row>
    <row r="256" spans="1:34"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row>
    <row r="257" spans="1:34"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row>
    <row r="258" spans="1:34"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row>
    <row r="259" spans="1:34"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row>
    <row r="260" spans="1:34"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row>
    <row r="261" spans="1:34"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row>
    <row r="262" spans="1:34"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row>
    <row r="263" spans="1:34"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row>
    <row r="264" spans="1:34"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c r="AH264" s="303"/>
    </row>
    <row r="265" spans="1:34"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c r="AH265" s="303"/>
    </row>
    <row r="266" spans="1:34"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row>
    <row r="267" spans="1:34"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c r="AH267" s="303"/>
    </row>
    <row r="268" spans="1:34"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c r="AH268" s="303"/>
    </row>
    <row r="269" spans="1:34"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c r="AH269" s="303"/>
    </row>
    <row r="270" spans="1:34"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c r="AH270" s="303"/>
    </row>
    <row r="271" spans="1:34"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c r="AH271" s="303"/>
    </row>
    <row r="272" spans="1:34"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c r="AH272" s="303"/>
    </row>
    <row r="273" spans="1:34"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c r="AH273" s="303"/>
    </row>
    <row r="274" spans="1:34"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c r="AH274" s="303"/>
    </row>
    <row r="275" spans="1:34"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c r="AH275" s="303"/>
    </row>
    <row r="276" spans="1:34"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c r="AH276" s="303"/>
    </row>
    <row r="277" spans="1:34"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c r="AH277" s="303"/>
    </row>
    <row r="278" spans="1:34"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row>
    <row r="279" spans="1:34"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c r="AH279" s="303"/>
    </row>
    <row r="280" spans="1:34"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c r="AH280" s="303"/>
    </row>
    <row r="281" spans="1:34"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row>
    <row r="282" spans="1:34"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c r="AH282" s="303"/>
    </row>
    <row r="283" spans="1:34"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c r="AH283" s="303"/>
    </row>
    <row r="284" spans="1:34"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c r="AH284" s="303"/>
    </row>
    <row r="285" spans="1:34"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c r="AH285" s="303"/>
    </row>
    <row r="286" spans="1:34"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c r="AH286" s="303"/>
    </row>
    <row r="287" spans="1:34"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c r="AH287" s="303"/>
    </row>
    <row r="288" spans="1:34"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c r="AH288" s="303"/>
    </row>
    <row r="289" spans="1:34"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c r="AH289" s="303"/>
    </row>
    <row r="290" spans="1:34"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c r="AH290" s="303"/>
    </row>
    <row r="291" spans="1:34"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c r="AH291" s="303"/>
    </row>
    <row r="292" spans="1:34"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c r="AH292" s="303"/>
    </row>
    <row r="293" spans="1:34"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c r="AH293" s="303"/>
    </row>
    <row r="294" spans="1:34"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c r="AH294" s="303"/>
    </row>
    <row r="295" spans="1:34"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c r="AH295" s="303"/>
    </row>
    <row r="296" spans="1:34"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c r="AH296" s="303"/>
    </row>
    <row r="297" spans="1:34"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c r="AH297" s="303"/>
    </row>
    <row r="298" spans="1:34"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row>
    <row r="299" spans="1:34"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c r="AH299" s="303"/>
    </row>
    <row r="300" spans="1:34"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c r="AH300" s="303"/>
    </row>
    <row r="301" spans="1:34"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c r="AH301" s="303"/>
    </row>
    <row r="302" spans="1:34"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c r="AH302" s="303"/>
    </row>
    <row r="303" spans="1:34"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c r="AH303" s="303"/>
    </row>
    <row r="304" spans="1:34"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c r="AH304" s="303"/>
    </row>
    <row r="305" spans="1:34"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c r="AH305" s="303"/>
    </row>
    <row r="306" spans="1:34"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row>
    <row r="307" spans="1:34"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c r="AH307" s="303"/>
    </row>
    <row r="308" spans="1:34"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c r="AH308" s="303"/>
    </row>
    <row r="309" spans="1:34"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c r="AH309" s="303"/>
    </row>
    <row r="310" spans="1:34"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c r="AH310" s="303"/>
    </row>
    <row r="311" spans="1:34"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row>
    <row r="312" spans="1:34"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c r="AH312" s="303"/>
    </row>
    <row r="313" spans="1:34"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c r="AH313" s="303"/>
    </row>
    <row r="314" spans="1:34"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c r="AH314" s="303"/>
    </row>
    <row r="315" spans="1:34"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c r="AH315" s="303"/>
    </row>
    <row r="316" spans="1:34"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c r="AH316" s="303"/>
    </row>
    <row r="317" spans="1:34"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c r="AH317" s="303"/>
    </row>
    <row r="318" spans="1:34"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c r="AH318" s="303"/>
    </row>
    <row r="319" spans="1:34"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c r="AH319" s="303"/>
    </row>
    <row r="320" spans="1:34"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c r="AH320" s="303"/>
    </row>
    <row r="321" spans="1:34"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c r="AH321" s="303"/>
    </row>
    <row r="322" spans="1:34"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c r="AH322" s="303"/>
    </row>
    <row r="323" spans="1:34"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c r="AH323" s="303"/>
    </row>
    <row r="324" spans="1:34"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c r="AH324" s="303"/>
    </row>
    <row r="325" spans="1:34"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c r="AH325" s="303"/>
    </row>
    <row r="326" spans="1:34"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c r="AH326" s="303"/>
    </row>
    <row r="327" spans="1:34"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c r="AH327" s="303"/>
    </row>
    <row r="328" spans="1:34"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c r="AH328" s="303"/>
    </row>
    <row r="329" spans="1:34"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c r="AH329" s="303"/>
    </row>
    <row r="330" spans="1:34"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c r="AH330" s="303"/>
    </row>
    <row r="331" spans="1:34"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c r="AH331" s="303"/>
    </row>
    <row r="332" spans="1:34"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c r="AH332" s="303"/>
    </row>
    <row r="333" spans="1:34"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c r="AH333" s="303"/>
    </row>
    <row r="334" spans="1:34"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c r="AH334" s="303"/>
    </row>
    <row r="335" spans="1:34"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c r="AH335" s="303"/>
    </row>
    <row r="336" spans="1:34"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c r="AH336" s="303"/>
    </row>
    <row r="337" spans="1:34"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row>
    <row r="338" spans="1:34"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c r="AH338" s="303"/>
    </row>
    <row r="339" spans="1:34"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c r="AH339" s="303"/>
    </row>
    <row r="340" spans="1:34"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c r="AH340" s="303"/>
    </row>
    <row r="341" spans="1:34"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c r="AH341" s="303"/>
    </row>
    <row r="342" spans="1:34"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c r="AH342" s="303"/>
    </row>
    <row r="343" spans="1:34"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c r="AH343" s="303"/>
    </row>
    <row r="344" spans="1:34"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c r="AH344" s="303"/>
    </row>
    <row r="345" spans="1:34"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c r="AH345" s="303"/>
    </row>
    <row r="346" spans="1:34"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c r="AH346" s="303"/>
    </row>
    <row r="347" spans="1:34"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c r="AH347" s="303"/>
    </row>
    <row r="348" spans="1:34"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c r="AH348" s="303"/>
    </row>
    <row r="349" spans="1:34"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c r="AH349" s="303"/>
    </row>
    <row r="350" spans="1:34"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c r="AH350" s="303"/>
    </row>
    <row r="351" spans="1:34"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c r="AH351" s="303"/>
    </row>
    <row r="352" spans="1:34"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c r="AH352" s="303"/>
    </row>
    <row r="353" spans="1:34"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c r="AH353" s="303"/>
    </row>
    <row r="354" spans="1:34"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c r="AH354" s="303"/>
    </row>
    <row r="355" spans="1:34"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c r="AH355" s="303"/>
    </row>
    <row r="356" spans="1:34"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c r="AH356" s="303"/>
    </row>
    <row r="357" spans="1:34"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c r="AH357" s="303"/>
    </row>
    <row r="358" spans="1:34"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c r="AH358" s="303"/>
    </row>
    <row r="359" spans="1:34"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c r="AH359" s="303"/>
    </row>
    <row r="360" spans="1:34"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c r="AH360" s="303"/>
    </row>
    <row r="361" spans="1:34"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c r="AH361" s="303"/>
    </row>
    <row r="362" spans="1:34"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c r="AH362" s="303"/>
    </row>
    <row r="363" spans="1:34"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c r="AH363" s="303"/>
    </row>
    <row r="364" spans="1:34"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c r="AH364" s="303"/>
    </row>
    <row r="365" spans="1:34"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c r="AH365" s="303"/>
    </row>
    <row r="366" spans="1:34"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c r="AH366" s="303"/>
    </row>
    <row r="367" spans="1:34"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c r="AH367" s="303"/>
    </row>
    <row r="368" spans="1:34"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c r="AH368" s="303"/>
    </row>
    <row r="369" spans="1:34"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c r="AH369" s="303"/>
    </row>
    <row r="370" spans="1:34"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c r="AH370" s="303"/>
    </row>
    <row r="371" spans="1:34"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c r="AH371" s="303"/>
    </row>
    <row r="372" spans="1:34"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c r="AH372" s="303"/>
    </row>
    <row r="373" spans="1:34"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c r="AH373" s="303"/>
    </row>
    <row r="374" spans="1:34"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c r="AH374" s="303"/>
    </row>
    <row r="375" spans="1:34"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c r="AH375" s="303"/>
    </row>
    <row r="376" spans="1:34"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c r="AH376" s="303"/>
    </row>
    <row r="377" spans="1:34"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c r="AH377" s="303"/>
    </row>
    <row r="378" spans="1:34"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c r="AH378" s="303"/>
    </row>
    <row r="379" spans="1:34"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c r="AH379" s="303"/>
    </row>
    <row r="380" spans="1:34"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c r="AH380" s="303"/>
    </row>
    <row r="381" spans="1:34"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c r="AH381" s="303"/>
    </row>
    <row r="382" spans="1:34"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c r="AH382" s="303"/>
    </row>
    <row r="383" spans="1:34"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c r="AH383" s="303"/>
    </row>
    <row r="384" spans="1:34"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c r="AH384" s="303"/>
    </row>
    <row r="385" spans="1:34"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c r="AH385" s="303"/>
    </row>
    <row r="386" spans="1:34"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c r="AH386" s="303"/>
    </row>
    <row r="387" spans="1:34"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c r="AH387" s="303"/>
    </row>
    <row r="388" spans="1:34"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c r="AH388" s="303"/>
    </row>
    <row r="389" spans="1:34"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c r="AH389" s="303"/>
    </row>
    <row r="390" spans="1:34"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c r="AH390" s="303"/>
    </row>
    <row r="391" spans="1:34"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c r="AH391" s="303"/>
    </row>
    <row r="392" spans="1:34"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c r="AH392" s="303"/>
    </row>
    <row r="393" spans="1:34"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c r="AH393" s="303"/>
    </row>
    <row r="394" spans="1:34"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c r="AH394" s="303"/>
    </row>
    <row r="395" spans="1:34"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c r="AH395" s="303"/>
    </row>
    <row r="396" spans="1:34"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c r="AH396" s="303"/>
    </row>
    <row r="397" spans="1:34"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c r="AH397" s="303"/>
    </row>
    <row r="398" spans="1:34"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c r="AH398" s="303"/>
    </row>
    <row r="399" spans="1:34"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c r="AH399" s="303"/>
    </row>
    <row r="400" spans="1:34"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c r="AH400" s="303"/>
    </row>
    <row r="401" spans="1:34"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c r="AH401" s="303"/>
    </row>
    <row r="402" spans="1:34"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c r="AH402" s="303"/>
    </row>
    <row r="403" spans="1:34"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c r="AH403" s="303"/>
    </row>
    <row r="404" spans="1:34"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c r="AH404" s="303"/>
    </row>
    <row r="405" spans="1:34"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c r="AH405" s="303"/>
    </row>
    <row r="406" spans="1:34"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c r="AH406" s="303"/>
    </row>
    <row r="407" spans="1:34"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c r="AH407" s="303"/>
    </row>
    <row r="408" spans="1:34"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c r="AH408" s="303"/>
    </row>
    <row r="409" spans="1:34"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c r="AH409" s="303"/>
    </row>
    <row r="410" spans="1:34"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row>
    <row r="411" spans="1:34"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c r="AH411" s="303"/>
    </row>
    <row r="412" spans="1:34"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c r="AH412" s="303"/>
    </row>
    <row r="413" spans="1:34"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c r="AH413" s="303"/>
    </row>
    <row r="414" spans="1:34"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c r="AH414" s="303"/>
    </row>
    <row r="415" spans="1:34"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c r="AH415" s="303"/>
    </row>
    <row r="416" spans="1:34"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c r="AH416" s="303"/>
    </row>
    <row r="417" spans="1:34"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c r="AH417" s="303"/>
    </row>
    <row r="418" spans="1:34"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c r="AH418" s="303"/>
    </row>
    <row r="419" spans="1:34"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c r="AH419" s="303"/>
    </row>
    <row r="420" spans="1:34"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c r="AH420" s="303"/>
    </row>
    <row r="421" spans="1:34"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c r="AH421" s="303"/>
    </row>
    <row r="422" spans="1:34"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row>
    <row r="423" spans="1:34"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c r="AH423" s="303"/>
    </row>
    <row r="424" spans="1:34"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c r="AH424" s="303"/>
    </row>
    <row r="425" spans="1:34"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c r="AH425" s="303"/>
    </row>
    <row r="426" spans="1:34"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c r="AH426" s="303"/>
    </row>
    <row r="427" spans="1:34"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c r="AH427" s="303"/>
    </row>
    <row r="428" spans="1:34"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c r="AH428" s="303"/>
    </row>
    <row r="429" spans="1:34"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c r="AH429" s="303"/>
    </row>
    <row r="430" spans="1:34"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c r="AH430" s="303"/>
    </row>
    <row r="431" spans="1:34"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c r="AH431" s="303"/>
    </row>
    <row r="432" spans="1:34"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c r="AH432" s="303"/>
    </row>
    <row r="433" spans="1:34"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c r="AH433" s="303"/>
    </row>
    <row r="434" spans="1:34"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c r="AH434" s="303"/>
    </row>
    <row r="435" spans="1:34"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c r="AH435" s="303"/>
    </row>
    <row r="436" spans="1:34"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c r="AH436" s="303"/>
    </row>
    <row r="437" spans="1:34"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c r="AH437" s="303"/>
    </row>
    <row r="438" spans="1:34"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c r="AH438" s="303"/>
    </row>
    <row r="439" spans="1:34"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row>
    <row r="440" spans="1:34"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c r="AH440" s="303"/>
    </row>
    <row r="441" spans="1:34"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c r="AH441" s="303"/>
    </row>
    <row r="442" spans="1:34"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row>
    <row r="443" spans="1:34"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c r="AH443" s="303"/>
    </row>
    <row r="444" spans="1:34"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c r="AH444" s="303"/>
    </row>
    <row r="445" spans="1:34"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c r="AH445" s="303"/>
    </row>
    <row r="446" spans="1:34"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c r="AH446" s="303"/>
    </row>
    <row r="447" spans="1:34"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c r="AH447" s="303"/>
    </row>
    <row r="448" spans="1:34"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c r="AH448" s="303"/>
    </row>
    <row r="449" spans="1:34"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c r="AH449" s="303"/>
    </row>
    <row r="450" spans="1:34"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c r="AH450" s="303"/>
    </row>
    <row r="451" spans="1:34"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c r="AH451" s="303"/>
    </row>
    <row r="452" spans="1:34"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c r="AH452" s="303"/>
    </row>
    <row r="453" spans="1:34"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c r="AH453" s="303"/>
    </row>
    <row r="454" spans="1:34"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c r="AH454" s="303"/>
    </row>
    <row r="455" spans="1:34"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c r="AH455" s="303"/>
    </row>
    <row r="456" spans="1:34"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c r="AH456" s="303"/>
    </row>
    <row r="457" spans="1:34"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row>
    <row r="458" spans="1:34"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c r="AH458" s="303"/>
    </row>
    <row r="459" spans="1:34"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c r="AH459" s="303"/>
    </row>
    <row r="460" spans="1:34"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c r="AH460" s="303"/>
    </row>
    <row r="461" spans="1:34"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c r="AH461" s="303"/>
    </row>
    <row r="462" spans="1:34"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c r="AH462" s="303"/>
    </row>
    <row r="463" spans="1:34"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c r="AH463" s="303"/>
    </row>
    <row r="464" spans="1:34"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c r="AH464" s="303"/>
    </row>
    <row r="465" spans="1:34"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c r="AH465" s="303"/>
    </row>
    <row r="466" spans="1:34"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c r="AH466" s="303"/>
    </row>
    <row r="467" spans="1:34"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c r="AH467" s="303"/>
    </row>
    <row r="468" spans="1:34"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c r="AH468" s="303"/>
    </row>
    <row r="469" spans="1:34"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c r="AH469" s="303"/>
    </row>
    <row r="470" spans="1:34"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c r="AH470" s="303"/>
    </row>
    <row r="471" spans="1:34"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c r="AH471" s="303"/>
    </row>
    <row r="472" spans="1:34"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c r="AH472" s="303"/>
    </row>
    <row r="473" spans="1:34"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c r="AH473" s="303"/>
    </row>
    <row r="474" spans="1:34"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c r="AH474" s="303"/>
    </row>
    <row r="475" spans="1:34"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c r="AH475" s="303"/>
    </row>
    <row r="476" spans="1:34"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c r="AH476" s="303"/>
    </row>
    <row r="477" spans="1:34"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c r="AH477" s="303"/>
    </row>
    <row r="478" spans="1:34"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c r="AH478" s="303"/>
    </row>
    <row r="479" spans="1:34"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c r="AH479" s="303"/>
    </row>
    <row r="480" spans="1:34"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c r="AH480" s="303"/>
    </row>
    <row r="481" spans="1:34"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c r="AH481" s="303"/>
    </row>
    <row r="482" spans="1:34"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c r="AH482" s="303"/>
    </row>
    <row r="483" spans="1:34"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c r="AH483" s="303"/>
    </row>
    <row r="484" spans="1:34"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c r="AH484" s="303"/>
    </row>
    <row r="485" spans="1:34"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c r="AH485" s="303"/>
    </row>
    <row r="486" spans="1:34"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c r="AH486" s="303"/>
    </row>
    <row r="487" spans="1:34"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c r="AH487" s="303"/>
    </row>
    <row r="488" spans="1:34"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c r="AH488" s="303"/>
    </row>
    <row r="489" spans="1:34"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c r="AH489" s="303"/>
    </row>
    <row r="490" spans="1:34"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c r="AH490" s="303"/>
    </row>
    <row r="491" spans="1:34"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c r="AH491" s="303"/>
    </row>
    <row r="492" spans="1:34"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c r="AH492" s="303"/>
    </row>
    <row r="493" spans="1:34"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c r="AH493" s="303"/>
    </row>
    <row r="494" spans="1:34"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c r="AH494" s="303"/>
    </row>
    <row r="495" spans="1:34"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c r="AH495" s="303"/>
    </row>
    <row r="496" spans="1:34"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c r="AH496" s="303"/>
    </row>
    <row r="497" spans="1:34"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c r="AH497" s="303"/>
    </row>
    <row r="498" spans="1:34"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c r="AH498" s="303"/>
    </row>
    <row r="499" spans="1:34"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c r="AH499" s="303"/>
    </row>
    <row r="500" spans="1:34"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c r="AH500" s="303"/>
    </row>
    <row r="501" spans="1:34"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c r="AH501" s="303"/>
    </row>
    <row r="502" spans="1:34"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c r="AH502" s="303"/>
    </row>
    <row r="503" spans="1:34"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c r="AH503" s="303"/>
    </row>
    <row r="504" spans="1:34"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c r="AH504" s="303"/>
    </row>
    <row r="505" spans="1:34"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c r="AH505" s="303"/>
    </row>
    <row r="506" spans="1:34"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c r="AH506" s="303"/>
    </row>
    <row r="507" spans="1:34"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row>
    <row r="508" spans="1:34"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c r="AH508" s="303"/>
    </row>
    <row r="509" spans="1:34"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c r="AH509" s="303"/>
    </row>
    <row r="510" spans="1:34"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c r="AH510" s="303"/>
    </row>
    <row r="511" spans="1:34"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c r="AH511" s="303"/>
    </row>
    <row r="512" spans="1:34"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c r="AH512" s="303"/>
    </row>
    <row r="513" spans="1:34"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c r="AH513" s="303"/>
    </row>
    <row r="514" spans="1:34"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c r="AH514" s="303"/>
    </row>
    <row r="515" spans="1:34"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c r="AH515" s="303"/>
    </row>
    <row r="516" spans="1:34"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c r="AH516" s="303"/>
    </row>
    <row r="517" spans="1:34"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c r="AH517" s="303"/>
    </row>
    <row r="518" spans="1:34"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c r="AH518" s="303"/>
    </row>
    <row r="519" spans="1:34"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c r="AH519" s="303"/>
    </row>
    <row r="520" spans="1:34"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c r="AH520" s="303"/>
    </row>
    <row r="521" spans="1:34"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c r="AH521" s="303"/>
    </row>
    <row r="522" spans="1:34"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c r="AH522" s="303"/>
    </row>
    <row r="523" spans="1:34"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c r="AH523" s="303"/>
    </row>
    <row r="524" spans="1:34"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c r="AH524" s="303"/>
    </row>
    <row r="525" spans="1:34"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c r="AH525" s="303"/>
    </row>
    <row r="526" spans="1:34"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c r="AH526" s="303"/>
    </row>
    <row r="527" spans="1:34"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c r="AH527" s="303"/>
    </row>
    <row r="528" spans="1:34"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c r="AH528" s="303"/>
    </row>
    <row r="529" spans="1:34"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c r="AH529" s="303"/>
    </row>
    <row r="530" spans="1:34"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c r="AH530" s="303"/>
    </row>
    <row r="531" spans="1:34"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c r="AH531" s="303"/>
    </row>
    <row r="532" spans="1:34"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c r="AH532" s="303"/>
    </row>
    <row r="533" spans="1:34"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c r="AH533" s="303"/>
    </row>
    <row r="534" spans="1:34"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c r="AH534" s="303"/>
    </row>
    <row r="535" spans="1:34"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c r="AH535" s="303"/>
    </row>
    <row r="536" spans="1:34"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c r="AH536" s="303"/>
    </row>
    <row r="537" spans="1:34"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c r="AH537" s="303"/>
    </row>
    <row r="538" spans="1:34"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c r="AH538" s="303"/>
    </row>
    <row r="539" spans="1:34"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c r="AH539" s="303"/>
    </row>
    <row r="540" spans="1:34"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c r="AH540" s="303"/>
    </row>
    <row r="541" spans="1:34"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c r="AH541" s="303"/>
    </row>
    <row r="542" spans="1:34"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c r="AH542" s="303"/>
    </row>
    <row r="543" spans="1:34"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c r="AH543" s="303"/>
    </row>
    <row r="544" spans="1:34"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c r="AH544" s="303"/>
    </row>
    <row r="545" spans="1:34"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c r="AH545" s="303"/>
    </row>
    <row r="546" spans="1:34"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c r="AH546" s="303"/>
    </row>
    <row r="547" spans="1:34"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c r="AH547" s="303"/>
    </row>
    <row r="548" spans="1:34"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c r="AH548" s="303"/>
    </row>
    <row r="549" spans="1:34"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c r="AH549" s="303"/>
    </row>
    <row r="550" spans="1:34"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c r="AH550" s="303"/>
    </row>
    <row r="551" spans="1:34"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c r="AH551" s="303"/>
    </row>
    <row r="552" spans="1:34"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c r="AH552" s="303"/>
    </row>
    <row r="553" spans="1:34"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c r="AH553" s="303"/>
    </row>
    <row r="554" spans="1:34"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c r="AH554" s="303"/>
    </row>
    <row r="555" spans="1:34"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c r="AH555" s="303"/>
    </row>
    <row r="556" spans="1:34"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c r="AH556" s="303"/>
    </row>
    <row r="557" spans="1:34"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c r="AH557" s="303"/>
    </row>
    <row r="558" spans="1:34"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c r="AH558" s="303"/>
    </row>
    <row r="559" spans="1:34"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c r="AH559" s="303"/>
    </row>
    <row r="560" spans="1:34"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c r="AH560" s="303"/>
    </row>
    <row r="561" spans="1:34"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c r="AH561" s="303"/>
    </row>
    <row r="562" spans="1:34"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c r="AH562" s="303"/>
    </row>
    <row r="563" spans="1:34"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c r="AH563" s="303"/>
    </row>
    <row r="564" spans="1:34"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c r="AH564" s="303"/>
    </row>
    <row r="565" spans="1:34"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c r="AH565" s="303"/>
    </row>
    <row r="566" spans="1:34"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c r="AH566" s="303"/>
    </row>
    <row r="567" spans="1:34"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c r="AH567" s="303"/>
    </row>
    <row r="568" spans="1:34"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c r="AH568" s="303"/>
    </row>
    <row r="569" spans="1:34"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c r="AH569" s="303"/>
    </row>
    <row r="570" spans="1:34"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c r="AH570" s="303"/>
    </row>
    <row r="571" spans="1:34"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c r="AH571" s="303"/>
    </row>
    <row r="572" spans="1:34"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c r="AH572" s="303"/>
    </row>
    <row r="573" spans="1:34"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c r="AH573" s="303"/>
    </row>
    <row r="574" spans="1:34"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c r="AH574" s="303"/>
    </row>
    <row r="575" spans="1:34"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c r="AH575" s="303"/>
    </row>
    <row r="576" spans="1:34"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c r="AH576" s="303"/>
    </row>
    <row r="577" spans="1:34"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c r="AH577" s="303"/>
    </row>
    <row r="578" spans="1:34"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c r="AH578" s="303"/>
    </row>
    <row r="579" spans="1:34"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c r="AH579" s="303"/>
    </row>
    <row r="580" spans="1:34"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c r="AH580" s="303"/>
    </row>
    <row r="581" spans="1:34"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c r="AH581" s="303"/>
    </row>
    <row r="582" spans="1:34"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c r="AH582" s="303"/>
    </row>
    <row r="583" spans="1:34"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c r="AH583" s="303"/>
    </row>
    <row r="584" spans="1:34"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c r="AH584" s="303"/>
    </row>
    <row r="585" spans="1:34"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c r="AH585" s="303"/>
    </row>
    <row r="586" spans="1:34"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c r="AH586" s="303"/>
    </row>
    <row r="587" spans="1:34"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c r="AH587" s="303"/>
    </row>
    <row r="588" spans="1:34"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c r="AH588" s="303"/>
    </row>
    <row r="589" spans="1:34"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c r="AH589" s="303"/>
    </row>
    <row r="590" spans="1:34"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c r="AH590" s="303"/>
    </row>
    <row r="591" spans="1:34"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c r="AH591" s="303"/>
    </row>
    <row r="592" spans="1:34"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c r="AH592" s="303"/>
    </row>
    <row r="593" spans="1:34"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c r="AH593" s="303"/>
    </row>
    <row r="594" spans="1:34"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c r="AH594" s="303"/>
    </row>
    <row r="595" spans="1:34"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c r="AH595" s="303"/>
    </row>
    <row r="596" spans="1:34"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c r="AH596" s="303"/>
    </row>
    <row r="597" spans="1:34"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c r="AH597" s="303"/>
    </row>
    <row r="598" spans="1:34"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c r="AH598" s="303"/>
    </row>
    <row r="599" spans="1:34"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c r="AH599" s="303"/>
    </row>
    <row r="600" spans="1:34"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row>
    <row r="601" spans="1:34"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c r="AH601" s="303"/>
    </row>
    <row r="602" spans="1:34"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c r="AH602" s="303"/>
    </row>
    <row r="603" spans="1:34"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row>
    <row r="604" spans="1:34"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c r="AH604" s="303"/>
    </row>
    <row r="605" spans="1:34"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c r="AH605" s="303"/>
    </row>
    <row r="606" spans="1:34"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c r="AH606" s="303"/>
    </row>
    <row r="607" spans="1:34"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c r="AH607" s="303"/>
    </row>
    <row r="608" spans="1:34"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c r="AH608" s="303"/>
    </row>
    <row r="609" spans="1:34"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row>
    <row r="610" spans="1:34"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c r="AH610" s="303"/>
    </row>
    <row r="611" spans="1:34"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c r="AH611" s="303"/>
    </row>
    <row r="612" spans="1:34"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c r="AH612" s="303"/>
    </row>
    <row r="613" spans="1:34"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c r="AH613" s="303"/>
    </row>
    <row r="614" spans="1:34"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c r="AH614" s="303"/>
    </row>
    <row r="615" spans="1:34"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c r="AH615" s="303"/>
    </row>
    <row r="616" spans="1:34"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c r="AH616" s="303"/>
    </row>
    <row r="617" spans="1:34"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c r="AH617" s="303"/>
    </row>
    <row r="618" spans="1:34"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c r="AH618" s="303"/>
    </row>
    <row r="619" spans="1:34"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c r="AH619" s="303"/>
    </row>
    <row r="620" spans="1:34"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c r="AH620" s="303"/>
    </row>
    <row r="621" spans="1:34"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c r="AH621" s="303"/>
    </row>
    <row r="622" spans="1:34"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c r="AH622" s="303"/>
    </row>
    <row r="623" spans="1:34"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c r="AH623" s="303"/>
    </row>
    <row r="624" spans="1:34"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c r="AH624" s="303"/>
    </row>
    <row r="625" spans="1:34"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c r="AH625" s="303"/>
    </row>
    <row r="626" spans="1:34"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c r="AH626" s="303"/>
    </row>
    <row r="627" spans="1:34"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c r="AH627" s="303"/>
    </row>
    <row r="628" spans="1:34"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c r="AH628" s="303"/>
    </row>
    <row r="629" spans="1:34"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c r="AH629" s="303"/>
    </row>
    <row r="630" spans="1:34"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c r="AH630" s="303"/>
    </row>
    <row r="631" spans="1:34"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c r="AH631" s="303"/>
    </row>
    <row r="632" spans="1:34"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c r="AH632" s="303"/>
    </row>
    <row r="633" spans="1:34"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c r="AH633" s="303"/>
    </row>
    <row r="634" spans="1:34"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c r="AH634" s="303"/>
    </row>
    <row r="635" spans="1:34"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c r="AH635" s="303"/>
    </row>
    <row r="636" spans="1:34"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c r="AH636" s="303"/>
    </row>
    <row r="637" spans="1:34"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c r="AH637" s="303"/>
    </row>
    <row r="638" spans="1:34"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c r="AH638" s="303"/>
    </row>
    <row r="639" spans="1:34"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c r="AH639" s="303"/>
    </row>
    <row r="640" spans="1:34"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c r="AH640" s="303"/>
    </row>
    <row r="641" spans="1:34"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c r="AH641" s="303"/>
    </row>
    <row r="642" spans="1:34"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c r="AH642" s="303"/>
    </row>
    <row r="643" spans="1:34"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c r="AH643" s="303"/>
    </row>
    <row r="644" spans="1:34"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c r="AH644" s="303"/>
    </row>
    <row r="645" spans="1:34"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c r="AH645" s="303"/>
    </row>
    <row r="646" spans="1:34"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c r="AH646" s="303"/>
    </row>
    <row r="647" spans="1:34"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c r="AH647" s="303"/>
    </row>
    <row r="648" spans="1:34"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c r="AH648" s="303"/>
    </row>
    <row r="649" spans="1:34"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c r="AH649" s="303"/>
    </row>
    <row r="650" spans="1:34"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row>
    <row r="651" spans="1:34"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c r="AH651" s="303"/>
    </row>
    <row r="652" spans="1:34"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c r="AH652" s="303"/>
    </row>
    <row r="653" spans="1:34"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c r="AH653" s="303"/>
    </row>
    <row r="654" spans="1:34"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c r="AH654" s="303"/>
    </row>
    <row r="655" spans="1:34"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c r="AH655" s="303"/>
    </row>
    <row r="656" spans="1:34"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row>
    <row r="657" spans="1:34"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c r="AH657" s="303"/>
    </row>
    <row r="658" spans="1:34"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c r="AH658" s="303"/>
    </row>
    <row r="659" spans="1:34"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c r="AH659" s="303"/>
    </row>
    <row r="660" spans="1:34"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c r="AH660" s="303"/>
    </row>
    <row r="661" spans="1:34"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c r="AH661" s="303"/>
    </row>
    <row r="662" spans="1:34"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c r="AH662" s="303"/>
    </row>
    <row r="663" spans="1:34"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c r="AH663" s="303"/>
    </row>
    <row r="664" spans="1:34"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c r="AH664" s="303"/>
    </row>
    <row r="665" spans="1:34"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c r="AH665" s="303"/>
    </row>
    <row r="666" spans="1:34"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c r="AH666" s="303"/>
    </row>
    <row r="667" spans="1:34"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c r="AH667" s="303"/>
    </row>
    <row r="668" spans="1:34"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c r="AH668" s="303"/>
    </row>
    <row r="669" spans="1:34"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c r="AH669" s="303"/>
    </row>
    <row r="670" spans="1:34"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c r="AH670" s="303"/>
    </row>
    <row r="671" spans="1:34"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c r="AH671" s="303"/>
    </row>
    <row r="672" spans="1:34"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c r="AH672" s="303"/>
    </row>
    <row r="673" spans="1:34"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c r="AH673" s="303"/>
    </row>
    <row r="674" spans="1:34"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c r="AH674" s="303"/>
    </row>
    <row r="675" spans="1:34"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c r="AH675" s="303"/>
    </row>
    <row r="676" spans="1:34"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c r="AH676" s="303"/>
    </row>
    <row r="677" spans="1:34"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c r="AH677" s="303"/>
    </row>
    <row r="678" spans="1:34"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c r="AH678" s="303"/>
    </row>
    <row r="679" spans="1:34"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c r="AH679" s="303"/>
    </row>
    <row r="680" spans="1:34"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c r="AH680" s="303"/>
    </row>
    <row r="681" spans="1:34"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c r="AH681" s="303"/>
    </row>
    <row r="682" spans="1:34"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c r="AH682" s="303"/>
    </row>
    <row r="683" spans="1:34"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c r="AH683" s="303"/>
    </row>
    <row r="684" spans="1:34"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c r="AH684" s="303"/>
    </row>
    <row r="685" spans="1:34"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c r="AH685" s="303"/>
    </row>
    <row r="686" spans="1:34"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c r="AH686" s="303"/>
    </row>
    <row r="687" spans="1:34"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c r="AH687" s="303"/>
    </row>
    <row r="688" spans="1:34"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c r="AH688" s="303"/>
    </row>
    <row r="689" spans="1:34"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c r="AH689" s="303"/>
    </row>
    <row r="690" spans="1:34"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c r="AH690" s="303"/>
    </row>
    <row r="691" spans="1:34"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c r="AH691" s="303"/>
    </row>
    <row r="692" spans="1:34"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c r="AH692" s="303"/>
    </row>
    <row r="693" spans="1:34"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c r="AH693" s="303"/>
    </row>
    <row r="694" spans="1:34"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c r="AH694" s="303"/>
    </row>
    <row r="695" spans="1:34"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c r="AH695" s="303"/>
    </row>
    <row r="696" spans="1:34"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c r="AH696" s="303"/>
    </row>
    <row r="697" spans="1:34"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c r="AH697" s="303"/>
    </row>
    <row r="698" spans="1:34"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c r="AH698" s="303"/>
    </row>
    <row r="699" spans="1:34"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c r="AH699" s="303"/>
    </row>
    <row r="700" spans="1:34"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c r="AH700" s="303"/>
    </row>
    <row r="701" spans="1:34"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c r="AH701" s="303"/>
    </row>
    <row r="702" spans="1:34"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c r="AH702" s="303"/>
    </row>
    <row r="703" spans="1:34"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c r="AH703" s="303"/>
    </row>
    <row r="704" spans="1:34"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c r="AH704" s="303"/>
    </row>
    <row r="705" spans="1:34"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c r="AH705" s="303"/>
    </row>
    <row r="706" spans="1:34"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c r="AH706" s="303"/>
    </row>
    <row r="707" spans="1:34"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c r="AH707" s="303"/>
    </row>
    <row r="708" spans="1:34"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c r="AH708" s="303"/>
    </row>
    <row r="709" spans="1:34"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c r="AH709" s="303"/>
    </row>
    <row r="710" spans="1:34"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c r="AH710" s="303"/>
    </row>
    <row r="711" spans="1:34"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c r="AH711" s="303"/>
    </row>
    <row r="712" spans="1:34"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c r="AH712" s="303"/>
    </row>
    <row r="713" spans="1:34"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c r="AH713" s="303"/>
    </row>
    <row r="714" spans="1:34"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c r="AH714" s="303"/>
    </row>
    <row r="715" spans="1:34"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c r="AH715" s="303"/>
    </row>
    <row r="716" spans="1:34"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c r="AH716" s="303"/>
    </row>
    <row r="717" spans="1:34"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c r="AH717" s="303"/>
    </row>
    <row r="718" spans="1:34"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c r="AH718" s="303"/>
    </row>
    <row r="719" spans="1:34"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c r="AH719" s="303"/>
    </row>
    <row r="720" spans="1:34"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c r="AH720" s="303"/>
    </row>
    <row r="721" spans="1:34"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c r="AH721" s="303"/>
    </row>
    <row r="722" spans="1:34"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c r="AH722" s="303"/>
    </row>
    <row r="723" spans="1:34"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c r="AH723" s="303"/>
    </row>
    <row r="724" spans="1:34"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c r="AH724" s="303"/>
    </row>
    <row r="725" spans="1:34"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c r="AH725" s="303"/>
    </row>
    <row r="726" spans="1:34"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c r="AH726" s="303"/>
    </row>
    <row r="727" spans="1:34"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c r="AH727" s="303"/>
    </row>
    <row r="728" spans="1:34"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c r="AH728" s="303"/>
    </row>
    <row r="729" spans="1:34"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c r="AH729" s="303"/>
    </row>
    <row r="730" spans="1:34"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c r="AH730" s="303"/>
    </row>
    <row r="731" spans="1:34"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c r="AH731" s="303"/>
    </row>
    <row r="732" spans="1:34"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c r="AH732" s="303"/>
    </row>
    <row r="733" spans="1:34"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c r="AH733" s="303"/>
    </row>
    <row r="734" spans="1:34"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c r="AH734" s="303"/>
    </row>
    <row r="735" spans="1:34"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c r="AH735" s="303"/>
    </row>
    <row r="736" spans="1:34"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c r="AH736" s="303"/>
    </row>
    <row r="737" spans="1:34"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c r="AH737" s="303"/>
    </row>
    <row r="738" spans="1:34"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c r="AH738" s="303"/>
    </row>
    <row r="739" spans="1:34"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c r="AH739" s="303"/>
    </row>
    <row r="740" spans="1:34"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c r="AH740" s="303"/>
    </row>
    <row r="741" spans="1:34"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c r="AH741" s="303"/>
    </row>
    <row r="742" spans="1:34"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c r="AH742" s="303"/>
    </row>
    <row r="743" spans="1:34"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c r="AH743" s="303"/>
    </row>
    <row r="744" spans="1:34"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c r="AH744" s="303"/>
    </row>
    <row r="745" spans="1:34"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c r="AH745" s="303"/>
    </row>
    <row r="746" spans="1:34"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c r="AH746" s="303"/>
    </row>
    <row r="747" spans="1:34"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c r="AH747" s="303"/>
    </row>
    <row r="748" spans="1:34"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c r="AH748" s="303"/>
    </row>
    <row r="749" spans="1:34"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c r="AH749" s="303"/>
    </row>
    <row r="750" spans="1:34"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c r="AH750" s="303"/>
    </row>
    <row r="751" spans="1:34"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c r="AH751" s="303"/>
    </row>
    <row r="752" spans="1:34"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c r="AH752" s="303"/>
    </row>
    <row r="753" spans="1:34"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c r="AH753" s="303"/>
    </row>
    <row r="754" spans="1:34"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c r="AH754" s="303"/>
    </row>
    <row r="755" spans="1:34"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c r="AH755" s="303"/>
    </row>
    <row r="756" spans="1:34"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c r="AH756" s="303"/>
    </row>
    <row r="757" spans="1:34"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c r="AH757" s="303"/>
    </row>
    <row r="758" spans="1:34"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c r="AH758" s="303"/>
    </row>
    <row r="759" spans="1:34"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c r="AH759" s="303"/>
    </row>
    <row r="760" spans="1:34"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c r="AH760" s="303"/>
    </row>
    <row r="761" spans="1:34"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row>
    <row r="762" spans="1:34"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c r="AH762" s="303"/>
    </row>
    <row r="763" spans="1:34"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c r="AH763" s="303"/>
    </row>
    <row r="764" spans="1:34"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row>
    <row r="765" spans="1:34"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c r="AH765" s="303"/>
    </row>
    <row r="766" spans="1:34"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c r="AH766" s="303"/>
    </row>
    <row r="767" spans="1:34"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c r="AH767" s="303"/>
    </row>
    <row r="768" spans="1:34"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c r="AH768" s="303"/>
    </row>
    <row r="769" spans="1:34"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c r="AH769" s="303"/>
    </row>
    <row r="770" spans="1:34"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c r="AH770" s="303"/>
    </row>
    <row r="771" spans="1:34"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c r="AH771" s="303"/>
    </row>
    <row r="772" spans="1:34"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c r="AH772" s="303"/>
    </row>
    <row r="773" spans="1:34"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c r="AH773" s="303"/>
    </row>
    <row r="774" spans="1:34"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c r="AH774" s="303"/>
    </row>
    <row r="775" spans="1:34"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c r="AH775" s="303"/>
    </row>
    <row r="776" spans="1:34"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c r="AH776" s="303"/>
    </row>
    <row r="777" spans="1:34"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c r="AH777" s="303"/>
    </row>
    <row r="778" spans="1:34"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c r="AH778" s="303"/>
    </row>
    <row r="779" spans="1:34"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c r="AH779" s="303"/>
    </row>
    <row r="780" spans="1:34"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c r="AH780" s="303"/>
    </row>
    <row r="781" spans="1:34"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c r="AH781" s="303"/>
    </row>
    <row r="782" spans="1:34"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c r="AH782" s="303"/>
    </row>
    <row r="783" spans="1:34"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c r="AH783" s="303"/>
    </row>
    <row r="784" spans="1:34"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c r="AH784" s="303"/>
    </row>
    <row r="785" spans="1:34"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c r="AH785" s="303"/>
    </row>
    <row r="786" spans="1:34"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row>
    <row r="787" spans="1:34"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c r="AH787" s="303"/>
    </row>
    <row r="788" spans="1:34"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c r="AH788" s="303"/>
    </row>
    <row r="789" spans="1:34"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c r="AH789" s="303"/>
    </row>
    <row r="790" spans="1:34"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c r="AH790" s="303"/>
    </row>
    <row r="791" spans="1:34"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c r="AH791" s="303"/>
    </row>
    <row r="792" spans="1:34"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c r="AH792" s="303"/>
    </row>
    <row r="793" spans="1:34"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c r="AH793" s="303"/>
    </row>
    <row r="794" spans="1:34"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c r="AH794" s="303"/>
    </row>
    <row r="795" spans="1:34"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c r="AH795" s="303"/>
    </row>
    <row r="796" spans="1:34"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c r="AH796" s="303"/>
    </row>
    <row r="797" spans="1:34"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c r="AH797" s="303"/>
    </row>
    <row r="798" spans="1:34"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c r="AH798" s="303"/>
    </row>
    <row r="799" spans="1:34"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c r="AH799" s="303"/>
    </row>
    <row r="800" spans="1:34"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c r="AH800" s="303"/>
    </row>
    <row r="801" spans="1:34"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c r="AH801" s="303"/>
    </row>
    <row r="802" spans="1:34"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c r="AH802" s="303"/>
    </row>
    <row r="803" spans="1:34"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c r="AH803" s="303"/>
    </row>
    <row r="804" spans="1:34"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c r="AH804" s="303"/>
    </row>
    <row r="805" spans="1:34"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c r="AH805" s="303"/>
    </row>
    <row r="806" spans="1:34"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c r="AH806" s="303"/>
    </row>
    <row r="807" spans="1:34"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c r="AH807" s="303"/>
    </row>
    <row r="808" spans="1:34"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c r="AH808" s="303"/>
    </row>
    <row r="809" spans="1:34"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c r="AH809" s="303"/>
    </row>
    <row r="810" spans="1:34"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c r="AH810" s="303"/>
    </row>
    <row r="811" spans="1:34"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c r="AH811" s="303"/>
    </row>
    <row r="812" spans="1:34"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c r="AH812" s="303"/>
    </row>
    <row r="813" spans="1:34"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c r="AH813" s="303"/>
    </row>
    <row r="814" spans="1:34"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c r="AH814" s="303"/>
    </row>
    <row r="815" spans="1:34"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c r="AH815" s="303"/>
    </row>
    <row r="816" spans="1:34"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c r="AH816" s="303"/>
    </row>
    <row r="817" spans="1:34"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c r="AH817" s="303"/>
    </row>
    <row r="818" spans="1:34"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c r="AH818" s="303"/>
    </row>
    <row r="819" spans="1:34"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c r="AH819" s="303"/>
    </row>
    <row r="820" spans="1:34"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c r="AH820" s="303"/>
    </row>
    <row r="821" spans="1:34"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c r="AH821" s="303"/>
    </row>
    <row r="822" spans="1:34"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c r="AH822" s="303"/>
    </row>
    <row r="823" spans="1:34"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c r="AH823" s="303"/>
    </row>
    <row r="824" spans="1:34"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c r="AH824" s="303"/>
    </row>
    <row r="825" spans="1:34"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c r="AH825" s="303"/>
    </row>
    <row r="826" spans="1:34"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c r="AH826" s="303"/>
    </row>
    <row r="827" spans="1:34"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c r="AH827" s="303"/>
    </row>
    <row r="828" spans="1:34"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c r="AH828" s="303"/>
    </row>
    <row r="829" spans="1:34"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c r="AH829" s="303"/>
    </row>
    <row r="830" spans="1:34"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c r="AH830" s="303"/>
    </row>
    <row r="831" spans="1:34"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c r="AH831" s="303"/>
    </row>
    <row r="832" spans="1:34"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c r="AH832" s="303"/>
    </row>
    <row r="833" spans="1:34"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c r="AH833" s="303"/>
    </row>
    <row r="834" spans="1:34"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c r="AH834" s="303"/>
    </row>
    <row r="835" spans="1:34"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c r="AH835" s="303"/>
    </row>
    <row r="836" spans="1:34"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c r="AH836" s="303"/>
    </row>
    <row r="837" spans="1:34"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c r="AH837" s="303"/>
    </row>
    <row r="838" spans="1:34"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c r="AH838" s="303"/>
    </row>
    <row r="839" spans="1:34"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c r="AH839" s="303"/>
    </row>
    <row r="840" spans="1:34"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c r="AH840" s="303"/>
    </row>
    <row r="841" spans="1:34"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c r="AH841" s="303"/>
    </row>
    <row r="842" spans="1:34"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c r="AH842" s="303"/>
    </row>
    <row r="843" spans="1:34"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c r="AH843" s="303"/>
    </row>
    <row r="844" spans="1:34"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c r="AH844" s="303"/>
    </row>
    <row r="845" spans="1:34"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c r="AH845" s="303"/>
    </row>
    <row r="846" spans="1:34"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c r="AH846" s="303"/>
    </row>
    <row r="847" spans="1:34"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c r="AH847" s="303"/>
    </row>
    <row r="848" spans="1:34"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c r="AH848" s="303"/>
    </row>
    <row r="849" spans="1:34"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c r="AH849" s="303"/>
    </row>
    <row r="850" spans="1:34"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c r="AH850" s="303"/>
    </row>
    <row r="851" spans="1:34"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c r="AH851" s="303"/>
    </row>
    <row r="852" spans="1:34"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c r="AH852" s="303"/>
    </row>
    <row r="853" spans="1:34"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c r="AH853" s="303"/>
    </row>
    <row r="854" spans="1:34"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c r="AH854" s="303"/>
    </row>
    <row r="855" spans="1:34"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c r="AH855" s="303"/>
    </row>
    <row r="856" spans="1:34"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c r="AH856" s="303"/>
    </row>
    <row r="857" spans="1:34"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c r="AH857" s="303"/>
    </row>
    <row r="858" spans="1:34"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c r="AH858" s="303"/>
    </row>
    <row r="859" spans="1:34"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c r="AH859" s="303"/>
    </row>
    <row r="860" spans="1:34"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c r="AH860" s="303"/>
    </row>
    <row r="861" spans="1:34"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c r="AH861" s="303"/>
    </row>
    <row r="862" spans="1:34"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c r="AH862" s="303"/>
    </row>
    <row r="863" spans="1:34"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c r="AH863" s="303"/>
    </row>
    <row r="864" spans="1:34"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c r="AH864" s="303"/>
    </row>
    <row r="865" spans="1:34"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c r="AH865" s="303"/>
    </row>
    <row r="866" spans="1:34"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c r="AH866" s="303"/>
    </row>
    <row r="867" spans="1:34"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c r="AH867" s="303"/>
    </row>
    <row r="868" spans="1:34"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c r="AH868" s="303"/>
    </row>
    <row r="869" spans="1:34"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c r="AH869" s="303"/>
    </row>
    <row r="870" spans="1:34"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c r="AH870" s="303"/>
    </row>
    <row r="871" spans="1:34"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c r="AH871" s="303"/>
    </row>
    <row r="872" spans="1:34"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c r="AH872" s="303"/>
    </row>
    <row r="873" spans="1:34"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c r="AH873" s="303"/>
    </row>
    <row r="874" spans="1:34"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c r="AH874" s="303"/>
    </row>
    <row r="875" spans="1:34"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c r="AH875" s="303"/>
    </row>
    <row r="876" spans="1:34"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c r="AH876" s="303"/>
    </row>
    <row r="877" spans="1:34"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c r="AH877" s="303"/>
    </row>
    <row r="878" spans="1:34"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c r="AH878" s="303"/>
    </row>
    <row r="879" spans="1:34"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c r="AH879" s="303"/>
    </row>
    <row r="880" spans="1:34"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c r="AH880" s="303"/>
    </row>
    <row r="881" spans="1:34"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c r="AH881" s="303"/>
    </row>
    <row r="882" spans="1:34"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c r="AH882" s="303"/>
    </row>
    <row r="883" spans="1:34"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c r="AH883" s="303"/>
    </row>
    <row r="884" spans="1:34"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c r="AH884" s="303"/>
    </row>
    <row r="885" spans="1:34"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c r="AH885" s="303"/>
    </row>
    <row r="886" spans="1:34"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c r="AH886" s="303"/>
    </row>
    <row r="887" spans="1:34"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c r="AH887" s="303"/>
    </row>
    <row r="888" spans="1:34"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c r="AH888" s="303"/>
    </row>
    <row r="889" spans="1:34"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c r="AH889" s="303"/>
    </row>
    <row r="890" spans="1:34"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c r="AH890" s="303"/>
    </row>
    <row r="891" spans="1:34"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c r="AH891" s="303"/>
    </row>
    <row r="892" spans="1:34"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c r="AH892" s="303"/>
    </row>
    <row r="893" spans="1:34"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c r="AH893" s="303"/>
    </row>
    <row r="894" spans="1:34"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c r="AH894" s="303"/>
    </row>
    <row r="895" spans="1:34"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c r="AH895" s="303"/>
    </row>
    <row r="896" spans="1:34"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c r="AH896" s="303"/>
    </row>
    <row r="897" spans="1:34"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c r="AH897" s="303"/>
    </row>
    <row r="898" spans="1:34"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c r="AH898" s="303"/>
    </row>
    <row r="899" spans="1:34"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c r="AH899" s="303"/>
    </row>
    <row r="900" spans="1:34"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c r="AH900" s="303"/>
    </row>
    <row r="901" spans="1:34"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c r="AH901" s="303"/>
    </row>
    <row r="902" spans="1:34"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c r="AH902" s="303"/>
    </row>
    <row r="903" spans="1:34"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c r="AH903" s="303"/>
    </row>
    <row r="904" spans="1:34"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c r="AH904" s="303"/>
    </row>
    <row r="905" spans="1:34"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c r="AH905" s="303"/>
    </row>
    <row r="906" spans="1:34"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c r="AH906" s="303"/>
    </row>
    <row r="907" spans="1:34"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c r="AH907" s="303"/>
    </row>
    <row r="908" spans="1:34"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c r="AH908" s="303"/>
    </row>
    <row r="909" spans="1:34"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c r="AH909" s="303"/>
    </row>
    <row r="910" spans="1:34"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c r="AH910" s="303"/>
    </row>
    <row r="911" spans="1:34"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c r="AH911" s="303"/>
    </row>
    <row r="912" spans="1:34"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c r="AH912" s="303"/>
    </row>
    <row r="913" spans="1:34"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c r="AH913" s="303"/>
    </row>
    <row r="914" spans="1:34"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c r="AH914" s="303"/>
    </row>
    <row r="915" spans="1:34"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c r="AH915" s="303"/>
    </row>
    <row r="916" spans="1:34"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c r="AH916" s="303"/>
    </row>
    <row r="917" spans="1:34"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c r="AH917" s="303"/>
    </row>
    <row r="918" spans="1:34"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c r="AH918" s="303"/>
    </row>
    <row r="919" spans="1:34"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c r="AH919" s="303"/>
    </row>
    <row r="920" spans="1:34"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c r="AH920" s="303"/>
    </row>
    <row r="921" spans="1:34"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c r="AH921" s="303"/>
    </row>
    <row r="922" spans="1:34"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row>
    <row r="923" spans="1:34"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c r="AH923" s="303"/>
    </row>
    <row r="924" spans="1:34"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c r="AH924" s="303"/>
    </row>
    <row r="925" spans="1:34"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row>
    <row r="926" spans="1:34"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c r="AH926" s="303"/>
    </row>
    <row r="927" spans="1:34"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c r="AH927" s="303"/>
    </row>
    <row r="928" spans="1:34"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c r="AH928" s="303"/>
    </row>
    <row r="929" spans="1:34"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c r="AH929" s="303"/>
    </row>
    <row r="930" spans="1:34"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c r="AH930" s="303"/>
    </row>
    <row r="931" spans="1:34"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c r="AH931" s="303"/>
    </row>
    <row r="932" spans="1:34"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c r="AH932" s="303"/>
    </row>
    <row r="933" spans="1:34"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c r="AH933" s="303"/>
    </row>
    <row r="934" spans="1:34"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c r="AH934" s="303"/>
    </row>
    <row r="935" spans="1:34"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c r="AH935" s="303"/>
    </row>
    <row r="936" spans="1:34"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c r="AH936" s="303"/>
    </row>
    <row r="937" spans="1:34"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c r="AH937" s="303"/>
    </row>
    <row r="938" spans="1:34"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c r="AH938" s="303"/>
    </row>
    <row r="939" spans="1:34"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c r="AH939" s="303"/>
    </row>
    <row r="940" spans="1:34"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c r="AH940" s="303"/>
    </row>
    <row r="941" spans="1:34"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c r="AH941" s="303"/>
    </row>
    <row r="942" spans="1:34"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c r="AH942" s="303"/>
    </row>
    <row r="943" spans="1:34"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c r="AH943" s="303"/>
    </row>
    <row r="944" spans="1:34"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c r="AH944" s="303"/>
    </row>
    <row r="945" spans="1:34"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c r="AH945" s="303"/>
    </row>
    <row r="946" spans="1:34"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c r="AH946" s="303"/>
    </row>
    <row r="947" spans="1:34"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c r="AH947" s="303"/>
    </row>
    <row r="948" spans="1:34"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c r="AH948" s="303"/>
    </row>
    <row r="949" spans="1:34"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c r="AH949" s="303"/>
    </row>
    <row r="950" spans="1:34"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c r="AH950" s="303"/>
    </row>
    <row r="951" spans="1:34"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c r="AH951" s="303"/>
    </row>
    <row r="952" spans="1:34"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c r="AH952" s="303"/>
    </row>
    <row r="953" spans="1:34"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c r="AH953" s="303"/>
    </row>
    <row r="954" spans="1:34"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c r="AH954" s="303"/>
    </row>
    <row r="955" spans="1:34"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c r="AH955" s="303"/>
    </row>
    <row r="956" spans="1:34"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c r="AH956" s="303"/>
    </row>
    <row r="957" spans="1:34"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c r="AH957" s="303"/>
    </row>
    <row r="958" spans="1:34"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c r="AH958" s="303"/>
    </row>
    <row r="959" spans="1:34"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c r="AH959" s="303"/>
    </row>
    <row r="960" spans="1:34"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c r="AH960" s="303"/>
    </row>
    <row r="961" spans="1:34"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c r="AH961" s="303"/>
    </row>
    <row r="962" spans="1:34"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c r="AH962" s="303"/>
    </row>
    <row r="963" spans="1:34"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c r="AH963" s="303"/>
    </row>
    <row r="964" spans="1:34"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c r="AH964" s="303"/>
    </row>
    <row r="965" spans="1:34"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c r="AH965" s="303"/>
    </row>
    <row r="966" spans="1:34"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c r="AH966" s="303"/>
    </row>
    <row r="967" spans="1:34"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c r="AH967" s="303"/>
    </row>
    <row r="968" spans="1:34"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c r="AH968" s="303"/>
    </row>
    <row r="969" spans="1:34"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c r="AH969" s="303"/>
    </row>
    <row r="970" spans="1:34"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c r="AH970" s="303"/>
    </row>
    <row r="971" spans="1:34"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c r="AH971" s="303"/>
    </row>
    <row r="972" spans="1:34"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c r="AH972" s="303"/>
    </row>
    <row r="973" spans="1:34"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c r="AH973" s="303"/>
    </row>
    <row r="974" spans="1:34"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c r="AH974" s="303"/>
    </row>
    <row r="975" spans="1:34"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c r="AH975" s="303"/>
    </row>
    <row r="976" spans="1:34"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c r="AH976" s="303"/>
    </row>
    <row r="977" spans="1:34"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c r="AH977" s="303"/>
    </row>
    <row r="978" spans="1:34"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c r="AH978" s="303"/>
    </row>
    <row r="979" spans="1:34"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c r="AH979" s="303"/>
    </row>
    <row r="980" spans="1:34"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c r="AH980" s="303"/>
    </row>
    <row r="981" spans="1:34"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c r="AH981" s="303"/>
    </row>
    <row r="982" spans="1:34"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c r="AH982" s="303"/>
    </row>
    <row r="983" spans="1:34"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c r="AH983" s="303"/>
    </row>
    <row r="984" spans="1:34"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c r="AH984" s="303"/>
    </row>
    <row r="985" spans="1:34"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c r="AH985" s="303"/>
    </row>
    <row r="986" spans="1:34"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c r="AH986" s="303"/>
    </row>
    <row r="987" spans="1:34"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c r="AH987" s="303"/>
    </row>
    <row r="988" spans="1:34"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c r="AH988" s="303"/>
    </row>
    <row r="989" spans="1:34"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c r="AH989" s="303"/>
    </row>
    <row r="990" spans="1:34"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c r="AH990" s="303"/>
    </row>
    <row r="991" spans="1:34"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c r="AH991" s="303"/>
    </row>
    <row r="992" spans="1:34"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c r="AH992" s="303"/>
    </row>
    <row r="993" spans="1:34"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c r="AH993" s="303"/>
    </row>
    <row r="994" spans="1:34"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c r="AH994" s="303"/>
    </row>
    <row r="995" spans="1:34"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c r="AH995" s="303"/>
    </row>
    <row r="996" spans="1:34"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c r="AH996" s="303"/>
    </row>
    <row r="997" spans="1:34"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c r="AH997" s="303"/>
    </row>
    <row r="998" spans="1:34"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c r="AH998" s="303"/>
    </row>
    <row r="999" spans="1:34"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c r="AH999" s="303"/>
    </row>
    <row r="1000" spans="1:34"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c r="AH1000" s="30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row>
    <row r="2" spans="1:34"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c r="AE2" s="303"/>
      <c r="AF2" s="303"/>
      <c r="AG2" s="303"/>
      <c r="AH2" s="303"/>
    </row>
    <row r="3" spans="1:34"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c r="AE3" s="303"/>
      <c r="AF3" s="303"/>
      <c r="AG3" s="303"/>
      <c r="AH3" s="303"/>
    </row>
    <row r="4" spans="1:34"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c r="AE4" s="303"/>
      <c r="AF4" s="303"/>
      <c r="AG4" s="303"/>
      <c r="AH4" s="303"/>
    </row>
    <row r="5" spans="1:34"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c r="AE5" s="303"/>
      <c r="AF5" s="303"/>
      <c r="AG5" s="303"/>
      <c r="AH5" s="303"/>
    </row>
    <row r="6" spans="1:34"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c r="AE6" s="303"/>
      <c r="AF6" s="303"/>
      <c r="AG6" s="880" t="s">
        <v>533</v>
      </c>
      <c r="AH6" s="520"/>
    </row>
    <row r="7" spans="1:34"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c r="AE7" s="303"/>
      <c r="AF7" s="303"/>
      <c r="AG7" s="303"/>
      <c r="AH7" s="303"/>
    </row>
    <row r="8" spans="1:34"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c r="AE8" s="303"/>
      <c r="AF8" s="303"/>
      <c r="AG8" s="303"/>
      <c r="AH8" s="303"/>
    </row>
    <row r="9" spans="1:34"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c r="AE9" s="303"/>
      <c r="AF9" s="303"/>
      <c r="AG9" s="52" t="s">
        <v>534</v>
      </c>
      <c r="AH9" s="52" t="s">
        <v>535</v>
      </c>
    </row>
    <row r="10" spans="1:34" ht="30" customHeight="1" x14ac:dyDescent="0.25">
      <c r="A10" s="303"/>
      <c r="B10" s="31"/>
      <c r="C10" s="534" t="s">
        <v>123</v>
      </c>
      <c r="D10" s="520"/>
      <c r="E10" s="502" t="s">
        <v>118</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c r="AE10" s="303"/>
      <c r="AF10" s="303"/>
      <c r="AG10" s="37" t="s">
        <v>537</v>
      </c>
      <c r="AH10" s="37">
        <v>28</v>
      </c>
    </row>
    <row r="11" spans="1:34"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c r="AE11" s="303"/>
      <c r="AF11" s="303"/>
      <c r="AG11" s="37" t="s">
        <v>538</v>
      </c>
      <c r="AH11" s="37">
        <v>100</v>
      </c>
    </row>
    <row r="12" spans="1:34" ht="29.25" customHeight="1" x14ac:dyDescent="0.25">
      <c r="A12" s="303"/>
      <c r="B12" s="31"/>
      <c r="C12" s="538" t="s">
        <v>125</v>
      </c>
      <c r="D12" s="539"/>
      <c r="E12" s="536" t="s">
        <v>551</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c r="AE12" s="303"/>
      <c r="AF12" s="303"/>
      <c r="AG12" s="37" t="s">
        <v>539</v>
      </c>
      <c r="AH12" s="37">
        <v>34</v>
      </c>
    </row>
    <row r="13" spans="1:34"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c r="AE13" s="303"/>
      <c r="AF13" s="303"/>
      <c r="AG13" s="37" t="s">
        <v>541</v>
      </c>
      <c r="AH13" s="37">
        <v>100</v>
      </c>
    </row>
    <row r="14" spans="1:34" ht="15" customHeight="1" x14ac:dyDescent="0.25">
      <c r="A14" s="303"/>
      <c r="B14" s="31"/>
      <c r="C14" s="534" t="s">
        <v>127</v>
      </c>
      <c r="D14" s="520"/>
      <c r="E14" s="314"/>
      <c r="F14" s="535"/>
      <c r="G14" s="520"/>
      <c r="H14" s="520"/>
      <c r="I14" s="520"/>
      <c r="J14" s="520"/>
      <c r="K14" s="520"/>
      <c r="L14" s="520"/>
      <c r="M14" s="520"/>
      <c r="N14" s="520"/>
      <c r="O14" s="520"/>
      <c r="P14" s="520"/>
      <c r="Q14" s="520"/>
      <c r="R14" s="520"/>
      <c r="S14" s="520"/>
      <c r="T14" s="520"/>
      <c r="U14" s="520"/>
      <c r="V14" s="520"/>
      <c r="W14" s="520"/>
      <c r="X14" s="520"/>
      <c r="Y14" s="520"/>
      <c r="Z14" s="520"/>
      <c r="AA14" s="520"/>
      <c r="AB14" s="531"/>
      <c r="AC14" s="303"/>
      <c r="AD14" s="303"/>
      <c r="AE14" s="303"/>
      <c r="AF14" s="303"/>
      <c r="AG14" s="37" t="s">
        <v>542</v>
      </c>
      <c r="AH14" s="37">
        <v>38</v>
      </c>
    </row>
    <row r="15" spans="1:34" ht="29.25" customHeight="1" x14ac:dyDescent="0.25">
      <c r="A15" s="303"/>
      <c r="B15" s="31"/>
      <c r="C15" s="502" t="s">
        <v>552</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493"/>
      <c r="AB15" s="315"/>
      <c r="AC15" s="303"/>
      <c r="AD15" s="303"/>
      <c r="AE15" s="303"/>
      <c r="AF15" s="303"/>
      <c r="AG15" s="37" t="s">
        <v>543</v>
      </c>
      <c r="AH15" s="37">
        <v>100</v>
      </c>
    </row>
    <row r="16" spans="1:34" ht="15" customHeight="1" x14ac:dyDescent="0.25">
      <c r="A16" s="303"/>
      <c r="B16" s="31"/>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5"/>
      <c r="AC16" s="303"/>
      <c r="AD16" s="303"/>
      <c r="AE16" s="303"/>
      <c r="AF16" s="303"/>
      <c r="AG16" s="37" t="s">
        <v>544</v>
      </c>
      <c r="AH16" s="37">
        <v>15</v>
      </c>
    </row>
    <row r="17" spans="1:34" ht="15" customHeight="1" x14ac:dyDescent="0.25">
      <c r="A17" s="303"/>
      <c r="B17" s="31"/>
      <c r="C17" s="317" t="s">
        <v>128</v>
      </c>
      <c r="D17" s="317"/>
      <c r="E17" s="303"/>
      <c r="F17" s="303"/>
      <c r="G17" s="303"/>
      <c r="H17" s="303"/>
      <c r="I17" s="303"/>
      <c r="J17" s="316"/>
      <c r="K17" s="316"/>
      <c r="L17" s="316"/>
      <c r="M17" s="316"/>
      <c r="N17" s="316"/>
      <c r="O17" s="316"/>
      <c r="P17" s="316"/>
      <c r="Q17" s="316"/>
      <c r="R17" s="316" t="s">
        <v>129</v>
      </c>
      <c r="S17" s="316"/>
      <c r="T17" s="316"/>
      <c r="U17" s="316"/>
      <c r="V17" s="316"/>
      <c r="W17" s="316"/>
      <c r="X17" s="316"/>
      <c r="Y17" s="316"/>
      <c r="Z17" s="316"/>
      <c r="AA17" s="316"/>
      <c r="AB17" s="315"/>
      <c r="AC17" s="303"/>
      <c r="AD17" s="303"/>
      <c r="AE17" s="303"/>
      <c r="AF17" s="303"/>
      <c r="AG17" s="303"/>
      <c r="AH17" s="303"/>
    </row>
    <row r="18" spans="1:34" ht="15" customHeight="1" x14ac:dyDescent="0.25">
      <c r="A18" s="303"/>
      <c r="B18" s="31"/>
      <c r="C18" s="529"/>
      <c r="D18" s="513"/>
      <c r="E18" s="513"/>
      <c r="F18" s="513"/>
      <c r="G18" s="513"/>
      <c r="H18" s="513"/>
      <c r="I18" s="513"/>
      <c r="J18" s="513"/>
      <c r="K18" s="513"/>
      <c r="L18" s="513"/>
      <c r="M18" s="513"/>
      <c r="N18" s="513"/>
      <c r="O18" s="513"/>
      <c r="P18" s="514"/>
      <c r="Q18" s="303"/>
      <c r="R18" s="523"/>
      <c r="S18" s="503"/>
      <c r="T18" s="503"/>
      <c r="U18" s="503"/>
      <c r="V18" s="503"/>
      <c r="W18" s="503"/>
      <c r="X18" s="503"/>
      <c r="Y18" s="503"/>
      <c r="Z18" s="503"/>
      <c r="AA18" s="493"/>
      <c r="AB18" s="311"/>
      <c r="AC18" s="303"/>
      <c r="AD18" s="303"/>
      <c r="AE18" s="303"/>
      <c r="AF18" s="303"/>
      <c r="AG18" s="303"/>
      <c r="AH18" s="303"/>
    </row>
    <row r="19" spans="1:34" ht="15" customHeight="1" x14ac:dyDescent="0.25">
      <c r="A19" s="303"/>
      <c r="B19" s="31"/>
      <c r="C19" s="530"/>
      <c r="D19" s="477"/>
      <c r="E19" s="477"/>
      <c r="F19" s="477"/>
      <c r="G19" s="477"/>
      <c r="H19" s="477"/>
      <c r="I19" s="477"/>
      <c r="J19" s="477"/>
      <c r="K19" s="477"/>
      <c r="L19" s="477"/>
      <c r="M19" s="477"/>
      <c r="N19" s="477"/>
      <c r="O19" s="477"/>
      <c r="P19" s="531"/>
      <c r="Q19" s="303"/>
      <c r="R19" s="303"/>
      <c r="S19" s="303"/>
      <c r="T19" s="303"/>
      <c r="U19" s="303"/>
      <c r="V19" s="303"/>
      <c r="W19" s="303"/>
      <c r="X19" s="303"/>
      <c r="Y19" s="303"/>
      <c r="Z19" s="303"/>
      <c r="AA19" s="303"/>
      <c r="AB19" s="311"/>
      <c r="AC19" s="303"/>
      <c r="AD19" s="303"/>
      <c r="AE19" s="303"/>
      <c r="AF19" s="303"/>
      <c r="AG19" s="303"/>
      <c r="AH19" s="303"/>
    </row>
    <row r="20" spans="1:34" ht="15" customHeight="1" x14ac:dyDescent="0.25">
      <c r="A20" s="303"/>
      <c r="B20" s="31"/>
      <c r="C20" s="530"/>
      <c r="D20" s="477"/>
      <c r="E20" s="477"/>
      <c r="F20" s="477"/>
      <c r="G20" s="477"/>
      <c r="H20" s="477"/>
      <c r="I20" s="477"/>
      <c r="J20" s="477"/>
      <c r="K20" s="477"/>
      <c r="L20" s="477"/>
      <c r="M20" s="477"/>
      <c r="N20" s="477"/>
      <c r="O20" s="477"/>
      <c r="P20" s="531"/>
      <c r="Q20" s="313"/>
      <c r="R20" s="316" t="s">
        <v>130</v>
      </c>
      <c r="S20" s="316"/>
      <c r="T20" s="316"/>
      <c r="U20" s="316"/>
      <c r="V20" s="316"/>
      <c r="W20" s="313"/>
      <c r="X20" s="313"/>
      <c r="Y20" s="313"/>
      <c r="Z20" s="303"/>
      <c r="AA20" s="313"/>
      <c r="AB20" s="311"/>
      <c r="AC20" s="303"/>
      <c r="AD20" s="303"/>
      <c r="AE20" s="303"/>
      <c r="AF20" s="303"/>
      <c r="AG20" s="338">
        <f>+(((((AH10/100)*AH11)+((AH12/100)*AH13)+((AH14/100)*AH15))*AH16)/100)</f>
        <v>15</v>
      </c>
      <c r="AH20" s="303"/>
    </row>
    <row r="21" spans="1:34" ht="15" customHeight="1" x14ac:dyDescent="0.25">
      <c r="A21" s="303"/>
      <c r="B21" s="31"/>
      <c r="C21" s="530"/>
      <c r="D21" s="477"/>
      <c r="E21" s="477"/>
      <c r="F21" s="477"/>
      <c r="G21" s="477"/>
      <c r="H21" s="477"/>
      <c r="I21" s="477"/>
      <c r="J21" s="477"/>
      <c r="K21" s="477"/>
      <c r="L21" s="477"/>
      <c r="M21" s="477"/>
      <c r="N21" s="477"/>
      <c r="O21" s="477"/>
      <c r="P21" s="531"/>
      <c r="Q21" s="303"/>
      <c r="R21" s="37"/>
      <c r="S21" s="303" t="s">
        <v>15</v>
      </c>
      <c r="T21" s="303"/>
      <c r="U21" s="37"/>
      <c r="V21" s="303" t="s">
        <v>27</v>
      </c>
      <c r="W21" s="303"/>
      <c r="X21" s="37"/>
      <c r="Y21" s="318" t="s">
        <v>46</v>
      </c>
      <c r="Z21" s="303"/>
      <c r="AA21" s="303"/>
      <c r="AB21" s="311"/>
      <c r="AC21" s="303"/>
      <c r="AD21" s="303"/>
      <c r="AE21" s="303"/>
      <c r="AF21" s="303"/>
      <c r="AG21" s="303"/>
      <c r="AH21" s="303"/>
    </row>
    <row r="22" spans="1:34" ht="15" customHeight="1" x14ac:dyDescent="0.25">
      <c r="A22" s="303"/>
      <c r="B22" s="31"/>
      <c r="C22" s="530"/>
      <c r="D22" s="477"/>
      <c r="E22" s="477"/>
      <c r="F22" s="477"/>
      <c r="G22" s="477"/>
      <c r="H22" s="477"/>
      <c r="I22" s="477"/>
      <c r="J22" s="477"/>
      <c r="K22" s="477"/>
      <c r="L22" s="477"/>
      <c r="M22" s="477"/>
      <c r="N22" s="477"/>
      <c r="O22" s="477"/>
      <c r="P22" s="531"/>
      <c r="Q22" s="303"/>
      <c r="R22" s="303"/>
      <c r="S22" s="303"/>
      <c r="T22" s="303"/>
      <c r="U22" s="303"/>
      <c r="V22" s="303"/>
      <c r="W22" s="303"/>
      <c r="X22" s="303"/>
      <c r="Y22" s="303"/>
      <c r="Z22" s="303"/>
      <c r="AA22" s="303"/>
      <c r="AB22" s="311"/>
      <c r="AC22" s="303"/>
      <c r="AD22" s="303"/>
      <c r="AE22" s="303"/>
      <c r="AF22" s="303"/>
      <c r="AG22" s="303"/>
      <c r="AH22" s="303"/>
    </row>
    <row r="23" spans="1:34" ht="15" customHeight="1" x14ac:dyDescent="0.25">
      <c r="A23" s="303"/>
      <c r="B23" s="31"/>
      <c r="C23" s="515"/>
      <c r="D23" s="516"/>
      <c r="E23" s="516"/>
      <c r="F23" s="516"/>
      <c r="G23" s="516"/>
      <c r="H23" s="516"/>
      <c r="I23" s="516"/>
      <c r="J23" s="516"/>
      <c r="K23" s="516"/>
      <c r="L23" s="516"/>
      <c r="M23" s="516"/>
      <c r="N23" s="516"/>
      <c r="O23" s="516"/>
      <c r="P23" s="517"/>
      <c r="Q23" s="303"/>
      <c r="R23" s="316" t="s">
        <v>131</v>
      </c>
      <c r="S23" s="303"/>
      <c r="T23" s="303"/>
      <c r="U23" s="303"/>
      <c r="V23" s="303"/>
      <c r="W23" s="540" t="s">
        <v>33</v>
      </c>
      <c r="X23" s="503"/>
      <c r="Y23" s="503"/>
      <c r="Z23" s="503"/>
      <c r="AA23" s="493"/>
      <c r="AB23" s="311"/>
      <c r="AC23" s="303"/>
      <c r="AD23" s="303"/>
      <c r="AE23" s="303"/>
      <c r="AF23" s="303"/>
      <c r="AG23" s="303"/>
      <c r="AH23" s="303"/>
    </row>
    <row r="24" spans="1:34" ht="15" customHeight="1" x14ac:dyDescent="0.25">
      <c r="A24" s="303"/>
      <c r="B24" s="31"/>
      <c r="C24" s="313"/>
      <c r="D24" s="313"/>
      <c r="E24" s="313"/>
      <c r="F24" s="313"/>
      <c r="G24" s="313"/>
      <c r="H24" s="303"/>
      <c r="I24" s="303"/>
      <c r="J24" s="303"/>
      <c r="K24" s="303"/>
      <c r="L24" s="303"/>
      <c r="M24" s="303"/>
      <c r="N24" s="303"/>
      <c r="O24" s="303"/>
      <c r="P24" s="303"/>
      <c r="Q24" s="303"/>
      <c r="R24" s="316"/>
      <c r="S24" s="303"/>
      <c r="T24" s="303"/>
      <c r="U24" s="303"/>
      <c r="V24" s="303"/>
      <c r="W24" s="303"/>
      <c r="X24" s="303"/>
      <c r="Y24" s="303"/>
      <c r="Z24" s="303"/>
      <c r="AA24" s="303"/>
      <c r="AB24" s="311"/>
      <c r="AC24" s="303"/>
      <c r="AD24" s="303"/>
      <c r="AE24" s="303"/>
      <c r="AF24" s="303"/>
      <c r="AG24" s="303"/>
      <c r="AH24" s="303"/>
    </row>
    <row r="25" spans="1:34" ht="15" customHeight="1" x14ac:dyDescent="0.25">
      <c r="A25" s="303"/>
      <c r="B25" s="31"/>
      <c r="C25" s="316" t="s">
        <v>132</v>
      </c>
      <c r="D25" s="313"/>
      <c r="E25" s="313"/>
      <c r="F25" s="313"/>
      <c r="G25" s="313"/>
      <c r="H25" s="313"/>
      <c r="I25" s="303"/>
      <c r="J25" s="303"/>
      <c r="K25" s="303"/>
      <c r="L25" s="303"/>
      <c r="M25" s="303"/>
      <c r="N25" s="303"/>
      <c r="O25" s="303"/>
      <c r="P25" s="303"/>
      <c r="Q25" s="303"/>
      <c r="R25" s="303"/>
      <c r="S25" s="303"/>
      <c r="T25" s="303"/>
      <c r="U25" s="303"/>
      <c r="V25" s="303"/>
      <c r="W25" s="303"/>
      <c r="X25" s="303"/>
      <c r="Y25" s="303"/>
      <c r="Z25" s="303"/>
      <c r="AA25" s="303"/>
      <c r="AB25" s="311"/>
      <c r="AC25" s="303"/>
      <c r="AD25" s="303"/>
      <c r="AE25" s="303"/>
      <c r="AF25" s="303"/>
      <c r="AG25" s="303"/>
      <c r="AH25" s="303"/>
    </row>
    <row r="26" spans="1:34" ht="39.75" customHeight="1" x14ac:dyDescent="0.25">
      <c r="A26" s="303"/>
      <c r="B26" s="31"/>
      <c r="C26" s="881" t="s">
        <v>553</v>
      </c>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493"/>
      <c r="AB26" s="311"/>
      <c r="AC26" s="303"/>
      <c r="AD26" s="303"/>
      <c r="AE26" s="303"/>
      <c r="AF26" s="303"/>
      <c r="AG26" s="303"/>
      <c r="AH26" s="303"/>
    </row>
    <row r="27" spans="1:34" ht="15" customHeight="1" x14ac:dyDescent="0.25">
      <c r="A27" s="303"/>
      <c r="B27" s="31"/>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9"/>
      <c r="AC27" s="303"/>
      <c r="AD27" s="303"/>
      <c r="AE27" s="303"/>
      <c r="AF27" s="303"/>
      <c r="AG27" s="303"/>
      <c r="AH27" s="303"/>
    </row>
    <row r="28" spans="1:34" ht="15" customHeight="1" x14ac:dyDescent="0.25">
      <c r="A28" s="303"/>
      <c r="B28" s="31"/>
      <c r="C28" s="307" t="s">
        <v>134</v>
      </c>
      <c r="D28" s="313"/>
      <c r="E28" s="313"/>
      <c r="F28" s="313"/>
      <c r="G28" s="313"/>
      <c r="H28" s="313"/>
      <c r="I28" s="313"/>
      <c r="J28" s="313"/>
      <c r="K28" s="313"/>
      <c r="L28" s="313"/>
      <c r="M28" s="307" t="s">
        <v>134</v>
      </c>
      <c r="N28" s="313"/>
      <c r="O28" s="313"/>
      <c r="P28" s="313"/>
      <c r="Q28" s="313"/>
      <c r="R28" s="313"/>
      <c r="S28" s="313"/>
      <c r="T28" s="313"/>
      <c r="U28" s="313"/>
      <c r="V28" s="313"/>
      <c r="W28" s="313"/>
      <c r="X28" s="313"/>
      <c r="Y28" s="313"/>
      <c r="Z28" s="313"/>
      <c r="AA28" s="313"/>
      <c r="AB28" s="319"/>
      <c r="AC28" s="303"/>
      <c r="AD28" s="303"/>
      <c r="AE28" s="303"/>
      <c r="AF28" s="303"/>
      <c r="AG28" s="303"/>
      <c r="AH28" s="303"/>
    </row>
    <row r="29" spans="1:34" ht="29.25" customHeight="1" x14ac:dyDescent="0.25">
      <c r="A29" s="303"/>
      <c r="B29" s="31"/>
      <c r="C29" s="540" t="s">
        <v>529</v>
      </c>
      <c r="D29" s="503"/>
      <c r="E29" s="503"/>
      <c r="F29" s="503"/>
      <c r="G29" s="503"/>
      <c r="H29" s="503"/>
      <c r="I29" s="503"/>
      <c r="J29" s="503"/>
      <c r="K29" s="493"/>
      <c r="L29" s="313"/>
      <c r="M29" s="540"/>
      <c r="N29" s="503"/>
      <c r="O29" s="503"/>
      <c r="P29" s="503"/>
      <c r="Q29" s="503"/>
      <c r="R29" s="503"/>
      <c r="S29" s="503"/>
      <c r="T29" s="503"/>
      <c r="U29" s="503"/>
      <c r="V29" s="503"/>
      <c r="W29" s="503"/>
      <c r="X29" s="503"/>
      <c r="Y29" s="503"/>
      <c r="Z29" s="503"/>
      <c r="AA29" s="493"/>
      <c r="AB29" s="319"/>
      <c r="AC29" s="303"/>
      <c r="AD29" s="303"/>
      <c r="AE29" s="303"/>
      <c r="AF29" s="303"/>
      <c r="AG29" s="303"/>
      <c r="AH29" s="303"/>
    </row>
    <row r="30" spans="1:34" ht="15" customHeight="1" x14ac:dyDescent="0.25">
      <c r="A30" s="303"/>
      <c r="B30" s="3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11"/>
      <c r="AC30" s="303"/>
      <c r="AD30" s="303"/>
      <c r="AE30" s="303"/>
      <c r="AF30" s="303"/>
      <c r="AG30" s="303"/>
      <c r="AH30" s="303"/>
    </row>
    <row r="31" spans="1:34" ht="15" customHeight="1" x14ac:dyDescent="0.25">
      <c r="A31" s="303"/>
      <c r="B31" s="31"/>
      <c r="C31" s="320" t="s">
        <v>137</v>
      </c>
      <c r="D31" s="320"/>
      <c r="E31" s="320"/>
      <c r="F31" s="320"/>
      <c r="G31" s="321"/>
      <c r="H31" s="322"/>
      <c r="I31" s="322"/>
      <c r="J31" s="322"/>
      <c r="K31" s="322"/>
      <c r="L31" s="322"/>
      <c r="M31" s="322"/>
      <c r="N31" s="322"/>
      <c r="O31" s="322"/>
      <c r="P31" s="322"/>
      <c r="Q31" s="322"/>
      <c r="R31" s="322"/>
      <c r="S31" s="322"/>
      <c r="T31" s="322"/>
      <c r="U31" s="322"/>
      <c r="V31" s="322"/>
      <c r="W31" s="322"/>
      <c r="X31" s="322"/>
      <c r="Y31" s="322"/>
      <c r="Z31" s="322"/>
      <c r="AA31" s="322"/>
      <c r="AB31" s="311"/>
      <c r="AC31" s="303"/>
      <c r="AD31" s="303"/>
      <c r="AE31" s="303"/>
      <c r="AF31" s="303"/>
      <c r="AG31" s="303"/>
      <c r="AH31" s="303"/>
    </row>
    <row r="32" spans="1:34" ht="90" customHeight="1" x14ac:dyDescent="0.25">
      <c r="A32" s="303"/>
      <c r="B32" s="31"/>
      <c r="C32" s="541" t="s">
        <v>530</v>
      </c>
      <c r="D32" s="503"/>
      <c r="E32" s="503"/>
      <c r="F32" s="503"/>
      <c r="G32" s="503"/>
      <c r="H32" s="503"/>
      <c r="I32" s="503"/>
      <c r="J32" s="503"/>
      <c r="K32" s="503"/>
      <c r="L32" s="503"/>
      <c r="M32" s="503"/>
      <c r="N32" s="503"/>
      <c r="O32" s="503"/>
      <c r="P32" s="503"/>
      <c r="Q32" s="503"/>
      <c r="R32" s="503"/>
      <c r="S32" s="503"/>
      <c r="T32" s="503"/>
      <c r="U32" s="503"/>
      <c r="V32" s="503"/>
      <c r="W32" s="503"/>
      <c r="X32" s="503"/>
      <c r="Y32" s="503"/>
      <c r="Z32" s="503"/>
      <c r="AA32" s="493"/>
      <c r="AB32" s="311"/>
      <c r="AC32" s="303"/>
      <c r="AD32" s="303"/>
      <c r="AE32" s="303"/>
      <c r="AF32" s="303"/>
      <c r="AG32" s="303"/>
      <c r="AH32" s="303"/>
    </row>
    <row r="33" spans="1:34" ht="15" customHeight="1" x14ac:dyDescent="0.25">
      <c r="A33" s="303"/>
      <c r="B33" s="31"/>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11"/>
      <c r="AC33" s="303"/>
      <c r="AD33" s="303"/>
      <c r="AE33" s="303"/>
      <c r="AF33" s="303"/>
      <c r="AG33" s="303"/>
      <c r="AH33" s="303"/>
    </row>
    <row r="34" spans="1:34" ht="15.75" customHeight="1" x14ac:dyDescent="0.25">
      <c r="A34" s="303"/>
      <c r="B34" s="31"/>
      <c r="C34" s="524" t="s">
        <v>139</v>
      </c>
      <c r="D34" s="520"/>
      <c r="E34" s="316"/>
      <c r="F34" s="502" t="s">
        <v>34</v>
      </c>
      <c r="G34" s="493"/>
      <c r="H34" s="316"/>
      <c r="I34" s="303"/>
      <c r="J34" s="323" t="s">
        <v>140</v>
      </c>
      <c r="K34" s="502">
        <v>15</v>
      </c>
      <c r="L34" s="503"/>
      <c r="M34" s="503"/>
      <c r="N34" s="493"/>
      <c r="O34" s="316"/>
      <c r="P34" s="316"/>
      <c r="Q34" s="307" t="s">
        <v>141</v>
      </c>
      <c r="R34" s="303"/>
      <c r="S34" s="316"/>
      <c r="T34" s="316"/>
      <c r="U34" s="316"/>
      <c r="V34" s="316"/>
      <c r="W34" s="502" t="s">
        <v>20</v>
      </c>
      <c r="X34" s="503"/>
      <c r="Y34" s="503"/>
      <c r="Z34" s="503"/>
      <c r="AA34" s="493"/>
      <c r="AB34" s="315"/>
      <c r="AC34" s="303"/>
      <c r="AD34" s="303"/>
      <c r="AE34" s="303"/>
      <c r="AF34" s="303"/>
      <c r="AG34" s="303"/>
      <c r="AH34" s="303"/>
    </row>
    <row r="35" spans="1:34" ht="15.75" customHeight="1" x14ac:dyDescent="0.25">
      <c r="A35" s="303"/>
      <c r="B35" s="31"/>
      <c r="C35" s="303"/>
      <c r="D35" s="303"/>
      <c r="E35" s="303"/>
      <c r="F35" s="318"/>
      <c r="G35" s="318"/>
      <c r="H35" s="318"/>
      <c r="I35" s="318"/>
      <c r="J35" s="318"/>
      <c r="K35" s="318"/>
      <c r="L35" s="318"/>
      <c r="M35" s="303"/>
      <c r="N35" s="303"/>
      <c r="O35" s="303"/>
      <c r="P35" s="303"/>
      <c r="Q35" s="303"/>
      <c r="R35" s="303"/>
      <c r="S35" s="303"/>
      <c r="T35" s="303"/>
      <c r="U35" s="303"/>
      <c r="V35" s="303"/>
      <c r="W35" s="303"/>
      <c r="X35" s="303"/>
      <c r="Y35" s="303"/>
      <c r="Z35" s="303"/>
      <c r="AA35" s="303"/>
      <c r="AB35" s="311"/>
      <c r="AC35" s="303"/>
      <c r="AD35" s="303"/>
      <c r="AE35" s="303"/>
      <c r="AF35" s="303"/>
      <c r="AG35" s="303"/>
      <c r="AH35" s="303"/>
    </row>
    <row r="36" spans="1:34" ht="32.25" customHeight="1" x14ac:dyDescent="0.25">
      <c r="A36" s="303"/>
      <c r="B36" s="31"/>
      <c r="C36" s="303"/>
      <c r="D36" s="323" t="s">
        <v>142</v>
      </c>
      <c r="E36" s="316"/>
      <c r="F36" s="541" t="s">
        <v>554</v>
      </c>
      <c r="G36" s="503"/>
      <c r="H36" s="503"/>
      <c r="I36" s="503"/>
      <c r="J36" s="503"/>
      <c r="K36" s="503"/>
      <c r="L36" s="503"/>
      <c r="M36" s="493"/>
      <c r="N36" s="303"/>
      <c r="O36" s="323" t="s">
        <v>144</v>
      </c>
      <c r="P36" s="540">
        <v>0</v>
      </c>
      <c r="Q36" s="503"/>
      <c r="R36" s="503"/>
      <c r="S36" s="503"/>
      <c r="T36" s="503"/>
      <c r="U36" s="503"/>
      <c r="V36" s="503"/>
      <c r="W36" s="503"/>
      <c r="X36" s="503"/>
      <c r="Y36" s="503"/>
      <c r="Z36" s="503"/>
      <c r="AA36" s="493"/>
      <c r="AB36" s="311"/>
      <c r="AC36" s="303"/>
      <c r="AD36" s="303"/>
      <c r="AE36" s="303"/>
      <c r="AF36" s="303"/>
      <c r="AG36" s="303"/>
      <c r="AH36" s="303"/>
    </row>
    <row r="37" spans="1:34" ht="15.75" customHeight="1" x14ac:dyDescent="0.25">
      <c r="A37" s="303"/>
      <c r="B37" s="31"/>
      <c r="C37" s="316"/>
      <c r="D37" s="316"/>
      <c r="E37" s="316"/>
      <c r="F37" s="318"/>
      <c r="G37" s="318"/>
      <c r="H37" s="318"/>
      <c r="I37" s="318"/>
      <c r="J37" s="318"/>
      <c r="K37" s="318"/>
      <c r="L37" s="318"/>
      <c r="M37" s="316"/>
      <c r="N37" s="316"/>
      <c r="O37" s="316"/>
      <c r="P37" s="316"/>
      <c r="Q37" s="316"/>
      <c r="R37" s="316"/>
      <c r="S37" s="316"/>
      <c r="T37" s="316"/>
      <c r="U37" s="316"/>
      <c r="V37" s="316"/>
      <c r="W37" s="316"/>
      <c r="X37" s="316"/>
      <c r="Y37" s="316"/>
      <c r="Z37" s="316"/>
      <c r="AA37" s="316"/>
      <c r="AB37" s="315"/>
      <c r="AC37" s="303"/>
      <c r="AD37" s="303"/>
      <c r="AE37" s="303"/>
      <c r="AF37" s="303"/>
      <c r="AG37" s="303"/>
      <c r="AH37" s="303"/>
    </row>
    <row r="38" spans="1:34" ht="15.75" customHeight="1" x14ac:dyDescent="0.25">
      <c r="A38" s="303"/>
      <c r="B38" s="31"/>
      <c r="C38" s="303"/>
      <c r="D38" s="323" t="s">
        <v>145</v>
      </c>
      <c r="E38" s="303"/>
      <c r="F38" s="523" t="s">
        <v>146</v>
      </c>
      <c r="G38" s="493"/>
      <c r="H38" s="303"/>
      <c r="I38" s="303"/>
      <c r="J38" s="316" t="s">
        <v>147</v>
      </c>
      <c r="K38" s="303"/>
      <c r="L38" s="523" t="s">
        <v>148</v>
      </c>
      <c r="M38" s="503"/>
      <c r="N38" s="493"/>
      <c r="O38" s="316"/>
      <c r="P38" s="316"/>
      <c r="Q38" s="303"/>
      <c r="R38" s="316" t="s">
        <v>149</v>
      </c>
      <c r="S38" s="316"/>
      <c r="T38" s="316"/>
      <c r="U38" s="316"/>
      <c r="V38" s="316"/>
      <c r="W38" s="542"/>
      <c r="X38" s="503"/>
      <c r="Y38" s="503"/>
      <c r="Z38" s="503"/>
      <c r="AA38" s="493"/>
      <c r="AB38" s="315"/>
      <c r="AC38" s="303"/>
      <c r="AD38" s="303"/>
      <c r="AE38" s="303"/>
      <c r="AF38" s="303"/>
      <c r="AG38" s="303"/>
      <c r="AH38" s="303"/>
    </row>
    <row r="39" spans="1:34" ht="15.75" customHeight="1" x14ac:dyDescent="0.25">
      <c r="A39" s="303"/>
      <c r="B39" s="31"/>
      <c r="C39" s="303"/>
      <c r="D39" s="303"/>
      <c r="E39" s="303"/>
      <c r="F39" s="29"/>
      <c r="G39" s="303"/>
      <c r="H39" s="303"/>
      <c r="I39" s="307"/>
      <c r="J39" s="307"/>
      <c r="K39" s="307"/>
      <c r="L39" s="307"/>
      <c r="M39" s="307"/>
      <c r="N39" s="307"/>
      <c r="O39" s="307"/>
      <c r="P39" s="307"/>
      <c r="Q39" s="307"/>
      <c r="R39" s="307"/>
      <c r="S39" s="307"/>
      <c r="T39" s="307"/>
      <c r="U39" s="307"/>
      <c r="V39" s="307"/>
      <c r="W39" s="307"/>
      <c r="X39" s="307"/>
      <c r="Y39" s="307"/>
      <c r="Z39" s="307"/>
      <c r="AA39" s="307"/>
      <c r="AB39" s="308"/>
      <c r="AC39" s="303"/>
      <c r="AD39" s="303"/>
      <c r="AE39" s="303"/>
      <c r="AF39" s="303"/>
      <c r="AG39" s="303"/>
      <c r="AH39" s="303"/>
    </row>
    <row r="40" spans="1:34" ht="15.75" customHeight="1" x14ac:dyDescent="0.25">
      <c r="A40" s="303"/>
      <c r="B40" s="31"/>
      <c r="C40" s="324" t="s">
        <v>150</v>
      </c>
      <c r="D40" s="543">
        <v>2024</v>
      </c>
      <c r="E40" s="544"/>
      <c r="F40" s="545"/>
      <c r="G40" s="35"/>
      <c r="H40" s="307"/>
      <c r="I40" s="307"/>
      <c r="J40" s="307"/>
      <c r="K40" s="307"/>
      <c r="L40" s="307"/>
      <c r="M40" s="307"/>
      <c r="N40" s="307"/>
      <c r="O40" s="307"/>
      <c r="P40" s="307"/>
      <c r="Q40" s="535"/>
      <c r="R40" s="520"/>
      <c r="S40" s="520"/>
      <c r="T40" s="520"/>
      <c r="U40" s="520"/>
      <c r="V40" s="307"/>
      <c r="W40" s="307"/>
      <c r="X40" s="534"/>
      <c r="Y40" s="520"/>
      <c r="Z40" s="520"/>
      <c r="AA40" s="520"/>
      <c r="AB40" s="315"/>
      <c r="AC40" s="303"/>
      <c r="AD40" s="303"/>
      <c r="AE40" s="303"/>
      <c r="AF40" s="303"/>
      <c r="AG40" s="303"/>
      <c r="AH40" s="303"/>
    </row>
    <row r="41" spans="1:34" ht="5.25" customHeight="1" x14ac:dyDescent="0.25">
      <c r="A41" s="303"/>
      <c r="B41" s="31"/>
      <c r="C41" s="316"/>
      <c r="D41" s="38"/>
      <c r="E41" s="38"/>
      <c r="F41" s="38"/>
      <c r="G41" s="303"/>
      <c r="H41" s="307"/>
      <c r="I41" s="307"/>
      <c r="J41" s="307"/>
      <c r="K41" s="307"/>
      <c r="L41" s="307"/>
      <c r="M41" s="307"/>
      <c r="N41" s="307"/>
      <c r="O41" s="307"/>
      <c r="P41" s="307"/>
      <c r="Q41" s="313"/>
      <c r="R41" s="313"/>
      <c r="S41" s="313"/>
      <c r="T41" s="313"/>
      <c r="U41" s="313"/>
      <c r="V41" s="307"/>
      <c r="W41" s="307"/>
      <c r="X41" s="309"/>
      <c r="Y41" s="309"/>
      <c r="Z41" s="309"/>
      <c r="AA41" s="309"/>
      <c r="AB41" s="315"/>
      <c r="AC41" s="303"/>
      <c r="AD41" s="303"/>
      <c r="AE41" s="303"/>
      <c r="AF41" s="303"/>
      <c r="AG41" s="303"/>
      <c r="AH41" s="303"/>
    </row>
    <row r="42" spans="1:34" ht="15.75" customHeight="1" x14ac:dyDescent="0.25">
      <c r="A42" s="303"/>
      <c r="B42" s="31"/>
      <c r="C42" s="316" t="s">
        <v>140</v>
      </c>
      <c r="D42" s="540">
        <v>15</v>
      </c>
      <c r="E42" s="503"/>
      <c r="F42" s="493"/>
      <c r="G42" s="303"/>
      <c r="H42" s="307"/>
      <c r="I42" s="307"/>
      <c r="J42" s="307"/>
      <c r="K42" s="307"/>
      <c r="L42" s="307"/>
      <c r="M42" s="307"/>
      <c r="N42" s="307"/>
      <c r="O42" s="307"/>
      <c r="P42" s="307"/>
      <c r="Q42" s="535"/>
      <c r="R42" s="520"/>
      <c r="S42" s="520"/>
      <c r="T42" s="520"/>
      <c r="U42" s="520"/>
      <c r="V42" s="307"/>
      <c r="W42" s="307"/>
      <c r="X42" s="534"/>
      <c r="Y42" s="520"/>
      <c r="Z42" s="520"/>
      <c r="AA42" s="520"/>
      <c r="AB42" s="308"/>
      <c r="AC42" s="303"/>
      <c r="AD42" s="303"/>
      <c r="AE42" s="303"/>
      <c r="AF42" s="303"/>
      <c r="AG42" s="303"/>
      <c r="AH42" s="303"/>
    </row>
    <row r="43" spans="1:34" ht="15.75" customHeight="1" x14ac:dyDescent="0.25">
      <c r="A43" s="303"/>
      <c r="B43" s="31"/>
      <c r="C43" s="303"/>
      <c r="D43" s="303"/>
      <c r="E43" s="303"/>
      <c r="F43" s="303"/>
      <c r="G43" s="303"/>
      <c r="H43" s="303"/>
      <c r="I43" s="307"/>
      <c r="J43" s="307"/>
      <c r="K43" s="316"/>
      <c r="L43" s="316"/>
      <c r="M43" s="316"/>
      <c r="N43" s="316"/>
      <c r="O43" s="316"/>
      <c r="P43" s="316"/>
      <c r="Q43" s="316"/>
      <c r="R43" s="316"/>
      <c r="S43" s="316"/>
      <c r="T43" s="316"/>
      <c r="U43" s="316"/>
      <c r="V43" s="316"/>
      <c r="W43" s="316"/>
      <c r="X43" s="316"/>
      <c r="Y43" s="316"/>
      <c r="Z43" s="316"/>
      <c r="AA43" s="316"/>
      <c r="AB43" s="308"/>
      <c r="AC43" s="303"/>
      <c r="AD43" s="303"/>
      <c r="AE43" s="303"/>
      <c r="AF43" s="303"/>
      <c r="AG43" s="303"/>
      <c r="AH43" s="303"/>
    </row>
    <row r="44" spans="1:34" ht="15.75" customHeight="1" x14ac:dyDescent="0.25">
      <c r="A44" s="303"/>
      <c r="B44" s="31"/>
      <c r="C44" s="316"/>
      <c r="D44" s="502" t="s">
        <v>151</v>
      </c>
      <c r="E44" s="503"/>
      <c r="F44" s="503"/>
      <c r="G44" s="503"/>
      <c r="H44" s="503"/>
      <c r="I44" s="503"/>
      <c r="J44" s="503"/>
      <c r="K44" s="503"/>
      <c r="L44" s="503"/>
      <c r="M44" s="503"/>
      <c r="N44" s="503"/>
      <c r="O44" s="503"/>
      <c r="P44" s="503"/>
      <c r="Q44" s="503"/>
      <c r="R44" s="503"/>
      <c r="S44" s="503"/>
      <c r="T44" s="503"/>
      <c r="U44" s="503"/>
      <c r="V44" s="503"/>
      <c r="W44" s="503"/>
      <c r="X44" s="503"/>
      <c r="Y44" s="493"/>
      <c r="Z44" s="317"/>
      <c r="AA44" s="317"/>
      <c r="AB44" s="325"/>
      <c r="AC44" s="303"/>
      <c r="AD44" s="303"/>
      <c r="AE44" s="303"/>
      <c r="AF44" s="303"/>
      <c r="AG44" s="303"/>
      <c r="AH44" s="303"/>
    </row>
    <row r="45" spans="1:34" ht="15.75" customHeight="1" x14ac:dyDescent="0.25">
      <c r="A45" s="303"/>
      <c r="B45" s="31"/>
      <c r="C45" s="303"/>
      <c r="D45" s="508" t="s">
        <v>152</v>
      </c>
      <c r="E45" s="503"/>
      <c r="F45" s="503"/>
      <c r="G45" s="503"/>
      <c r="H45" s="493"/>
      <c r="I45" s="504" t="s">
        <v>153</v>
      </c>
      <c r="J45" s="503"/>
      <c r="K45" s="503"/>
      <c r="L45" s="503"/>
      <c r="M45" s="503"/>
      <c r="N45" s="503"/>
      <c r="O45" s="503"/>
      <c r="P45" s="493"/>
      <c r="Q45" s="505" t="s">
        <v>154</v>
      </c>
      <c r="R45" s="503"/>
      <c r="S45" s="503"/>
      <c r="T45" s="503"/>
      <c r="U45" s="503"/>
      <c r="V45" s="503"/>
      <c r="W45" s="503"/>
      <c r="X45" s="503"/>
      <c r="Y45" s="493"/>
      <c r="Z45" s="317"/>
      <c r="AA45" s="317"/>
      <c r="AB45" s="325"/>
      <c r="AC45" s="303"/>
      <c r="AD45" s="303"/>
      <c r="AE45" s="303"/>
      <c r="AF45" s="303"/>
      <c r="AG45" s="303"/>
      <c r="AH45" s="303"/>
    </row>
    <row r="46" spans="1:34" ht="15.75" customHeight="1" x14ac:dyDescent="0.25">
      <c r="A46" s="326"/>
      <c r="B46" s="39"/>
      <c r="C46" s="40"/>
      <c r="D46" s="509" t="s">
        <v>155</v>
      </c>
      <c r="E46" s="503"/>
      <c r="F46" s="503"/>
      <c r="G46" s="503"/>
      <c r="H46" s="493"/>
      <c r="I46" s="506" t="s">
        <v>156</v>
      </c>
      <c r="J46" s="503"/>
      <c r="K46" s="503"/>
      <c r="L46" s="503"/>
      <c r="M46" s="503"/>
      <c r="N46" s="503"/>
      <c r="O46" s="503"/>
      <c r="P46" s="493"/>
      <c r="Q46" s="507" t="s">
        <v>157</v>
      </c>
      <c r="R46" s="503"/>
      <c r="S46" s="503"/>
      <c r="T46" s="503"/>
      <c r="U46" s="503"/>
      <c r="V46" s="503"/>
      <c r="W46" s="503"/>
      <c r="X46" s="503"/>
      <c r="Y46" s="493"/>
      <c r="Z46" s="326"/>
      <c r="AA46" s="326"/>
      <c r="AB46" s="327"/>
      <c r="AC46" s="326"/>
      <c r="AD46" s="326"/>
      <c r="AE46" s="326"/>
      <c r="AF46" s="326"/>
      <c r="AG46" s="326"/>
      <c r="AH46" s="326"/>
    </row>
    <row r="47" spans="1:34" ht="15.75" customHeight="1" x14ac:dyDescent="0.25">
      <c r="A47" s="303"/>
      <c r="B47" s="31"/>
      <c r="C47" s="328"/>
      <c r="D47" s="328"/>
      <c r="E47" s="328"/>
      <c r="F47" s="328"/>
      <c r="G47" s="329"/>
      <c r="H47" s="329"/>
      <c r="I47" s="329"/>
      <c r="J47" s="329"/>
      <c r="K47" s="329"/>
      <c r="L47" s="329"/>
      <c r="M47" s="329"/>
      <c r="N47" s="329"/>
      <c r="O47" s="329"/>
      <c r="P47" s="329"/>
      <c r="Q47" s="329"/>
      <c r="R47" s="329"/>
      <c r="S47" s="329"/>
      <c r="T47" s="329"/>
      <c r="U47" s="329"/>
      <c r="V47" s="329"/>
      <c r="W47" s="329"/>
      <c r="X47" s="329"/>
      <c r="Y47" s="329"/>
      <c r="Z47" s="328"/>
      <c r="AA47" s="328"/>
      <c r="AB47" s="312"/>
      <c r="AC47" s="303"/>
      <c r="AD47" s="303"/>
      <c r="AE47" s="303"/>
      <c r="AF47" s="303"/>
      <c r="AG47" s="303"/>
      <c r="AH47" s="303"/>
    </row>
    <row r="48" spans="1:34" ht="15.75" customHeight="1" x14ac:dyDescent="0.25">
      <c r="A48" s="330"/>
      <c r="B48" s="41"/>
      <c r="C48" s="510" t="s">
        <v>158</v>
      </c>
      <c r="D48" s="503"/>
      <c r="E48" s="503"/>
      <c r="F48" s="493"/>
      <c r="G48" s="511" t="s">
        <v>159</v>
      </c>
      <c r="H48" s="512" t="s">
        <v>160</v>
      </c>
      <c r="I48" s="513"/>
      <c r="J48" s="513"/>
      <c r="K48" s="513"/>
      <c r="L48" s="513"/>
      <c r="M48" s="513"/>
      <c r="N48" s="513"/>
      <c r="O48" s="513"/>
      <c r="P48" s="513"/>
      <c r="Q48" s="513"/>
      <c r="R48" s="513"/>
      <c r="S48" s="513"/>
      <c r="T48" s="513"/>
      <c r="U48" s="513"/>
      <c r="V48" s="513"/>
      <c r="W48" s="513"/>
      <c r="X48" s="513"/>
      <c r="Y48" s="513"/>
      <c r="Z48" s="513"/>
      <c r="AA48" s="514"/>
      <c r="AB48" s="325"/>
      <c r="AC48" s="330"/>
      <c r="AD48" s="330"/>
      <c r="AE48" s="330"/>
      <c r="AF48" s="330"/>
      <c r="AG48" s="330"/>
      <c r="AH48" s="330"/>
    </row>
    <row r="49" spans="1:34" ht="15.75" customHeight="1" x14ac:dyDescent="0.25">
      <c r="A49" s="330"/>
      <c r="B49" s="41"/>
      <c r="C49" s="42" t="s">
        <v>161</v>
      </c>
      <c r="D49" s="43">
        <v>1.2</v>
      </c>
      <c r="E49" s="510" t="s">
        <v>162</v>
      </c>
      <c r="F49" s="493"/>
      <c r="G49" s="480"/>
      <c r="H49" s="515"/>
      <c r="I49" s="516"/>
      <c r="J49" s="516"/>
      <c r="K49" s="516"/>
      <c r="L49" s="516"/>
      <c r="M49" s="516"/>
      <c r="N49" s="516"/>
      <c r="O49" s="516"/>
      <c r="P49" s="516"/>
      <c r="Q49" s="516"/>
      <c r="R49" s="516"/>
      <c r="S49" s="516"/>
      <c r="T49" s="516"/>
      <c r="U49" s="516"/>
      <c r="V49" s="516"/>
      <c r="W49" s="516"/>
      <c r="X49" s="516"/>
      <c r="Y49" s="516"/>
      <c r="Z49" s="516"/>
      <c r="AA49" s="517"/>
      <c r="AB49" s="325"/>
      <c r="AC49" s="330"/>
      <c r="AD49" s="330"/>
      <c r="AE49" s="330"/>
      <c r="AF49" s="330"/>
      <c r="AG49" s="330"/>
      <c r="AH49" s="330"/>
    </row>
    <row r="50" spans="1:34" ht="15.75" customHeight="1" x14ac:dyDescent="0.25">
      <c r="A50" s="330"/>
      <c r="B50" s="41"/>
      <c r="C50" s="44">
        <v>2024</v>
      </c>
      <c r="D50" s="45">
        <v>45474</v>
      </c>
      <c r="E50" s="518">
        <v>45656</v>
      </c>
      <c r="F50" s="493"/>
      <c r="G50" s="46">
        <v>15</v>
      </c>
      <c r="H50" s="522" t="s">
        <v>546</v>
      </c>
      <c r="I50" s="503"/>
      <c r="J50" s="503"/>
      <c r="K50" s="503"/>
      <c r="L50" s="503"/>
      <c r="M50" s="503"/>
      <c r="N50" s="503"/>
      <c r="O50" s="503"/>
      <c r="P50" s="503"/>
      <c r="Q50" s="503"/>
      <c r="R50" s="503"/>
      <c r="S50" s="503"/>
      <c r="T50" s="503"/>
      <c r="U50" s="503"/>
      <c r="V50" s="503"/>
      <c r="W50" s="503"/>
      <c r="X50" s="503"/>
      <c r="Y50" s="503"/>
      <c r="Z50" s="503"/>
      <c r="AA50" s="493"/>
      <c r="AB50" s="325"/>
      <c r="AC50" s="330"/>
      <c r="AD50" s="330"/>
      <c r="AE50" s="330"/>
      <c r="AF50" s="330"/>
      <c r="AG50" s="330"/>
      <c r="AH50" s="330"/>
    </row>
    <row r="51" spans="1:34" ht="15.75" customHeight="1" x14ac:dyDescent="0.25">
      <c r="A51" s="330"/>
      <c r="B51" s="41"/>
      <c r="C51" s="44">
        <v>2025</v>
      </c>
      <c r="D51" s="45">
        <v>45658</v>
      </c>
      <c r="E51" s="518">
        <v>46021</v>
      </c>
      <c r="F51" s="493"/>
      <c r="G51" s="46">
        <v>30</v>
      </c>
      <c r="H51" s="522" t="s">
        <v>546</v>
      </c>
      <c r="I51" s="503"/>
      <c r="J51" s="503"/>
      <c r="K51" s="503"/>
      <c r="L51" s="503"/>
      <c r="M51" s="503"/>
      <c r="N51" s="503"/>
      <c r="O51" s="503"/>
      <c r="P51" s="503"/>
      <c r="Q51" s="503"/>
      <c r="R51" s="503"/>
      <c r="S51" s="503"/>
      <c r="T51" s="503"/>
      <c r="U51" s="503"/>
      <c r="V51" s="503"/>
      <c r="W51" s="503"/>
      <c r="X51" s="503"/>
      <c r="Y51" s="503"/>
      <c r="Z51" s="503"/>
      <c r="AA51" s="493"/>
      <c r="AB51" s="325"/>
      <c r="AC51" s="330"/>
      <c r="AD51" s="330"/>
      <c r="AE51" s="330"/>
      <c r="AF51" s="330"/>
      <c r="AG51" s="330"/>
      <c r="AH51" s="330"/>
    </row>
    <row r="52" spans="1:34" ht="15.75" customHeight="1" x14ac:dyDescent="0.25">
      <c r="A52" s="330"/>
      <c r="B52" s="41"/>
      <c r="C52" s="44">
        <v>2026</v>
      </c>
      <c r="D52" s="45">
        <v>46023</v>
      </c>
      <c r="E52" s="518">
        <v>46386</v>
      </c>
      <c r="F52" s="493"/>
      <c r="G52" s="46">
        <v>45</v>
      </c>
      <c r="H52" s="522" t="s">
        <v>546</v>
      </c>
      <c r="I52" s="503"/>
      <c r="J52" s="503"/>
      <c r="K52" s="503"/>
      <c r="L52" s="503"/>
      <c r="M52" s="503"/>
      <c r="N52" s="503"/>
      <c r="O52" s="503"/>
      <c r="P52" s="503"/>
      <c r="Q52" s="503"/>
      <c r="R52" s="503"/>
      <c r="S52" s="503"/>
      <c r="T52" s="503"/>
      <c r="U52" s="503"/>
      <c r="V52" s="503"/>
      <c r="W52" s="503"/>
      <c r="X52" s="503"/>
      <c r="Y52" s="503"/>
      <c r="Z52" s="503"/>
      <c r="AA52" s="493"/>
      <c r="AB52" s="325"/>
      <c r="AC52" s="330"/>
      <c r="AD52" s="330"/>
      <c r="AE52" s="330"/>
      <c r="AF52" s="330"/>
      <c r="AG52" s="330"/>
      <c r="AH52" s="330"/>
    </row>
    <row r="53" spans="1:34" ht="15.75" customHeight="1" x14ac:dyDescent="0.25">
      <c r="A53" s="330"/>
      <c r="B53" s="41"/>
      <c r="C53" s="44">
        <v>2027</v>
      </c>
      <c r="D53" s="45">
        <v>46388</v>
      </c>
      <c r="E53" s="518">
        <v>46751</v>
      </c>
      <c r="F53" s="493"/>
      <c r="G53" s="46">
        <v>60</v>
      </c>
      <c r="H53" s="522" t="s">
        <v>546</v>
      </c>
      <c r="I53" s="503"/>
      <c r="J53" s="503"/>
      <c r="K53" s="503"/>
      <c r="L53" s="503"/>
      <c r="M53" s="503"/>
      <c r="N53" s="503"/>
      <c r="O53" s="503"/>
      <c r="P53" s="503"/>
      <c r="Q53" s="503"/>
      <c r="R53" s="503"/>
      <c r="S53" s="503"/>
      <c r="T53" s="503"/>
      <c r="U53" s="503"/>
      <c r="V53" s="503"/>
      <c r="W53" s="503"/>
      <c r="X53" s="503"/>
      <c r="Y53" s="503"/>
      <c r="Z53" s="503"/>
      <c r="AA53" s="493"/>
      <c r="AB53" s="325"/>
      <c r="AC53" s="330"/>
      <c r="AD53" s="330"/>
      <c r="AE53" s="330"/>
      <c r="AF53" s="330"/>
      <c r="AG53" s="330"/>
      <c r="AH53" s="330"/>
    </row>
    <row r="54" spans="1:34" ht="15.75" customHeight="1" x14ac:dyDescent="0.25">
      <c r="A54" s="330"/>
      <c r="B54" s="41"/>
      <c r="C54" s="44"/>
      <c r="D54" s="44"/>
      <c r="E54" s="510"/>
      <c r="F54" s="493"/>
      <c r="G54" s="43"/>
      <c r="H54" s="510"/>
      <c r="I54" s="503"/>
      <c r="J54" s="503"/>
      <c r="K54" s="503"/>
      <c r="L54" s="503"/>
      <c r="M54" s="503"/>
      <c r="N54" s="503"/>
      <c r="O54" s="503"/>
      <c r="P54" s="503"/>
      <c r="Q54" s="503"/>
      <c r="R54" s="503"/>
      <c r="S54" s="503"/>
      <c r="T54" s="503"/>
      <c r="U54" s="503"/>
      <c r="V54" s="503"/>
      <c r="W54" s="503"/>
      <c r="X54" s="503"/>
      <c r="Y54" s="503"/>
      <c r="Z54" s="503"/>
      <c r="AA54" s="493"/>
      <c r="AB54" s="325"/>
      <c r="AC54" s="330"/>
      <c r="AD54" s="330"/>
      <c r="AE54" s="330"/>
      <c r="AF54" s="330"/>
      <c r="AG54" s="330"/>
      <c r="AH54" s="330"/>
    </row>
    <row r="55" spans="1:34" ht="15.75" customHeight="1" x14ac:dyDescent="0.25">
      <c r="A55" s="303"/>
      <c r="B55" s="3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11"/>
      <c r="AC55" s="303"/>
      <c r="AD55" s="303"/>
      <c r="AE55" s="303"/>
      <c r="AF55" s="303"/>
      <c r="AG55" s="303"/>
      <c r="AH55" s="303"/>
    </row>
    <row r="56" spans="1:34" ht="15.75" customHeight="1" x14ac:dyDescent="0.25">
      <c r="A56" s="303"/>
      <c r="B56" s="31"/>
      <c r="C56" s="524" t="s">
        <v>163</v>
      </c>
      <c r="D56" s="520"/>
      <c r="E56" s="316"/>
      <c r="F56" s="307" t="s">
        <v>164</v>
      </c>
      <c r="G56" s="47"/>
      <c r="H56" s="318"/>
      <c r="I56" s="307" t="s">
        <v>165</v>
      </c>
      <c r="J56" s="303"/>
      <c r="K56" s="523"/>
      <c r="L56" s="493"/>
      <c r="M56" s="316"/>
      <c r="N56" s="303"/>
      <c r="O56" s="303"/>
      <c r="P56" s="303"/>
      <c r="Q56" s="303"/>
      <c r="R56" s="303"/>
      <c r="S56" s="303"/>
      <c r="T56" s="303"/>
      <c r="U56" s="303"/>
      <c r="V56" s="303"/>
      <c r="W56" s="303"/>
      <c r="X56" s="303"/>
      <c r="Y56" s="303"/>
      <c r="Z56" s="303"/>
      <c r="AA56" s="303"/>
      <c r="AB56" s="311"/>
      <c r="AC56" s="303"/>
      <c r="AD56" s="303"/>
      <c r="AE56" s="303"/>
      <c r="AF56" s="303"/>
      <c r="AG56" s="303"/>
      <c r="AH56" s="303"/>
    </row>
    <row r="57" spans="1:34" ht="15.75" customHeight="1" x14ac:dyDescent="0.25">
      <c r="A57" s="303"/>
      <c r="B57" s="331"/>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32"/>
      <c r="AC57" s="303"/>
      <c r="AD57" s="303"/>
      <c r="AE57" s="303"/>
      <c r="AF57" s="303"/>
      <c r="AG57" s="303"/>
      <c r="AH57" s="303"/>
    </row>
    <row r="58" spans="1:34" ht="15.75" customHeight="1" x14ac:dyDescent="0.25">
      <c r="A58" s="303"/>
      <c r="B58" s="521" t="s">
        <v>166</v>
      </c>
      <c r="C58" s="503"/>
      <c r="D58" s="503"/>
      <c r="E58" s="503"/>
      <c r="F58" s="503"/>
      <c r="G58" s="503"/>
      <c r="H58" s="503"/>
      <c r="I58" s="503"/>
      <c r="J58" s="503"/>
      <c r="K58" s="503"/>
      <c r="L58" s="503"/>
      <c r="M58" s="503"/>
      <c r="N58" s="503"/>
      <c r="O58" s="503"/>
      <c r="P58" s="503"/>
      <c r="Q58" s="503"/>
      <c r="R58" s="503"/>
      <c r="S58" s="503"/>
      <c r="T58" s="503"/>
      <c r="U58" s="503"/>
      <c r="V58" s="503"/>
      <c r="W58" s="503"/>
      <c r="X58" s="503"/>
      <c r="Y58" s="503"/>
      <c r="Z58" s="503"/>
      <c r="AA58" s="503"/>
      <c r="AB58" s="493"/>
      <c r="AC58" s="303"/>
      <c r="AD58" s="303"/>
      <c r="AE58" s="303"/>
      <c r="AF58" s="303"/>
      <c r="AG58" s="303"/>
      <c r="AH58" s="303"/>
    </row>
    <row r="59" spans="1:34" ht="15.75" customHeight="1" x14ac:dyDescent="0.25">
      <c r="A59" s="303"/>
      <c r="B59" s="48"/>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49"/>
      <c r="AC59" s="303"/>
      <c r="AD59" s="303"/>
      <c r="AE59" s="303"/>
      <c r="AF59" s="303"/>
      <c r="AG59" s="303"/>
      <c r="AH59" s="303"/>
    </row>
    <row r="60" spans="1:34" ht="29.25" customHeight="1" x14ac:dyDescent="0.25">
      <c r="A60" s="303"/>
      <c r="B60" s="510" t="s">
        <v>161</v>
      </c>
      <c r="C60" s="493"/>
      <c r="D60" s="43"/>
      <c r="E60" s="510" t="s">
        <v>167</v>
      </c>
      <c r="F60" s="493"/>
      <c r="G60" s="43"/>
      <c r="H60" s="502" t="s">
        <v>168</v>
      </c>
      <c r="I60" s="493"/>
      <c r="J60" s="510"/>
      <c r="K60" s="493"/>
      <c r="L60" s="519"/>
      <c r="M60" s="520"/>
      <c r="N60" s="43" t="s">
        <v>169</v>
      </c>
      <c r="O60" s="510"/>
      <c r="P60" s="503"/>
      <c r="Q60" s="493"/>
      <c r="R60" s="510" t="s">
        <v>170</v>
      </c>
      <c r="S60" s="503"/>
      <c r="T60" s="493"/>
      <c r="U60" s="510"/>
      <c r="V60" s="503"/>
      <c r="W60" s="493"/>
      <c r="X60" s="510" t="s">
        <v>171</v>
      </c>
      <c r="Y60" s="493"/>
      <c r="Z60" s="510"/>
      <c r="AA60" s="503"/>
      <c r="AB60" s="493"/>
      <c r="AC60" s="303"/>
      <c r="AD60" s="303"/>
      <c r="AE60" s="303"/>
      <c r="AF60" s="303"/>
      <c r="AG60" s="303"/>
      <c r="AH60" s="303"/>
    </row>
    <row r="61" spans="1:34" ht="15.75" customHeight="1" x14ac:dyDescent="0.25">
      <c r="A61" s="303"/>
      <c r="B61" s="48"/>
      <c r="C61" s="333"/>
      <c r="D61" s="333"/>
      <c r="E61" s="333"/>
      <c r="F61" s="326"/>
      <c r="G61" s="334"/>
      <c r="H61" s="335"/>
      <c r="I61" s="335"/>
      <c r="J61" s="326"/>
      <c r="K61" s="326"/>
      <c r="L61" s="326"/>
      <c r="M61" s="326"/>
      <c r="N61" s="335"/>
      <c r="O61" s="326"/>
      <c r="P61" s="326"/>
      <c r="Q61" s="326"/>
      <c r="R61" s="326"/>
      <c r="S61" s="335"/>
      <c r="T61" s="313"/>
      <c r="U61" s="313"/>
      <c r="V61" s="303"/>
      <c r="W61" s="335"/>
      <c r="X61" s="323"/>
      <c r="Y61" s="323"/>
      <c r="Z61" s="50"/>
      <c r="AA61" s="28"/>
      <c r="AB61" s="51"/>
      <c r="AC61" s="303"/>
      <c r="AD61" s="303"/>
      <c r="AE61" s="303"/>
      <c r="AF61" s="303"/>
      <c r="AG61" s="303"/>
      <c r="AH61" s="303"/>
    </row>
    <row r="62" spans="1:34" ht="15.75" customHeight="1" x14ac:dyDescent="0.25">
      <c r="A62" s="303"/>
      <c r="B62" s="521" t="s">
        <v>172</v>
      </c>
      <c r="C62" s="493"/>
      <c r="D62" s="525"/>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7"/>
      <c r="AC62" s="303"/>
      <c r="AD62" s="303"/>
      <c r="AE62" s="303"/>
      <c r="AF62" s="303"/>
      <c r="AG62" s="303"/>
      <c r="AH62" s="303"/>
    </row>
    <row r="63" spans="1:34" ht="15.75" customHeight="1" x14ac:dyDescent="0.25">
      <c r="A63" s="303"/>
      <c r="B63" s="48"/>
      <c r="C63" s="333"/>
      <c r="D63" s="333"/>
      <c r="E63" s="333"/>
      <c r="F63" s="326"/>
      <c r="G63" s="334"/>
      <c r="H63" s="335"/>
      <c r="I63" s="335"/>
      <c r="J63" s="326"/>
      <c r="K63" s="326"/>
      <c r="L63" s="326"/>
      <c r="M63" s="326"/>
      <c r="N63" s="335"/>
      <c r="O63" s="326"/>
      <c r="P63" s="326"/>
      <c r="Q63" s="326"/>
      <c r="R63" s="326"/>
      <c r="S63" s="335"/>
      <c r="T63" s="313"/>
      <c r="U63" s="313"/>
      <c r="V63" s="303"/>
      <c r="W63" s="335"/>
      <c r="X63" s="323"/>
      <c r="Y63" s="323"/>
      <c r="Z63" s="50"/>
      <c r="AA63" s="28"/>
      <c r="AB63" s="51"/>
      <c r="AC63" s="303"/>
      <c r="AD63" s="303"/>
      <c r="AE63" s="303"/>
      <c r="AF63" s="303"/>
      <c r="AG63" s="303"/>
      <c r="AH63" s="303"/>
    </row>
    <row r="64" spans="1:34" ht="15.75" customHeight="1" x14ac:dyDescent="0.25">
      <c r="A64" s="303"/>
      <c r="B64" s="521" t="s">
        <v>173</v>
      </c>
      <c r="C64" s="493"/>
      <c r="D64" s="52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7"/>
      <c r="AC64" s="303"/>
      <c r="AD64" s="303"/>
      <c r="AE64" s="303"/>
      <c r="AF64" s="303"/>
      <c r="AG64" s="303"/>
      <c r="AH64" s="303"/>
    </row>
    <row r="65" spans="1:34" ht="15.75" customHeight="1" x14ac:dyDescent="0.25">
      <c r="A65" s="303"/>
      <c r="B65" s="48"/>
      <c r="C65" s="333"/>
      <c r="D65" s="333"/>
      <c r="E65" s="333"/>
      <c r="F65" s="326"/>
      <c r="G65" s="334"/>
      <c r="H65" s="335"/>
      <c r="I65" s="335"/>
      <c r="J65" s="326"/>
      <c r="K65" s="326"/>
      <c r="L65" s="326"/>
      <c r="M65" s="326"/>
      <c r="N65" s="335"/>
      <c r="O65" s="326"/>
      <c r="P65" s="326"/>
      <c r="Q65" s="326"/>
      <c r="R65" s="326"/>
      <c r="S65" s="335"/>
      <c r="T65" s="313"/>
      <c r="U65" s="313"/>
      <c r="V65" s="303"/>
      <c r="W65" s="335"/>
      <c r="X65" s="323"/>
      <c r="Y65" s="323"/>
      <c r="Z65" s="323"/>
      <c r="AA65" s="313"/>
      <c r="AB65" s="319"/>
      <c r="AC65" s="303"/>
      <c r="AD65" s="303"/>
      <c r="AE65" s="303"/>
      <c r="AF65" s="303"/>
      <c r="AG65" s="303"/>
      <c r="AH65" s="303"/>
    </row>
    <row r="66" spans="1:34" ht="15.75" customHeight="1" x14ac:dyDescent="0.25">
      <c r="A66" s="303"/>
      <c r="B66" s="521" t="s">
        <v>174</v>
      </c>
      <c r="C66" s="493"/>
      <c r="D66" s="52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7"/>
      <c r="AC66" s="303"/>
      <c r="AD66" s="303"/>
      <c r="AE66" s="303"/>
      <c r="AF66" s="303"/>
      <c r="AG66" s="303"/>
      <c r="AH66" s="303"/>
    </row>
    <row r="67" spans="1:34" ht="15.75" customHeight="1" x14ac:dyDescent="0.25">
      <c r="A67" s="303"/>
      <c r="B67" s="48"/>
      <c r="C67" s="333"/>
      <c r="D67" s="333"/>
      <c r="E67" s="333"/>
      <c r="F67" s="326"/>
      <c r="G67" s="334"/>
      <c r="H67" s="335"/>
      <c r="I67" s="335"/>
      <c r="J67" s="326"/>
      <c r="K67" s="326"/>
      <c r="L67" s="326"/>
      <c r="M67" s="326"/>
      <c r="N67" s="335"/>
      <c r="O67" s="326"/>
      <c r="P67" s="326"/>
      <c r="Q67" s="326"/>
      <c r="R67" s="326"/>
      <c r="S67" s="335"/>
      <c r="T67" s="313"/>
      <c r="U67" s="313"/>
      <c r="V67" s="303"/>
      <c r="W67" s="335"/>
      <c r="X67" s="323"/>
      <c r="Y67" s="323"/>
      <c r="Z67" s="50"/>
      <c r="AA67" s="28"/>
      <c r="AB67" s="51"/>
      <c r="AC67" s="303"/>
      <c r="AD67" s="303"/>
      <c r="AE67" s="303"/>
      <c r="AF67" s="303"/>
      <c r="AG67" s="303"/>
      <c r="AH67" s="303"/>
    </row>
    <row r="68" spans="1:34" ht="15.75" customHeight="1" x14ac:dyDescent="0.25">
      <c r="A68" s="303"/>
      <c r="B68" s="521" t="s">
        <v>175</v>
      </c>
      <c r="C68" s="493"/>
      <c r="D68" s="52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7"/>
      <c r="AC68" s="303"/>
      <c r="AD68" s="303"/>
      <c r="AE68" s="303"/>
      <c r="AF68" s="303"/>
      <c r="AG68" s="303"/>
      <c r="AH68" s="303"/>
    </row>
    <row r="69" spans="1:34" ht="15.75" customHeight="1" x14ac:dyDescent="0.25">
      <c r="A69" s="303"/>
      <c r="B69" s="48"/>
      <c r="C69" s="333"/>
      <c r="D69" s="333"/>
      <c r="E69" s="333"/>
      <c r="F69" s="326"/>
      <c r="G69" s="334"/>
      <c r="H69" s="335"/>
      <c r="I69" s="335"/>
      <c r="J69" s="326"/>
      <c r="K69" s="326"/>
      <c r="L69" s="326"/>
      <c r="M69" s="326"/>
      <c r="N69" s="335"/>
      <c r="O69" s="326"/>
      <c r="P69" s="326"/>
      <c r="Q69" s="326"/>
      <c r="R69" s="326"/>
      <c r="S69" s="335"/>
      <c r="T69" s="313"/>
      <c r="U69" s="313"/>
      <c r="V69" s="303"/>
      <c r="W69" s="335"/>
      <c r="X69" s="323"/>
      <c r="Y69" s="323"/>
      <c r="Z69" s="50"/>
      <c r="AA69" s="28"/>
      <c r="AB69" s="51"/>
      <c r="AC69" s="303"/>
      <c r="AD69" s="303"/>
      <c r="AE69" s="303"/>
      <c r="AF69" s="303"/>
      <c r="AG69" s="303"/>
      <c r="AH69" s="303"/>
    </row>
    <row r="70" spans="1:34" ht="15.75" customHeight="1" x14ac:dyDescent="0.25">
      <c r="A70" s="303"/>
      <c r="B70" s="521" t="s">
        <v>176</v>
      </c>
      <c r="C70" s="493"/>
      <c r="D70" s="52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7"/>
      <c r="AC70" s="303"/>
      <c r="AD70" s="303"/>
      <c r="AE70" s="303"/>
      <c r="AF70" s="303"/>
      <c r="AG70" s="303"/>
      <c r="AH70" s="303"/>
    </row>
    <row r="71" spans="1:34" ht="15.75" customHeight="1" x14ac:dyDescent="0.25">
      <c r="A71" s="303"/>
      <c r="B71" s="48"/>
      <c r="C71" s="333"/>
      <c r="D71" s="333"/>
      <c r="E71" s="333"/>
      <c r="F71" s="326"/>
      <c r="G71" s="334"/>
      <c r="H71" s="335"/>
      <c r="I71" s="335"/>
      <c r="J71" s="326"/>
      <c r="K71" s="326"/>
      <c r="L71" s="326"/>
      <c r="M71" s="326"/>
      <c r="N71" s="335"/>
      <c r="O71" s="326"/>
      <c r="P71" s="326"/>
      <c r="Q71" s="326"/>
      <c r="R71" s="326"/>
      <c r="S71" s="335"/>
      <c r="T71" s="313"/>
      <c r="U71" s="313"/>
      <c r="V71" s="303"/>
      <c r="W71" s="335"/>
      <c r="X71" s="323"/>
      <c r="Y71" s="323"/>
      <c r="Z71" s="50"/>
      <c r="AA71" s="28"/>
      <c r="AB71" s="51"/>
      <c r="AC71" s="303"/>
      <c r="AD71" s="303"/>
      <c r="AE71" s="303"/>
      <c r="AF71" s="303"/>
      <c r="AG71" s="303"/>
      <c r="AH71" s="303"/>
    </row>
    <row r="72" spans="1:34" ht="15.75" customHeight="1" x14ac:dyDescent="0.25">
      <c r="A72" s="303"/>
      <c r="B72" s="521" t="s">
        <v>177</v>
      </c>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493"/>
      <c r="AC72" s="303"/>
      <c r="AD72" s="303"/>
      <c r="AE72" s="303"/>
      <c r="AF72" s="303"/>
      <c r="AG72" s="303"/>
      <c r="AH72" s="303"/>
    </row>
    <row r="73" spans="1:34" ht="15.75" customHeight="1" x14ac:dyDescent="0.25">
      <c r="A73" s="303"/>
      <c r="B73" s="502" t="s">
        <v>122</v>
      </c>
      <c r="C73" s="493"/>
      <c r="D73" s="52" t="s">
        <v>178</v>
      </c>
      <c r="E73" s="502" t="s">
        <v>179</v>
      </c>
      <c r="F73" s="493"/>
      <c r="G73" s="502" t="s">
        <v>177</v>
      </c>
      <c r="H73" s="503"/>
      <c r="I73" s="503"/>
      <c r="J73" s="503"/>
      <c r="K73" s="503"/>
      <c r="L73" s="503"/>
      <c r="M73" s="503"/>
      <c r="N73" s="503"/>
      <c r="O73" s="493"/>
      <c r="P73" s="502" t="s">
        <v>180</v>
      </c>
      <c r="Q73" s="503"/>
      <c r="R73" s="503"/>
      <c r="S73" s="503"/>
      <c r="T73" s="503"/>
      <c r="U73" s="503"/>
      <c r="V73" s="503"/>
      <c r="W73" s="503"/>
      <c r="X73" s="503"/>
      <c r="Y73" s="503"/>
      <c r="Z73" s="503"/>
      <c r="AA73" s="503"/>
      <c r="AB73" s="493"/>
      <c r="AC73" s="303"/>
      <c r="AD73" s="303"/>
      <c r="AE73" s="303"/>
      <c r="AF73" s="303"/>
      <c r="AG73" s="303"/>
      <c r="AH73" s="303"/>
    </row>
    <row r="74" spans="1:34" ht="15.75" customHeight="1" x14ac:dyDescent="0.25">
      <c r="A74" s="303"/>
      <c r="B74" s="502"/>
      <c r="C74" s="493"/>
      <c r="D74" s="37"/>
      <c r="E74" s="502"/>
      <c r="F74" s="493"/>
      <c r="G74" s="527"/>
      <c r="H74" s="503"/>
      <c r="I74" s="503"/>
      <c r="J74" s="503"/>
      <c r="K74" s="503"/>
      <c r="L74" s="503"/>
      <c r="M74" s="503"/>
      <c r="N74" s="503"/>
      <c r="O74" s="493"/>
      <c r="P74" s="527"/>
      <c r="Q74" s="503"/>
      <c r="R74" s="503"/>
      <c r="S74" s="503"/>
      <c r="T74" s="503"/>
      <c r="U74" s="503"/>
      <c r="V74" s="503"/>
      <c r="W74" s="503"/>
      <c r="X74" s="503"/>
      <c r="Y74" s="503"/>
      <c r="Z74" s="503"/>
      <c r="AA74" s="503"/>
      <c r="AB74" s="493"/>
      <c r="AC74" s="303"/>
      <c r="AD74" s="303"/>
      <c r="AE74" s="303"/>
      <c r="AF74" s="303"/>
      <c r="AG74" s="303"/>
      <c r="AH74" s="303"/>
    </row>
    <row r="75" spans="1:34" ht="15.75" customHeight="1" x14ac:dyDescent="0.25">
      <c r="A75" s="303"/>
      <c r="B75" s="502"/>
      <c r="C75" s="493"/>
      <c r="D75" s="37"/>
      <c r="E75" s="502"/>
      <c r="F75" s="493"/>
      <c r="G75" s="527"/>
      <c r="H75" s="503"/>
      <c r="I75" s="503"/>
      <c r="J75" s="503"/>
      <c r="K75" s="503"/>
      <c r="L75" s="503"/>
      <c r="M75" s="503"/>
      <c r="N75" s="503"/>
      <c r="O75" s="493"/>
      <c r="P75" s="527"/>
      <c r="Q75" s="503"/>
      <c r="R75" s="503"/>
      <c r="S75" s="503"/>
      <c r="T75" s="503"/>
      <c r="U75" s="503"/>
      <c r="V75" s="503"/>
      <c r="W75" s="503"/>
      <c r="X75" s="503"/>
      <c r="Y75" s="503"/>
      <c r="Z75" s="503"/>
      <c r="AA75" s="503"/>
      <c r="AB75" s="493"/>
      <c r="AC75" s="303"/>
      <c r="AD75" s="303"/>
      <c r="AE75" s="303"/>
      <c r="AF75" s="303"/>
      <c r="AG75" s="303"/>
      <c r="AH75" s="303"/>
    </row>
    <row r="76" spans="1:34" ht="26.25" customHeight="1" x14ac:dyDescent="0.25">
      <c r="A76" s="303"/>
      <c r="B76" s="528" t="s">
        <v>181</v>
      </c>
      <c r="C76" s="503"/>
      <c r="D76" s="503"/>
      <c r="E76" s="503"/>
      <c r="F76" s="503"/>
      <c r="G76" s="503"/>
      <c r="H76" s="503"/>
      <c r="I76" s="503"/>
      <c r="J76" s="503"/>
      <c r="K76" s="503"/>
      <c r="L76" s="503"/>
      <c r="M76" s="503"/>
      <c r="N76" s="503"/>
      <c r="O76" s="503"/>
      <c r="P76" s="503"/>
      <c r="Q76" s="503"/>
      <c r="R76" s="503"/>
      <c r="S76" s="503"/>
      <c r="T76" s="503"/>
      <c r="U76" s="503"/>
      <c r="V76" s="503"/>
      <c r="W76" s="503"/>
      <c r="X76" s="503"/>
      <c r="Y76" s="503"/>
      <c r="Z76" s="503"/>
      <c r="AA76" s="503"/>
      <c r="AB76" s="493"/>
      <c r="AC76" s="303"/>
      <c r="AD76" s="336"/>
      <c r="AE76" s="303"/>
      <c r="AF76" s="303"/>
      <c r="AG76" s="303"/>
      <c r="AH76" s="303"/>
    </row>
    <row r="77" spans="1:34" ht="12.75" customHeight="1" x14ac:dyDescent="0.25">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row>
    <row r="78" spans="1:34" ht="12.75" customHeight="1" x14ac:dyDescent="0.25">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row>
    <row r="79" spans="1:34" ht="12.75" customHeight="1" x14ac:dyDescent="0.25">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row>
    <row r="80" spans="1:34" ht="12.75" customHeight="1" x14ac:dyDescent="0.25">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row>
    <row r="81" spans="1:34" ht="12.75" customHeight="1" x14ac:dyDescent="0.25">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c r="AF81" s="303"/>
      <c r="AG81" s="303"/>
      <c r="AH81" s="303"/>
    </row>
    <row r="82" spans="1:34" ht="12.75" customHeight="1" x14ac:dyDescent="0.25">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303"/>
      <c r="AF82" s="303"/>
      <c r="AG82" s="303"/>
      <c r="AH82" s="303"/>
    </row>
    <row r="83" spans="1:34" ht="12.75" customHeight="1" x14ac:dyDescent="0.25">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row>
    <row r="84" spans="1:34"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row>
    <row r="85" spans="1:34"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row>
    <row r="86" spans="1:34"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row>
    <row r="87" spans="1:34"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row>
    <row r="88" spans="1:34"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row>
    <row r="89" spans="1:34"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row>
    <row r="90" spans="1:34"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row>
    <row r="91" spans="1:34"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row>
    <row r="92" spans="1:34"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row>
    <row r="93" spans="1:34"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row>
    <row r="94" spans="1:34"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row>
    <row r="95" spans="1:34"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row>
    <row r="96" spans="1:34"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row>
    <row r="97" spans="1:34"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row>
    <row r="98" spans="1:34"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row>
    <row r="99" spans="1:34"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row>
    <row r="100" spans="1:34"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row>
    <row r="101" spans="1:34"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row>
    <row r="102" spans="1:34"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c r="AH102" s="303"/>
    </row>
    <row r="103" spans="1:34"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c r="AH103" s="303"/>
    </row>
    <row r="104" spans="1:34"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row>
    <row r="105" spans="1:34"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row>
    <row r="106" spans="1:34"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row>
    <row r="107" spans="1:34"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row>
    <row r="108" spans="1:34"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row>
    <row r="109" spans="1:34"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row>
    <row r="110" spans="1:34"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row>
    <row r="111" spans="1:34"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row>
    <row r="112" spans="1:34"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row>
    <row r="113" spans="1:34"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row>
    <row r="114" spans="1:34"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row>
    <row r="115" spans="1:34"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row>
    <row r="116" spans="1:34"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row>
    <row r="117" spans="1:34"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row>
    <row r="118" spans="1:34"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row>
    <row r="119" spans="1:34"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row>
    <row r="120" spans="1:34"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row>
    <row r="121" spans="1:34"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row>
    <row r="122" spans="1:34"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row>
    <row r="123" spans="1:34"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row>
    <row r="124" spans="1:34"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c r="AH124" s="303"/>
    </row>
    <row r="125" spans="1:34"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row>
    <row r="126" spans="1:34"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c r="AH126" s="303"/>
    </row>
    <row r="127" spans="1:34"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row>
    <row r="128" spans="1:34"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row>
    <row r="129" spans="1:34"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c r="AH129" s="303"/>
    </row>
    <row r="130" spans="1:34"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row>
    <row r="131" spans="1:34"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row>
    <row r="132" spans="1:34"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row>
    <row r="133" spans="1:34"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c r="AH133" s="303"/>
    </row>
    <row r="134" spans="1:34"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c r="AH134" s="303"/>
    </row>
    <row r="135" spans="1:34"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c r="AH135" s="303"/>
    </row>
    <row r="136" spans="1:34"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c r="AH136" s="303"/>
    </row>
    <row r="137" spans="1:34"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row>
    <row r="138" spans="1:34"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c r="AH138" s="303"/>
    </row>
    <row r="139" spans="1:34"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c r="AH139" s="303"/>
    </row>
    <row r="140" spans="1:34"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c r="AH140" s="303"/>
    </row>
    <row r="141" spans="1:34"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c r="AH141" s="303"/>
    </row>
    <row r="142" spans="1:34"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c r="AH142" s="303"/>
    </row>
    <row r="143" spans="1:34"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row>
    <row r="144" spans="1:34"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row>
    <row r="145" spans="1:34"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c r="AH145" s="303"/>
    </row>
    <row r="146" spans="1:34"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c r="AH146" s="303"/>
    </row>
    <row r="147" spans="1:34"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c r="AH147" s="303"/>
    </row>
    <row r="148" spans="1:34"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row>
    <row r="149" spans="1:34"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c r="AH149" s="303"/>
    </row>
    <row r="150" spans="1:34"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row>
    <row r="151" spans="1:34"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row>
    <row r="152" spans="1:34"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c r="AH152" s="303"/>
    </row>
    <row r="153" spans="1:34"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c r="AH153" s="303"/>
    </row>
    <row r="154" spans="1:34"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c r="AH154" s="303"/>
    </row>
    <row r="155" spans="1:34"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row>
    <row r="156" spans="1:34"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row>
    <row r="157" spans="1:34"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row>
    <row r="158" spans="1:34"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row>
    <row r="159" spans="1:34"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row>
    <row r="160" spans="1:34"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row>
    <row r="161" spans="1:34"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c r="AH161" s="303"/>
    </row>
    <row r="162" spans="1:34"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c r="AH162" s="303"/>
    </row>
    <row r="163" spans="1:34"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row>
    <row r="164" spans="1:34"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row>
    <row r="165" spans="1:34"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row>
    <row r="166" spans="1:34"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row>
    <row r="167" spans="1:34"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row>
    <row r="168" spans="1:34"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c r="AH168" s="303"/>
    </row>
    <row r="169" spans="1:34"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row>
    <row r="170" spans="1:34"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c r="AH170" s="303"/>
    </row>
    <row r="171" spans="1:34"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c r="AH171" s="303"/>
    </row>
    <row r="172" spans="1:34"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c r="AH172" s="303"/>
    </row>
    <row r="173" spans="1:34"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c r="AH173" s="303"/>
    </row>
    <row r="174" spans="1:34"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row>
    <row r="175" spans="1:34"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row>
    <row r="176" spans="1:34"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c r="AH176" s="303"/>
    </row>
    <row r="177" spans="1:34"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row>
    <row r="178" spans="1:34"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row>
    <row r="179" spans="1:34"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c r="AH179" s="303"/>
    </row>
    <row r="180" spans="1:34"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row>
    <row r="181" spans="1:34"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c r="AH181" s="303"/>
    </row>
    <row r="182" spans="1:34"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row>
    <row r="183" spans="1:34"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row>
    <row r="184" spans="1:34"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row>
    <row r="185" spans="1:34"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row>
    <row r="186" spans="1:34"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row>
    <row r="187" spans="1:34"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c r="AH187" s="303"/>
    </row>
    <row r="188" spans="1:34"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c r="AH188" s="303"/>
    </row>
    <row r="189" spans="1:34"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row>
    <row r="190" spans="1:34"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c r="AH190" s="303"/>
    </row>
    <row r="191" spans="1:34"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row>
    <row r="192" spans="1:34"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c r="AH192" s="303"/>
    </row>
    <row r="193" spans="1:34"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c r="AH193" s="303"/>
    </row>
    <row r="194" spans="1:34"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row>
    <row r="195" spans="1:34"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row>
    <row r="196" spans="1:34"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row>
    <row r="197" spans="1:34"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c r="AH197" s="303"/>
    </row>
    <row r="198" spans="1:34"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row>
    <row r="199" spans="1:34"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c r="AH199" s="303"/>
    </row>
    <row r="200" spans="1:34"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c r="AH200" s="303"/>
    </row>
    <row r="201" spans="1:34"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row>
    <row r="202" spans="1:34"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row>
    <row r="203" spans="1:34"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c r="AH203" s="303"/>
    </row>
    <row r="204" spans="1:34"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c r="AH204" s="303"/>
    </row>
    <row r="205" spans="1:34"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c r="AH205" s="303"/>
    </row>
    <row r="206" spans="1:34"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c r="AH206" s="303"/>
    </row>
    <row r="207" spans="1:34"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c r="AH207" s="303"/>
    </row>
    <row r="208" spans="1:34"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c r="AH208" s="303"/>
    </row>
    <row r="209" spans="1:34"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row>
    <row r="210" spans="1:34"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row>
    <row r="211" spans="1:34"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row>
    <row r="212" spans="1:34"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row>
    <row r="213" spans="1:34"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row>
    <row r="214" spans="1:34"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c r="AH214" s="303"/>
    </row>
    <row r="215" spans="1:34"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c r="AH215" s="303"/>
    </row>
    <row r="216" spans="1:34"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c r="AH216" s="303"/>
    </row>
    <row r="217" spans="1:34"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row>
    <row r="218" spans="1:34"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row>
    <row r="219" spans="1:34"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row>
    <row r="220" spans="1:34"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c r="AH220" s="303"/>
    </row>
    <row r="221" spans="1:34"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c r="AH221" s="303"/>
    </row>
    <row r="222" spans="1:34"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c r="AH222" s="303"/>
    </row>
    <row r="223" spans="1:34"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c r="AH223" s="303"/>
    </row>
    <row r="224" spans="1:34"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row>
    <row r="225" spans="1:34"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row>
    <row r="226" spans="1:34"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row>
    <row r="227" spans="1:34"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row>
    <row r="228" spans="1:34"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c r="AH228" s="303"/>
    </row>
    <row r="229" spans="1:34"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c r="AH229" s="303"/>
    </row>
    <row r="230" spans="1:34"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row>
    <row r="231" spans="1:34"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row>
    <row r="232" spans="1:34"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c r="AH232" s="303"/>
    </row>
    <row r="233" spans="1:34"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c r="AH233" s="303"/>
    </row>
    <row r="234" spans="1:34"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c r="AH234" s="303"/>
    </row>
    <row r="235" spans="1:34"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c r="AH235" s="303"/>
    </row>
    <row r="236" spans="1:34"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c r="AH236" s="303"/>
    </row>
    <row r="237" spans="1:34"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row>
    <row r="238" spans="1:34"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c r="AH238" s="303"/>
    </row>
    <row r="239" spans="1:34"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c r="AH239" s="303"/>
    </row>
    <row r="240" spans="1:34"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row>
    <row r="241" spans="1:34"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c r="AH241" s="303"/>
    </row>
    <row r="242" spans="1:34"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c r="AH242" s="303"/>
    </row>
    <row r="243" spans="1:34"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c r="AH243" s="303"/>
    </row>
    <row r="244" spans="1:34"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c r="AH244" s="303"/>
    </row>
    <row r="245" spans="1:34"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c r="AH245" s="303"/>
    </row>
    <row r="246" spans="1:34"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c r="AH246" s="303"/>
    </row>
    <row r="247" spans="1:34"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c r="AH247" s="303"/>
    </row>
    <row r="248" spans="1:34"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row>
    <row r="249" spans="1:34"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row>
    <row r="250" spans="1:34"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row>
    <row r="251" spans="1:34"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row>
    <row r="252" spans="1:34"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row>
    <row r="253" spans="1:34"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row>
    <row r="254" spans="1:34"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row>
    <row r="255" spans="1:34"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row>
    <row r="256" spans="1:34"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row>
    <row r="257" spans="1:34"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row>
    <row r="258" spans="1:34"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row>
    <row r="259" spans="1:34"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row>
    <row r="260" spans="1:34"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row>
    <row r="261" spans="1:34"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row>
    <row r="262" spans="1:34"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row>
    <row r="263" spans="1:34"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row>
    <row r="264" spans="1:34"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c r="AH264" s="303"/>
    </row>
    <row r="265" spans="1:34"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c r="AH265" s="303"/>
    </row>
    <row r="266" spans="1:34"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row>
    <row r="267" spans="1:34"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c r="AH267" s="303"/>
    </row>
    <row r="268" spans="1:34"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c r="AH268" s="303"/>
    </row>
    <row r="269" spans="1:34"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c r="AH269" s="303"/>
    </row>
    <row r="270" spans="1:34"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c r="AH270" s="303"/>
    </row>
    <row r="271" spans="1:34"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c r="AH271" s="303"/>
    </row>
    <row r="272" spans="1:34"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c r="AH272" s="303"/>
    </row>
    <row r="273" spans="1:34"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c r="AH273" s="303"/>
    </row>
    <row r="274" spans="1:34"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c r="AH274" s="303"/>
    </row>
    <row r="275" spans="1:34"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c r="AH275" s="303"/>
    </row>
    <row r="276" spans="1:34"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c r="AH276" s="303"/>
    </row>
    <row r="277" spans="1:34"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c r="AH277" s="303"/>
    </row>
    <row r="278" spans="1:34"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row>
    <row r="279" spans="1:34"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c r="AH279" s="303"/>
    </row>
    <row r="280" spans="1:34"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c r="AH280" s="303"/>
    </row>
    <row r="281" spans="1:34"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row>
    <row r="282" spans="1:34"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c r="AH282" s="303"/>
    </row>
    <row r="283" spans="1:34"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c r="AH283" s="303"/>
    </row>
    <row r="284" spans="1:34"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c r="AH284" s="303"/>
    </row>
    <row r="285" spans="1:34"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c r="AH285" s="303"/>
    </row>
    <row r="286" spans="1:34"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c r="AH286" s="303"/>
    </row>
    <row r="287" spans="1:34"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c r="AH287" s="303"/>
    </row>
    <row r="288" spans="1:34"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c r="AH288" s="303"/>
    </row>
    <row r="289" spans="1:34"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c r="AH289" s="303"/>
    </row>
    <row r="290" spans="1:34"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c r="AH290" s="303"/>
    </row>
    <row r="291" spans="1:34"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c r="AH291" s="303"/>
    </row>
    <row r="292" spans="1:34"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c r="AH292" s="303"/>
    </row>
    <row r="293" spans="1:34"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c r="AH293" s="303"/>
    </row>
    <row r="294" spans="1:34"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c r="AH294" s="303"/>
    </row>
    <row r="295" spans="1:34"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c r="AH295" s="303"/>
    </row>
    <row r="296" spans="1:34"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c r="AH296" s="303"/>
    </row>
    <row r="297" spans="1:34"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c r="AH297" s="303"/>
    </row>
    <row r="298" spans="1:34"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row>
    <row r="299" spans="1:34"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c r="AH299" s="303"/>
    </row>
    <row r="300" spans="1:34"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c r="AH300" s="303"/>
    </row>
    <row r="301" spans="1:34"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c r="AH301" s="303"/>
    </row>
    <row r="302" spans="1:34"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c r="AH302" s="303"/>
    </row>
    <row r="303" spans="1:34"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c r="AH303" s="303"/>
    </row>
    <row r="304" spans="1:34"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c r="AH304" s="303"/>
    </row>
    <row r="305" spans="1:34"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c r="AH305" s="303"/>
    </row>
    <row r="306" spans="1:34"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row>
    <row r="307" spans="1:34"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c r="AH307" s="303"/>
    </row>
    <row r="308" spans="1:34"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c r="AH308" s="303"/>
    </row>
    <row r="309" spans="1:34"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c r="AH309" s="303"/>
    </row>
    <row r="310" spans="1:34"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c r="AH310" s="303"/>
    </row>
    <row r="311" spans="1:34"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row>
    <row r="312" spans="1:34"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c r="AH312" s="303"/>
    </row>
    <row r="313" spans="1:34"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c r="AH313" s="303"/>
    </row>
    <row r="314" spans="1:34"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c r="AH314" s="303"/>
    </row>
    <row r="315" spans="1:34"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c r="AH315" s="303"/>
    </row>
    <row r="316" spans="1:34"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c r="AH316" s="303"/>
    </row>
    <row r="317" spans="1:34"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c r="AH317" s="303"/>
    </row>
    <row r="318" spans="1:34"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c r="AH318" s="303"/>
    </row>
    <row r="319" spans="1:34"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c r="AH319" s="303"/>
    </row>
    <row r="320" spans="1:34"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c r="AH320" s="303"/>
    </row>
    <row r="321" spans="1:34"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c r="AH321" s="303"/>
    </row>
    <row r="322" spans="1:34"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c r="AH322" s="303"/>
    </row>
    <row r="323" spans="1:34"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c r="AH323" s="303"/>
    </row>
    <row r="324" spans="1:34"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c r="AH324" s="303"/>
    </row>
    <row r="325" spans="1:34"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c r="AH325" s="303"/>
    </row>
    <row r="326" spans="1:34"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c r="AH326" s="303"/>
    </row>
    <row r="327" spans="1:34"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c r="AH327" s="303"/>
    </row>
    <row r="328" spans="1:34"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c r="AH328" s="303"/>
    </row>
    <row r="329" spans="1:34"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c r="AH329" s="303"/>
    </row>
    <row r="330" spans="1:34"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c r="AH330" s="303"/>
    </row>
    <row r="331" spans="1:34"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c r="AH331" s="303"/>
    </row>
    <row r="332" spans="1:34"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c r="AH332" s="303"/>
    </row>
    <row r="333" spans="1:34"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c r="AH333" s="303"/>
    </row>
    <row r="334" spans="1:34"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c r="AH334" s="303"/>
    </row>
    <row r="335" spans="1:34"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c r="AH335" s="303"/>
    </row>
    <row r="336" spans="1:34"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c r="AH336" s="303"/>
    </row>
    <row r="337" spans="1:34"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row>
    <row r="338" spans="1:34"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c r="AH338" s="303"/>
    </row>
    <row r="339" spans="1:34"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c r="AH339" s="303"/>
    </row>
    <row r="340" spans="1:34"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c r="AH340" s="303"/>
    </row>
    <row r="341" spans="1:34"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c r="AH341" s="303"/>
    </row>
    <row r="342" spans="1:34"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c r="AH342" s="303"/>
    </row>
    <row r="343" spans="1:34"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c r="AH343" s="303"/>
    </row>
    <row r="344" spans="1:34"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c r="AH344" s="303"/>
    </row>
    <row r="345" spans="1:34"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c r="AH345" s="303"/>
    </row>
    <row r="346" spans="1:34"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c r="AH346" s="303"/>
    </row>
    <row r="347" spans="1:34"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c r="AH347" s="303"/>
    </row>
    <row r="348" spans="1:34"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c r="AH348" s="303"/>
    </row>
    <row r="349" spans="1:34"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c r="AH349" s="303"/>
    </row>
    <row r="350" spans="1:34"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c r="AH350" s="303"/>
    </row>
    <row r="351" spans="1:34"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c r="AH351" s="303"/>
    </row>
    <row r="352" spans="1:34"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c r="AH352" s="303"/>
    </row>
    <row r="353" spans="1:34"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c r="AH353" s="303"/>
    </row>
    <row r="354" spans="1:34"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c r="AH354" s="303"/>
    </row>
    <row r="355" spans="1:34"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c r="AH355" s="303"/>
    </row>
    <row r="356" spans="1:34"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c r="AH356" s="303"/>
    </row>
    <row r="357" spans="1:34"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c r="AH357" s="303"/>
    </row>
    <row r="358" spans="1:34"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c r="AH358" s="303"/>
    </row>
    <row r="359" spans="1:34"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c r="AH359" s="303"/>
    </row>
    <row r="360" spans="1:34"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c r="AH360" s="303"/>
    </row>
    <row r="361" spans="1:34"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c r="AH361" s="303"/>
    </row>
    <row r="362" spans="1:34"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c r="AH362" s="303"/>
    </row>
    <row r="363" spans="1:34"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c r="AH363" s="303"/>
    </row>
    <row r="364" spans="1:34"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c r="AH364" s="303"/>
    </row>
    <row r="365" spans="1:34"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c r="AH365" s="303"/>
    </row>
    <row r="366" spans="1:34"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c r="AH366" s="303"/>
    </row>
    <row r="367" spans="1:34"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c r="AH367" s="303"/>
    </row>
    <row r="368" spans="1:34"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c r="AH368" s="303"/>
    </row>
    <row r="369" spans="1:34"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c r="AH369" s="303"/>
    </row>
    <row r="370" spans="1:34"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c r="AH370" s="303"/>
    </row>
    <row r="371" spans="1:34"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c r="AH371" s="303"/>
    </row>
    <row r="372" spans="1:34"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c r="AH372" s="303"/>
    </row>
    <row r="373" spans="1:34"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c r="AH373" s="303"/>
    </row>
    <row r="374" spans="1:34"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c r="AH374" s="303"/>
    </row>
    <row r="375" spans="1:34"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c r="AH375" s="303"/>
    </row>
    <row r="376" spans="1:34"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c r="AH376" s="303"/>
    </row>
    <row r="377" spans="1:34"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c r="AH377" s="303"/>
    </row>
    <row r="378" spans="1:34"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c r="AH378" s="303"/>
    </row>
    <row r="379" spans="1:34"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c r="AH379" s="303"/>
    </row>
    <row r="380" spans="1:34"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c r="AH380" s="303"/>
    </row>
    <row r="381" spans="1:34"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c r="AH381" s="303"/>
    </row>
    <row r="382" spans="1:34"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c r="AH382" s="303"/>
    </row>
    <row r="383" spans="1:34"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c r="AH383" s="303"/>
    </row>
    <row r="384" spans="1:34"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c r="AH384" s="303"/>
    </row>
    <row r="385" spans="1:34"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c r="AH385" s="303"/>
    </row>
    <row r="386" spans="1:34"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c r="AH386" s="303"/>
    </row>
    <row r="387" spans="1:34"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c r="AH387" s="303"/>
    </row>
    <row r="388" spans="1:34"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c r="AH388" s="303"/>
    </row>
    <row r="389" spans="1:34"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c r="AH389" s="303"/>
    </row>
    <row r="390" spans="1:34"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c r="AH390" s="303"/>
    </row>
    <row r="391" spans="1:34"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c r="AH391" s="303"/>
    </row>
    <row r="392" spans="1:34"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c r="AH392" s="303"/>
    </row>
    <row r="393" spans="1:34"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c r="AH393" s="303"/>
    </row>
    <row r="394" spans="1:34"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c r="AH394" s="303"/>
    </row>
    <row r="395" spans="1:34"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c r="AH395" s="303"/>
    </row>
    <row r="396" spans="1:34"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c r="AH396" s="303"/>
    </row>
    <row r="397" spans="1:34"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c r="AH397" s="303"/>
    </row>
    <row r="398" spans="1:34"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c r="AH398" s="303"/>
    </row>
    <row r="399" spans="1:34"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c r="AH399" s="303"/>
    </row>
    <row r="400" spans="1:34"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c r="AH400" s="303"/>
    </row>
    <row r="401" spans="1:34"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c r="AH401" s="303"/>
    </row>
    <row r="402" spans="1:34"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c r="AH402" s="303"/>
    </row>
    <row r="403" spans="1:34"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c r="AH403" s="303"/>
    </row>
    <row r="404" spans="1:34"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c r="AH404" s="303"/>
    </row>
    <row r="405" spans="1:34"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c r="AH405" s="303"/>
    </row>
    <row r="406" spans="1:34"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c r="AH406" s="303"/>
    </row>
    <row r="407" spans="1:34"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c r="AH407" s="303"/>
    </row>
    <row r="408" spans="1:34"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c r="AH408" s="303"/>
    </row>
    <row r="409" spans="1:34"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c r="AH409" s="303"/>
    </row>
    <row r="410" spans="1:34"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row>
    <row r="411" spans="1:34"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c r="AH411" s="303"/>
    </row>
    <row r="412" spans="1:34"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c r="AH412" s="303"/>
    </row>
    <row r="413" spans="1:34"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c r="AH413" s="303"/>
    </row>
    <row r="414" spans="1:34"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c r="AH414" s="303"/>
    </row>
    <row r="415" spans="1:34"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c r="AH415" s="303"/>
    </row>
    <row r="416" spans="1:34"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c r="AH416" s="303"/>
    </row>
    <row r="417" spans="1:34"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c r="AH417" s="303"/>
    </row>
    <row r="418" spans="1:34"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c r="AH418" s="303"/>
    </row>
    <row r="419" spans="1:34"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c r="AH419" s="303"/>
    </row>
    <row r="420" spans="1:34"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c r="AH420" s="303"/>
    </row>
    <row r="421" spans="1:34"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c r="AH421" s="303"/>
    </row>
    <row r="422" spans="1:34"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row>
    <row r="423" spans="1:34"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c r="AH423" s="303"/>
    </row>
    <row r="424" spans="1:34"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c r="AH424" s="303"/>
    </row>
    <row r="425" spans="1:34"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c r="AH425" s="303"/>
    </row>
    <row r="426" spans="1:34"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c r="AH426" s="303"/>
    </row>
    <row r="427" spans="1:34"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c r="AH427" s="303"/>
    </row>
    <row r="428" spans="1:34"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c r="AH428" s="303"/>
    </row>
    <row r="429" spans="1:34"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c r="AH429" s="303"/>
    </row>
    <row r="430" spans="1:34"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c r="AH430" s="303"/>
    </row>
    <row r="431" spans="1:34"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c r="AH431" s="303"/>
    </row>
    <row r="432" spans="1:34"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c r="AH432" s="303"/>
    </row>
    <row r="433" spans="1:34"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c r="AH433" s="303"/>
    </row>
    <row r="434" spans="1:34"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c r="AH434" s="303"/>
    </row>
    <row r="435" spans="1:34"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c r="AH435" s="303"/>
    </row>
    <row r="436" spans="1:34"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c r="AH436" s="303"/>
    </row>
    <row r="437" spans="1:34"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c r="AH437" s="303"/>
    </row>
    <row r="438" spans="1:34"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c r="AH438" s="303"/>
    </row>
    <row r="439" spans="1:34"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row>
    <row r="440" spans="1:34"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c r="AH440" s="303"/>
    </row>
    <row r="441" spans="1:34"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c r="AH441" s="303"/>
    </row>
    <row r="442" spans="1:34"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row>
    <row r="443" spans="1:34"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c r="AH443" s="303"/>
    </row>
    <row r="444" spans="1:34"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c r="AH444" s="303"/>
    </row>
    <row r="445" spans="1:34"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c r="AH445" s="303"/>
    </row>
    <row r="446" spans="1:34"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c r="AH446" s="303"/>
    </row>
    <row r="447" spans="1:34"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c r="AH447" s="303"/>
    </row>
    <row r="448" spans="1:34"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c r="AH448" s="303"/>
    </row>
    <row r="449" spans="1:34"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c r="AH449" s="303"/>
    </row>
    <row r="450" spans="1:34"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c r="AH450" s="303"/>
    </row>
    <row r="451" spans="1:34"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c r="AH451" s="303"/>
    </row>
    <row r="452" spans="1:34"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c r="AH452" s="303"/>
    </row>
    <row r="453" spans="1:34"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c r="AH453" s="303"/>
    </row>
    <row r="454" spans="1:34"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c r="AH454" s="303"/>
    </row>
    <row r="455" spans="1:34"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c r="AH455" s="303"/>
    </row>
    <row r="456" spans="1:34"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c r="AH456" s="303"/>
    </row>
    <row r="457" spans="1:34"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row>
    <row r="458" spans="1:34"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c r="AH458" s="303"/>
    </row>
    <row r="459" spans="1:34"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c r="AH459" s="303"/>
    </row>
    <row r="460" spans="1:34"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c r="AH460" s="303"/>
    </row>
    <row r="461" spans="1:34"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c r="AH461" s="303"/>
    </row>
    <row r="462" spans="1:34"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c r="AH462" s="303"/>
    </row>
    <row r="463" spans="1:34"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c r="AH463" s="303"/>
    </row>
    <row r="464" spans="1:34"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c r="AH464" s="303"/>
    </row>
    <row r="465" spans="1:34"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c r="AH465" s="303"/>
    </row>
    <row r="466" spans="1:34"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c r="AH466" s="303"/>
    </row>
    <row r="467" spans="1:34"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c r="AH467" s="303"/>
    </row>
    <row r="468" spans="1:34"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c r="AH468" s="303"/>
    </row>
    <row r="469" spans="1:34"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c r="AH469" s="303"/>
    </row>
    <row r="470" spans="1:34"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c r="AH470" s="303"/>
    </row>
    <row r="471" spans="1:34"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c r="AH471" s="303"/>
    </row>
    <row r="472" spans="1:34"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c r="AH472" s="303"/>
    </row>
    <row r="473" spans="1:34"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c r="AH473" s="303"/>
    </row>
    <row r="474" spans="1:34"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c r="AH474" s="303"/>
    </row>
    <row r="475" spans="1:34"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c r="AH475" s="303"/>
    </row>
    <row r="476" spans="1:34"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c r="AH476" s="303"/>
    </row>
    <row r="477" spans="1:34"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c r="AH477" s="303"/>
    </row>
    <row r="478" spans="1:34"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c r="AH478" s="303"/>
    </row>
    <row r="479" spans="1:34"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c r="AH479" s="303"/>
    </row>
    <row r="480" spans="1:34"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c r="AH480" s="303"/>
    </row>
    <row r="481" spans="1:34"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c r="AH481" s="303"/>
    </row>
    <row r="482" spans="1:34"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c r="AH482" s="303"/>
    </row>
    <row r="483" spans="1:34"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c r="AH483" s="303"/>
    </row>
    <row r="484" spans="1:34"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c r="AH484" s="303"/>
    </row>
    <row r="485" spans="1:34"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c r="AH485" s="303"/>
    </row>
    <row r="486" spans="1:34"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c r="AH486" s="303"/>
    </row>
    <row r="487" spans="1:34"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c r="AH487" s="303"/>
    </row>
    <row r="488" spans="1:34"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c r="AH488" s="303"/>
    </row>
    <row r="489" spans="1:34"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c r="AH489" s="303"/>
    </row>
    <row r="490" spans="1:34"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c r="AH490" s="303"/>
    </row>
    <row r="491" spans="1:34"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c r="AH491" s="303"/>
    </row>
    <row r="492" spans="1:34"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c r="AH492" s="303"/>
    </row>
    <row r="493" spans="1:34"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c r="AH493" s="303"/>
    </row>
    <row r="494" spans="1:34"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c r="AH494" s="303"/>
    </row>
    <row r="495" spans="1:34"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c r="AH495" s="303"/>
    </row>
    <row r="496" spans="1:34"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c r="AH496" s="303"/>
    </row>
    <row r="497" spans="1:34"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c r="AH497" s="303"/>
    </row>
    <row r="498" spans="1:34"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c r="AH498" s="303"/>
    </row>
    <row r="499" spans="1:34"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c r="AH499" s="303"/>
    </row>
    <row r="500" spans="1:34"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c r="AH500" s="303"/>
    </row>
    <row r="501" spans="1:34"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c r="AH501" s="303"/>
    </row>
    <row r="502" spans="1:34"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c r="AH502" s="303"/>
    </row>
    <row r="503" spans="1:34"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c r="AH503" s="303"/>
    </row>
    <row r="504" spans="1:34"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c r="AH504" s="303"/>
    </row>
    <row r="505" spans="1:34"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c r="AH505" s="303"/>
    </row>
    <row r="506" spans="1:34"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c r="AH506" s="303"/>
    </row>
    <row r="507" spans="1:34"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row>
    <row r="508" spans="1:34"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c r="AH508" s="303"/>
    </row>
    <row r="509" spans="1:34"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c r="AH509" s="303"/>
    </row>
    <row r="510" spans="1:34"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c r="AH510" s="303"/>
    </row>
    <row r="511" spans="1:34"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c r="AH511" s="303"/>
    </row>
    <row r="512" spans="1:34"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c r="AH512" s="303"/>
    </row>
    <row r="513" spans="1:34"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c r="AH513" s="303"/>
    </row>
    <row r="514" spans="1:34"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c r="AH514" s="303"/>
    </row>
    <row r="515" spans="1:34"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c r="AH515" s="303"/>
    </row>
    <row r="516" spans="1:34"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c r="AH516" s="303"/>
    </row>
    <row r="517" spans="1:34"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c r="AH517" s="303"/>
    </row>
    <row r="518" spans="1:34"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c r="AH518" s="303"/>
    </row>
    <row r="519" spans="1:34"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c r="AH519" s="303"/>
    </row>
    <row r="520" spans="1:34"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c r="AH520" s="303"/>
    </row>
    <row r="521" spans="1:34"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c r="AH521" s="303"/>
    </row>
    <row r="522" spans="1:34"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c r="AH522" s="303"/>
    </row>
    <row r="523" spans="1:34"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c r="AH523" s="303"/>
    </row>
    <row r="524" spans="1:34"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c r="AH524" s="303"/>
    </row>
    <row r="525" spans="1:34"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c r="AH525" s="303"/>
    </row>
    <row r="526" spans="1:34"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c r="AH526" s="303"/>
    </row>
    <row r="527" spans="1:34"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c r="AH527" s="303"/>
    </row>
    <row r="528" spans="1:34"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c r="AH528" s="303"/>
    </row>
    <row r="529" spans="1:34"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c r="AH529" s="303"/>
    </row>
    <row r="530" spans="1:34"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c r="AH530" s="303"/>
    </row>
    <row r="531" spans="1:34"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c r="AH531" s="303"/>
    </row>
    <row r="532" spans="1:34"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c r="AH532" s="303"/>
    </row>
    <row r="533" spans="1:34"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c r="AH533" s="303"/>
    </row>
    <row r="534" spans="1:34"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c r="AH534" s="303"/>
    </row>
    <row r="535" spans="1:34"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c r="AH535" s="303"/>
    </row>
    <row r="536" spans="1:34"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c r="AH536" s="303"/>
    </row>
    <row r="537" spans="1:34"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c r="AH537" s="303"/>
    </row>
    <row r="538" spans="1:34"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c r="AH538" s="303"/>
    </row>
    <row r="539" spans="1:34"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c r="AH539" s="303"/>
    </row>
    <row r="540" spans="1:34"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c r="AH540" s="303"/>
    </row>
    <row r="541" spans="1:34"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c r="AH541" s="303"/>
    </row>
    <row r="542" spans="1:34"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c r="AH542" s="303"/>
    </row>
    <row r="543" spans="1:34"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c r="AH543" s="303"/>
    </row>
    <row r="544" spans="1:34"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c r="AH544" s="303"/>
    </row>
    <row r="545" spans="1:34"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c r="AH545" s="303"/>
    </row>
    <row r="546" spans="1:34"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c r="AH546" s="303"/>
    </row>
    <row r="547" spans="1:34"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c r="AH547" s="303"/>
    </row>
    <row r="548" spans="1:34"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c r="AH548" s="303"/>
    </row>
    <row r="549" spans="1:34"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c r="AH549" s="303"/>
    </row>
    <row r="550" spans="1:34"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c r="AH550" s="303"/>
    </row>
    <row r="551" spans="1:34"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c r="AH551" s="303"/>
    </row>
    <row r="552" spans="1:34"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c r="AH552" s="303"/>
    </row>
    <row r="553" spans="1:34"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c r="AH553" s="303"/>
    </row>
    <row r="554" spans="1:34"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c r="AH554" s="303"/>
    </row>
    <row r="555" spans="1:34"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c r="AH555" s="303"/>
    </row>
    <row r="556" spans="1:34"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c r="AH556" s="303"/>
    </row>
    <row r="557" spans="1:34"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c r="AH557" s="303"/>
    </row>
    <row r="558" spans="1:34"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c r="AH558" s="303"/>
    </row>
    <row r="559" spans="1:34"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c r="AH559" s="303"/>
    </row>
    <row r="560" spans="1:34"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c r="AH560" s="303"/>
    </row>
    <row r="561" spans="1:34"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c r="AH561" s="303"/>
    </row>
    <row r="562" spans="1:34"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c r="AH562" s="303"/>
    </row>
    <row r="563" spans="1:34"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c r="AH563" s="303"/>
    </row>
    <row r="564" spans="1:34"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c r="AH564" s="303"/>
    </row>
    <row r="565" spans="1:34"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c r="AH565" s="303"/>
    </row>
    <row r="566" spans="1:34"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c r="AH566" s="303"/>
    </row>
    <row r="567" spans="1:34"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c r="AH567" s="303"/>
    </row>
    <row r="568" spans="1:34"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c r="AH568" s="303"/>
    </row>
    <row r="569" spans="1:34"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c r="AH569" s="303"/>
    </row>
    <row r="570" spans="1:34"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c r="AH570" s="303"/>
    </row>
    <row r="571" spans="1:34"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c r="AH571" s="303"/>
    </row>
    <row r="572" spans="1:34"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c r="AH572" s="303"/>
    </row>
    <row r="573" spans="1:34"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c r="AH573" s="303"/>
    </row>
    <row r="574" spans="1:34"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c r="AH574" s="303"/>
    </row>
    <row r="575" spans="1:34"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c r="AH575" s="303"/>
    </row>
    <row r="576" spans="1:34"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c r="AH576" s="303"/>
    </row>
    <row r="577" spans="1:34"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c r="AH577" s="303"/>
    </row>
    <row r="578" spans="1:34"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c r="AH578" s="303"/>
    </row>
    <row r="579" spans="1:34"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c r="AH579" s="303"/>
    </row>
    <row r="580" spans="1:34"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c r="AH580" s="303"/>
    </row>
    <row r="581" spans="1:34"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c r="AH581" s="303"/>
    </row>
    <row r="582" spans="1:34"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c r="AH582" s="303"/>
    </row>
    <row r="583" spans="1:34"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c r="AH583" s="303"/>
    </row>
    <row r="584" spans="1:34"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c r="AH584" s="303"/>
    </row>
    <row r="585" spans="1:34"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c r="AH585" s="303"/>
    </row>
    <row r="586" spans="1:34"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c r="AH586" s="303"/>
    </row>
    <row r="587" spans="1:34"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c r="AH587" s="303"/>
    </row>
    <row r="588" spans="1:34"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c r="AH588" s="303"/>
    </row>
    <row r="589" spans="1:34"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c r="AH589" s="303"/>
    </row>
    <row r="590" spans="1:34"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c r="AH590" s="303"/>
    </row>
    <row r="591" spans="1:34"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c r="AH591" s="303"/>
    </row>
    <row r="592" spans="1:34"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c r="AH592" s="303"/>
    </row>
    <row r="593" spans="1:34"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c r="AH593" s="303"/>
    </row>
    <row r="594" spans="1:34"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c r="AH594" s="303"/>
    </row>
    <row r="595" spans="1:34"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c r="AH595" s="303"/>
    </row>
    <row r="596" spans="1:34"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c r="AH596" s="303"/>
    </row>
    <row r="597" spans="1:34"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c r="AH597" s="303"/>
    </row>
    <row r="598" spans="1:34"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c r="AH598" s="303"/>
    </row>
    <row r="599" spans="1:34"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c r="AH599" s="303"/>
    </row>
    <row r="600" spans="1:34"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row>
    <row r="601" spans="1:34"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c r="AH601" s="303"/>
    </row>
    <row r="602" spans="1:34"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c r="AH602" s="303"/>
    </row>
    <row r="603" spans="1:34"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row>
    <row r="604" spans="1:34"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c r="AH604" s="303"/>
    </row>
    <row r="605" spans="1:34"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c r="AH605" s="303"/>
    </row>
    <row r="606" spans="1:34"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c r="AH606" s="303"/>
    </row>
    <row r="607" spans="1:34"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c r="AH607" s="303"/>
    </row>
    <row r="608" spans="1:34"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c r="AH608" s="303"/>
    </row>
    <row r="609" spans="1:34"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row>
    <row r="610" spans="1:34"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c r="AH610" s="303"/>
    </row>
    <row r="611" spans="1:34"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c r="AH611" s="303"/>
    </row>
    <row r="612" spans="1:34"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c r="AH612" s="303"/>
    </row>
    <row r="613" spans="1:34"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c r="AH613" s="303"/>
    </row>
    <row r="614" spans="1:34"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c r="AH614" s="303"/>
    </row>
    <row r="615" spans="1:34"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c r="AH615" s="303"/>
    </row>
    <row r="616" spans="1:34"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c r="AH616" s="303"/>
    </row>
    <row r="617" spans="1:34"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c r="AH617" s="303"/>
    </row>
    <row r="618" spans="1:34"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c r="AH618" s="303"/>
    </row>
    <row r="619" spans="1:34"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c r="AH619" s="303"/>
    </row>
    <row r="620" spans="1:34"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c r="AH620" s="303"/>
    </row>
    <row r="621" spans="1:34"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c r="AH621" s="303"/>
    </row>
    <row r="622" spans="1:34"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c r="AH622" s="303"/>
    </row>
    <row r="623" spans="1:34"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c r="AH623" s="303"/>
    </row>
    <row r="624" spans="1:34"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c r="AH624" s="303"/>
    </row>
    <row r="625" spans="1:34"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c r="AH625" s="303"/>
    </row>
    <row r="626" spans="1:34"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c r="AH626" s="303"/>
    </row>
    <row r="627" spans="1:34"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c r="AH627" s="303"/>
    </row>
    <row r="628" spans="1:34"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c r="AH628" s="303"/>
    </row>
    <row r="629" spans="1:34"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c r="AH629" s="303"/>
    </row>
    <row r="630" spans="1:34"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c r="AH630" s="303"/>
    </row>
    <row r="631" spans="1:34"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c r="AH631" s="303"/>
    </row>
    <row r="632" spans="1:34"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c r="AH632" s="303"/>
    </row>
    <row r="633" spans="1:34"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c r="AH633" s="303"/>
    </row>
    <row r="634" spans="1:34"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c r="AH634" s="303"/>
    </row>
    <row r="635" spans="1:34"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c r="AH635" s="303"/>
    </row>
    <row r="636" spans="1:34"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c r="AH636" s="303"/>
    </row>
    <row r="637" spans="1:34"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c r="AH637" s="303"/>
    </row>
    <row r="638" spans="1:34"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c r="AH638" s="303"/>
    </row>
    <row r="639" spans="1:34"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c r="AH639" s="303"/>
    </row>
    <row r="640" spans="1:34"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c r="AH640" s="303"/>
    </row>
    <row r="641" spans="1:34"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c r="AH641" s="303"/>
    </row>
    <row r="642" spans="1:34"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c r="AH642" s="303"/>
    </row>
    <row r="643" spans="1:34"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c r="AH643" s="303"/>
    </row>
    <row r="644" spans="1:34"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c r="AH644" s="303"/>
    </row>
    <row r="645" spans="1:34"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c r="AH645" s="303"/>
    </row>
    <row r="646" spans="1:34"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c r="AH646" s="303"/>
    </row>
    <row r="647" spans="1:34"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c r="AH647" s="303"/>
    </row>
    <row r="648" spans="1:34"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c r="AH648" s="303"/>
    </row>
    <row r="649" spans="1:34"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c r="AH649" s="303"/>
    </row>
    <row r="650" spans="1:34"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row>
    <row r="651" spans="1:34"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c r="AH651" s="303"/>
    </row>
    <row r="652" spans="1:34"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c r="AH652" s="303"/>
    </row>
    <row r="653" spans="1:34"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c r="AH653" s="303"/>
    </row>
    <row r="654" spans="1:34"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c r="AH654" s="303"/>
    </row>
    <row r="655" spans="1:34"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c r="AH655" s="303"/>
    </row>
    <row r="656" spans="1:34"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row>
    <row r="657" spans="1:34"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c r="AH657" s="303"/>
    </row>
    <row r="658" spans="1:34"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c r="AH658" s="303"/>
    </row>
    <row r="659" spans="1:34"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c r="AH659" s="303"/>
    </row>
    <row r="660" spans="1:34"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c r="AH660" s="303"/>
    </row>
    <row r="661" spans="1:34"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c r="AH661" s="303"/>
    </row>
    <row r="662" spans="1:34"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c r="AH662" s="303"/>
    </row>
    <row r="663" spans="1:34"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c r="AH663" s="303"/>
    </row>
    <row r="664" spans="1:34"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c r="AH664" s="303"/>
    </row>
    <row r="665" spans="1:34"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c r="AH665" s="303"/>
    </row>
    <row r="666" spans="1:34"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c r="AH666" s="303"/>
    </row>
    <row r="667" spans="1:34"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c r="AH667" s="303"/>
    </row>
    <row r="668" spans="1:34"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c r="AH668" s="303"/>
    </row>
    <row r="669" spans="1:34"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c r="AH669" s="303"/>
    </row>
    <row r="670" spans="1:34"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c r="AH670" s="303"/>
    </row>
    <row r="671" spans="1:34"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c r="AH671" s="303"/>
    </row>
    <row r="672" spans="1:34"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c r="AH672" s="303"/>
    </row>
    <row r="673" spans="1:34"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c r="AH673" s="303"/>
    </row>
    <row r="674" spans="1:34"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c r="AH674" s="303"/>
    </row>
    <row r="675" spans="1:34"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c r="AH675" s="303"/>
    </row>
    <row r="676" spans="1:34"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c r="AH676" s="303"/>
    </row>
    <row r="677" spans="1:34"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c r="AH677" s="303"/>
    </row>
    <row r="678" spans="1:34"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c r="AH678" s="303"/>
    </row>
    <row r="679" spans="1:34"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c r="AH679" s="303"/>
    </row>
    <row r="680" spans="1:34"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c r="AH680" s="303"/>
    </row>
    <row r="681" spans="1:34"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c r="AH681" s="303"/>
    </row>
    <row r="682" spans="1:34"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c r="AH682" s="303"/>
    </row>
    <row r="683" spans="1:34"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c r="AH683" s="303"/>
    </row>
    <row r="684" spans="1:34"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c r="AH684" s="303"/>
    </row>
    <row r="685" spans="1:34"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c r="AH685" s="303"/>
    </row>
    <row r="686" spans="1:34"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c r="AH686" s="303"/>
    </row>
    <row r="687" spans="1:34"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c r="AH687" s="303"/>
    </row>
    <row r="688" spans="1:34"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c r="AH688" s="303"/>
    </row>
    <row r="689" spans="1:34"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c r="AH689" s="303"/>
    </row>
    <row r="690" spans="1:34"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c r="AH690" s="303"/>
    </row>
    <row r="691" spans="1:34"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c r="AH691" s="303"/>
    </row>
    <row r="692" spans="1:34"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c r="AH692" s="303"/>
    </row>
    <row r="693" spans="1:34"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c r="AH693" s="303"/>
    </row>
    <row r="694" spans="1:34"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c r="AH694" s="303"/>
    </row>
    <row r="695" spans="1:34"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c r="AH695" s="303"/>
    </row>
    <row r="696" spans="1:34"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c r="AH696" s="303"/>
    </row>
    <row r="697" spans="1:34"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c r="AH697" s="303"/>
    </row>
    <row r="698" spans="1:34"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c r="AH698" s="303"/>
    </row>
    <row r="699" spans="1:34"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c r="AH699" s="303"/>
    </row>
    <row r="700" spans="1:34"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c r="AH700" s="303"/>
    </row>
    <row r="701" spans="1:34"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c r="AH701" s="303"/>
    </row>
    <row r="702" spans="1:34"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c r="AH702" s="303"/>
    </row>
    <row r="703" spans="1:34"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c r="AH703" s="303"/>
    </row>
    <row r="704" spans="1:34"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c r="AH704" s="303"/>
    </row>
    <row r="705" spans="1:34"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c r="AH705" s="303"/>
    </row>
    <row r="706" spans="1:34"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c r="AH706" s="303"/>
    </row>
    <row r="707" spans="1:34"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c r="AH707" s="303"/>
    </row>
    <row r="708" spans="1:34"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c r="AH708" s="303"/>
    </row>
    <row r="709" spans="1:34"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c r="AH709" s="303"/>
    </row>
    <row r="710" spans="1:34"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c r="AH710" s="303"/>
    </row>
    <row r="711" spans="1:34"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c r="AH711" s="303"/>
    </row>
    <row r="712" spans="1:34"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c r="AH712" s="303"/>
    </row>
    <row r="713" spans="1:34"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c r="AH713" s="303"/>
    </row>
    <row r="714" spans="1:34"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c r="AH714" s="303"/>
    </row>
    <row r="715" spans="1:34"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c r="AH715" s="303"/>
    </row>
    <row r="716" spans="1:34"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c r="AH716" s="303"/>
    </row>
    <row r="717" spans="1:34"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c r="AH717" s="303"/>
    </row>
    <row r="718" spans="1:34"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c r="AH718" s="303"/>
    </row>
    <row r="719" spans="1:34"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c r="AH719" s="303"/>
    </row>
    <row r="720" spans="1:34"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c r="AH720" s="303"/>
    </row>
    <row r="721" spans="1:34"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c r="AH721" s="303"/>
    </row>
    <row r="722" spans="1:34"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c r="AH722" s="303"/>
    </row>
    <row r="723" spans="1:34"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c r="AH723" s="303"/>
    </row>
    <row r="724" spans="1:34"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c r="AH724" s="303"/>
    </row>
    <row r="725" spans="1:34"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c r="AH725" s="303"/>
    </row>
    <row r="726" spans="1:34"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c r="AH726" s="303"/>
    </row>
    <row r="727" spans="1:34"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c r="AH727" s="303"/>
    </row>
    <row r="728" spans="1:34"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c r="AH728" s="303"/>
    </row>
    <row r="729" spans="1:34"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c r="AH729" s="303"/>
    </row>
    <row r="730" spans="1:34"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c r="AH730" s="303"/>
    </row>
    <row r="731" spans="1:34"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c r="AH731" s="303"/>
    </row>
    <row r="732" spans="1:34"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c r="AH732" s="303"/>
    </row>
    <row r="733" spans="1:34"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c r="AH733" s="303"/>
    </row>
    <row r="734" spans="1:34"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c r="AH734" s="303"/>
    </row>
    <row r="735" spans="1:34"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c r="AH735" s="303"/>
    </row>
    <row r="736" spans="1:34"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c r="AH736" s="303"/>
    </row>
    <row r="737" spans="1:34"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c r="AH737" s="303"/>
    </row>
    <row r="738" spans="1:34"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c r="AH738" s="303"/>
    </row>
    <row r="739" spans="1:34"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c r="AH739" s="303"/>
    </row>
    <row r="740" spans="1:34"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c r="AH740" s="303"/>
    </row>
    <row r="741" spans="1:34"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c r="AH741" s="303"/>
    </row>
    <row r="742" spans="1:34"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c r="AH742" s="303"/>
    </row>
    <row r="743" spans="1:34"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c r="AH743" s="303"/>
    </row>
    <row r="744" spans="1:34"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c r="AH744" s="303"/>
    </row>
    <row r="745" spans="1:34"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c r="AH745" s="303"/>
    </row>
    <row r="746" spans="1:34"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c r="AH746" s="303"/>
    </row>
    <row r="747" spans="1:34"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c r="AH747" s="303"/>
    </row>
    <row r="748" spans="1:34"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c r="AH748" s="303"/>
    </row>
    <row r="749" spans="1:34"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c r="AH749" s="303"/>
    </row>
    <row r="750" spans="1:34"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c r="AH750" s="303"/>
    </row>
    <row r="751" spans="1:34"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c r="AH751" s="303"/>
    </row>
    <row r="752" spans="1:34"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c r="AH752" s="303"/>
    </row>
    <row r="753" spans="1:34"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c r="AH753" s="303"/>
    </row>
    <row r="754" spans="1:34"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c r="AH754" s="303"/>
    </row>
    <row r="755" spans="1:34"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c r="AH755" s="303"/>
    </row>
    <row r="756" spans="1:34"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c r="AH756" s="303"/>
    </row>
    <row r="757" spans="1:34"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c r="AH757" s="303"/>
    </row>
    <row r="758" spans="1:34"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c r="AH758" s="303"/>
    </row>
    <row r="759" spans="1:34"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c r="AH759" s="303"/>
    </row>
    <row r="760" spans="1:34"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c r="AH760" s="303"/>
    </row>
    <row r="761" spans="1:34"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row>
    <row r="762" spans="1:34"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c r="AH762" s="303"/>
    </row>
    <row r="763" spans="1:34"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c r="AH763" s="303"/>
    </row>
    <row r="764" spans="1:34"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row>
    <row r="765" spans="1:34"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c r="AH765" s="303"/>
    </row>
    <row r="766" spans="1:34"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c r="AH766" s="303"/>
    </row>
    <row r="767" spans="1:34"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c r="AH767" s="303"/>
    </row>
    <row r="768" spans="1:34"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c r="AH768" s="303"/>
    </row>
    <row r="769" spans="1:34"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c r="AH769" s="303"/>
    </row>
    <row r="770" spans="1:34"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c r="AH770" s="303"/>
    </row>
    <row r="771" spans="1:34"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c r="AH771" s="303"/>
    </row>
    <row r="772" spans="1:34"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c r="AH772" s="303"/>
    </row>
    <row r="773" spans="1:34"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c r="AH773" s="303"/>
    </row>
    <row r="774" spans="1:34"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c r="AH774" s="303"/>
    </row>
    <row r="775" spans="1:34"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c r="AH775" s="303"/>
    </row>
    <row r="776" spans="1:34"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c r="AH776" s="303"/>
    </row>
    <row r="777" spans="1:34"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c r="AH777" s="303"/>
    </row>
    <row r="778" spans="1:34"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c r="AH778" s="303"/>
    </row>
    <row r="779" spans="1:34"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c r="AH779" s="303"/>
    </row>
    <row r="780" spans="1:34"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c r="AH780" s="303"/>
    </row>
    <row r="781" spans="1:34"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c r="AH781" s="303"/>
    </row>
    <row r="782" spans="1:34"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c r="AH782" s="303"/>
    </row>
    <row r="783" spans="1:34"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c r="AH783" s="303"/>
    </row>
    <row r="784" spans="1:34"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c r="AH784" s="303"/>
    </row>
    <row r="785" spans="1:34"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c r="AH785" s="303"/>
    </row>
    <row r="786" spans="1:34"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row>
    <row r="787" spans="1:34"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c r="AH787" s="303"/>
    </row>
    <row r="788" spans="1:34"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c r="AH788" s="303"/>
    </row>
    <row r="789" spans="1:34"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c r="AH789" s="303"/>
    </row>
    <row r="790" spans="1:34"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c r="AH790" s="303"/>
    </row>
    <row r="791" spans="1:34"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c r="AH791" s="303"/>
    </row>
    <row r="792" spans="1:34"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c r="AH792" s="303"/>
    </row>
    <row r="793" spans="1:34"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c r="AH793" s="303"/>
    </row>
    <row r="794" spans="1:34"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c r="AH794" s="303"/>
    </row>
    <row r="795" spans="1:34"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c r="AH795" s="303"/>
    </row>
    <row r="796" spans="1:34"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c r="AH796" s="303"/>
    </row>
    <row r="797" spans="1:34"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c r="AH797" s="303"/>
    </row>
    <row r="798" spans="1:34"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c r="AH798" s="303"/>
    </row>
    <row r="799" spans="1:34"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c r="AH799" s="303"/>
    </row>
    <row r="800" spans="1:34"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c r="AH800" s="303"/>
    </row>
    <row r="801" spans="1:34"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c r="AH801" s="303"/>
    </row>
    <row r="802" spans="1:34"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c r="AH802" s="303"/>
    </row>
    <row r="803" spans="1:34"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c r="AH803" s="303"/>
    </row>
    <row r="804" spans="1:34"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c r="AH804" s="303"/>
    </row>
    <row r="805" spans="1:34"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c r="AH805" s="303"/>
    </row>
    <row r="806" spans="1:34"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c r="AH806" s="303"/>
    </row>
    <row r="807" spans="1:34"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c r="AH807" s="303"/>
    </row>
    <row r="808" spans="1:34"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c r="AH808" s="303"/>
    </row>
    <row r="809" spans="1:34"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c r="AH809" s="303"/>
    </row>
    <row r="810" spans="1:34"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c r="AH810" s="303"/>
    </row>
    <row r="811" spans="1:34"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c r="AH811" s="303"/>
    </row>
    <row r="812" spans="1:34"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c r="AH812" s="303"/>
    </row>
    <row r="813" spans="1:34"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c r="AH813" s="303"/>
    </row>
    <row r="814" spans="1:34"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c r="AH814" s="303"/>
    </row>
    <row r="815" spans="1:34"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c r="AH815" s="303"/>
    </row>
    <row r="816" spans="1:34"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c r="AH816" s="303"/>
    </row>
    <row r="817" spans="1:34"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c r="AH817" s="303"/>
    </row>
    <row r="818" spans="1:34"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c r="AH818" s="303"/>
    </row>
    <row r="819" spans="1:34"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c r="AH819" s="303"/>
    </row>
    <row r="820" spans="1:34"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c r="AH820" s="303"/>
    </row>
    <row r="821" spans="1:34"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c r="AH821" s="303"/>
    </row>
    <row r="822" spans="1:34"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c r="AH822" s="303"/>
    </row>
    <row r="823" spans="1:34"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c r="AH823" s="303"/>
    </row>
    <row r="824" spans="1:34"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c r="AH824" s="303"/>
    </row>
    <row r="825" spans="1:34"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c r="AH825" s="303"/>
    </row>
    <row r="826" spans="1:34"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c r="AH826" s="303"/>
    </row>
    <row r="827" spans="1:34"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c r="AH827" s="303"/>
    </row>
    <row r="828" spans="1:34"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c r="AH828" s="303"/>
    </row>
    <row r="829" spans="1:34"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c r="AH829" s="303"/>
    </row>
    <row r="830" spans="1:34"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c r="AH830" s="303"/>
    </row>
    <row r="831" spans="1:34"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c r="AH831" s="303"/>
    </row>
    <row r="832" spans="1:34"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c r="AH832" s="303"/>
    </row>
    <row r="833" spans="1:34"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c r="AH833" s="303"/>
    </row>
    <row r="834" spans="1:34"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c r="AH834" s="303"/>
    </row>
    <row r="835" spans="1:34"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c r="AH835" s="303"/>
    </row>
    <row r="836" spans="1:34"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c r="AH836" s="303"/>
    </row>
    <row r="837" spans="1:34"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c r="AH837" s="303"/>
    </row>
    <row r="838" spans="1:34"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c r="AH838" s="303"/>
    </row>
    <row r="839" spans="1:34"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c r="AH839" s="303"/>
    </row>
    <row r="840" spans="1:34"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c r="AH840" s="303"/>
    </row>
    <row r="841" spans="1:34"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c r="AH841" s="303"/>
    </row>
    <row r="842" spans="1:34"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c r="AH842" s="303"/>
    </row>
    <row r="843" spans="1:34"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c r="AH843" s="303"/>
    </row>
    <row r="844" spans="1:34"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c r="AH844" s="303"/>
    </row>
    <row r="845" spans="1:34"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c r="AH845" s="303"/>
    </row>
    <row r="846" spans="1:34"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c r="AH846" s="303"/>
    </row>
    <row r="847" spans="1:34"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c r="AH847" s="303"/>
    </row>
    <row r="848" spans="1:34"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c r="AH848" s="303"/>
    </row>
    <row r="849" spans="1:34"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c r="AH849" s="303"/>
    </row>
    <row r="850" spans="1:34"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c r="AH850" s="303"/>
    </row>
    <row r="851" spans="1:34"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c r="AH851" s="303"/>
    </row>
    <row r="852" spans="1:34"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c r="AH852" s="303"/>
    </row>
    <row r="853" spans="1:34"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c r="AH853" s="303"/>
    </row>
    <row r="854" spans="1:34"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c r="AH854" s="303"/>
    </row>
    <row r="855" spans="1:34"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c r="AH855" s="303"/>
    </row>
    <row r="856" spans="1:34"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c r="AH856" s="303"/>
    </row>
    <row r="857" spans="1:34"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c r="AH857" s="303"/>
    </row>
    <row r="858" spans="1:34"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c r="AH858" s="303"/>
    </row>
    <row r="859" spans="1:34"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c r="AH859" s="303"/>
    </row>
    <row r="860" spans="1:34"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c r="AH860" s="303"/>
    </row>
    <row r="861" spans="1:34"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c r="AH861" s="303"/>
    </row>
    <row r="862" spans="1:34"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c r="AH862" s="303"/>
    </row>
    <row r="863" spans="1:34"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c r="AH863" s="303"/>
    </row>
    <row r="864" spans="1:34"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c r="AH864" s="303"/>
    </row>
    <row r="865" spans="1:34"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c r="AH865" s="303"/>
    </row>
    <row r="866" spans="1:34"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c r="AH866" s="303"/>
    </row>
    <row r="867" spans="1:34"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c r="AH867" s="303"/>
    </row>
    <row r="868" spans="1:34"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c r="AH868" s="303"/>
    </row>
    <row r="869" spans="1:34"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c r="AH869" s="303"/>
    </row>
    <row r="870" spans="1:34"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c r="AH870" s="303"/>
    </row>
    <row r="871" spans="1:34"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c r="AH871" s="303"/>
    </row>
    <row r="872" spans="1:34"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c r="AH872" s="303"/>
    </row>
    <row r="873" spans="1:34"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c r="AH873" s="303"/>
    </row>
    <row r="874" spans="1:34"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c r="AH874" s="303"/>
    </row>
    <row r="875" spans="1:34"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c r="AH875" s="303"/>
    </row>
    <row r="876" spans="1:34"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c r="AH876" s="303"/>
    </row>
    <row r="877" spans="1:34"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c r="AH877" s="303"/>
    </row>
    <row r="878" spans="1:34"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c r="AH878" s="303"/>
    </row>
    <row r="879" spans="1:34"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c r="AH879" s="303"/>
    </row>
    <row r="880" spans="1:34"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c r="AH880" s="303"/>
    </row>
    <row r="881" spans="1:34"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c r="AH881" s="303"/>
    </row>
    <row r="882" spans="1:34"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c r="AH882" s="303"/>
    </row>
    <row r="883" spans="1:34"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c r="AH883" s="303"/>
    </row>
    <row r="884" spans="1:34"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c r="AH884" s="303"/>
    </row>
    <row r="885" spans="1:34"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c r="AH885" s="303"/>
    </row>
    <row r="886" spans="1:34"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c r="AH886" s="303"/>
    </row>
    <row r="887" spans="1:34"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c r="AH887" s="303"/>
    </row>
    <row r="888" spans="1:34"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c r="AH888" s="303"/>
    </row>
    <row r="889" spans="1:34"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c r="AH889" s="303"/>
    </row>
    <row r="890" spans="1:34"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c r="AH890" s="303"/>
    </row>
    <row r="891" spans="1:34"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c r="AH891" s="303"/>
    </row>
    <row r="892" spans="1:34"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c r="AH892" s="303"/>
    </row>
    <row r="893" spans="1:34"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c r="AH893" s="303"/>
    </row>
    <row r="894" spans="1:34"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c r="AH894" s="303"/>
    </row>
    <row r="895" spans="1:34"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c r="AH895" s="303"/>
    </row>
    <row r="896" spans="1:34"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c r="AH896" s="303"/>
    </row>
    <row r="897" spans="1:34"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c r="AH897" s="303"/>
    </row>
    <row r="898" spans="1:34"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c r="AH898" s="303"/>
    </row>
    <row r="899" spans="1:34"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c r="AH899" s="303"/>
    </row>
    <row r="900" spans="1:34"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c r="AH900" s="303"/>
    </row>
    <row r="901" spans="1:34"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c r="AH901" s="303"/>
    </row>
    <row r="902" spans="1:34"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c r="AH902" s="303"/>
    </row>
    <row r="903" spans="1:34"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c r="AH903" s="303"/>
    </row>
    <row r="904" spans="1:34"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c r="AH904" s="303"/>
    </row>
    <row r="905" spans="1:34"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c r="AH905" s="303"/>
    </row>
    <row r="906" spans="1:34"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c r="AH906" s="303"/>
    </row>
    <row r="907" spans="1:34"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c r="AH907" s="303"/>
    </row>
    <row r="908" spans="1:34"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c r="AH908" s="303"/>
    </row>
    <row r="909" spans="1:34"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c r="AH909" s="303"/>
    </row>
    <row r="910" spans="1:34"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c r="AH910" s="303"/>
    </row>
    <row r="911" spans="1:34"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c r="AH911" s="303"/>
    </row>
    <row r="912" spans="1:34"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c r="AH912" s="303"/>
    </row>
    <row r="913" spans="1:34"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c r="AH913" s="303"/>
    </row>
    <row r="914" spans="1:34"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c r="AH914" s="303"/>
    </row>
    <row r="915" spans="1:34"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c r="AH915" s="303"/>
    </row>
    <row r="916" spans="1:34"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c r="AH916" s="303"/>
    </row>
    <row r="917" spans="1:34"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c r="AH917" s="303"/>
    </row>
    <row r="918" spans="1:34"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c r="AH918" s="303"/>
    </row>
    <row r="919" spans="1:34"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c r="AH919" s="303"/>
    </row>
    <row r="920" spans="1:34"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c r="AH920" s="303"/>
    </row>
    <row r="921" spans="1:34"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c r="AH921" s="303"/>
    </row>
    <row r="922" spans="1:34"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row>
    <row r="923" spans="1:34"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c r="AH923" s="303"/>
    </row>
    <row r="924" spans="1:34"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c r="AH924" s="303"/>
    </row>
    <row r="925" spans="1:34"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row>
    <row r="926" spans="1:34"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c r="AH926" s="303"/>
    </row>
    <row r="927" spans="1:34"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c r="AH927" s="303"/>
    </row>
    <row r="928" spans="1:34"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c r="AH928" s="303"/>
    </row>
    <row r="929" spans="1:34"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c r="AH929" s="303"/>
    </row>
    <row r="930" spans="1:34"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c r="AH930" s="303"/>
    </row>
    <row r="931" spans="1:34"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c r="AH931" s="303"/>
    </row>
    <row r="932" spans="1:34"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c r="AH932" s="303"/>
    </row>
    <row r="933" spans="1:34"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c r="AH933" s="303"/>
    </row>
    <row r="934" spans="1:34"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c r="AH934" s="303"/>
    </row>
    <row r="935" spans="1:34"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c r="AH935" s="303"/>
    </row>
    <row r="936" spans="1:34"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c r="AH936" s="303"/>
    </row>
    <row r="937" spans="1:34"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c r="AH937" s="303"/>
    </row>
    <row r="938" spans="1:34"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c r="AH938" s="303"/>
    </row>
    <row r="939" spans="1:34"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c r="AH939" s="303"/>
    </row>
    <row r="940" spans="1:34"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c r="AH940" s="303"/>
    </row>
    <row r="941" spans="1:34"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c r="AH941" s="303"/>
    </row>
    <row r="942" spans="1:34"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c r="AH942" s="303"/>
    </row>
    <row r="943" spans="1:34"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c r="AH943" s="303"/>
    </row>
    <row r="944" spans="1:34"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c r="AH944" s="303"/>
    </row>
    <row r="945" spans="1:34"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c r="AH945" s="303"/>
    </row>
    <row r="946" spans="1:34"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c r="AH946" s="303"/>
    </row>
    <row r="947" spans="1:34"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c r="AH947" s="303"/>
    </row>
    <row r="948" spans="1:34"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c r="AH948" s="303"/>
    </row>
    <row r="949" spans="1:34"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c r="AH949" s="303"/>
    </row>
    <row r="950" spans="1:34"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c r="AH950" s="303"/>
    </row>
    <row r="951" spans="1:34"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c r="AH951" s="303"/>
    </row>
    <row r="952" spans="1:34"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c r="AH952" s="303"/>
    </row>
    <row r="953" spans="1:34"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c r="AH953" s="303"/>
    </row>
    <row r="954" spans="1:34"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c r="AH954" s="303"/>
    </row>
    <row r="955" spans="1:34"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c r="AH955" s="303"/>
    </row>
    <row r="956" spans="1:34"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c r="AH956" s="303"/>
    </row>
    <row r="957" spans="1:34"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c r="AH957" s="303"/>
    </row>
    <row r="958" spans="1:34"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c r="AH958" s="303"/>
    </row>
    <row r="959" spans="1:34"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c r="AH959" s="303"/>
    </row>
    <row r="960" spans="1:34"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c r="AH960" s="303"/>
    </row>
    <row r="961" spans="1:34"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c r="AH961" s="303"/>
    </row>
    <row r="962" spans="1:34"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c r="AH962" s="303"/>
    </row>
    <row r="963" spans="1:34"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c r="AH963" s="303"/>
    </row>
    <row r="964" spans="1:34"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c r="AH964" s="303"/>
    </row>
    <row r="965" spans="1:34"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c r="AH965" s="303"/>
    </row>
    <row r="966" spans="1:34"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c r="AH966" s="303"/>
    </row>
    <row r="967" spans="1:34"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c r="AH967" s="303"/>
    </row>
    <row r="968" spans="1:34"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c r="AH968" s="303"/>
    </row>
    <row r="969" spans="1:34"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c r="AH969" s="303"/>
    </row>
    <row r="970" spans="1:34"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c r="AH970" s="303"/>
    </row>
    <row r="971" spans="1:34"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c r="AH971" s="303"/>
    </row>
    <row r="972" spans="1:34"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c r="AH972" s="303"/>
    </row>
    <row r="973" spans="1:34"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c r="AH973" s="303"/>
    </row>
    <row r="974" spans="1:34"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c r="AH974" s="303"/>
    </row>
    <row r="975" spans="1:34"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c r="AH975" s="303"/>
    </row>
    <row r="976" spans="1:34"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c r="AH976" s="303"/>
    </row>
    <row r="977" spans="1:34"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c r="AH977" s="303"/>
    </row>
    <row r="978" spans="1:34"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c r="AH978" s="303"/>
    </row>
    <row r="979" spans="1:34"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c r="AH979" s="303"/>
    </row>
    <row r="980" spans="1:34"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c r="AH980" s="303"/>
    </row>
    <row r="981" spans="1:34"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c r="AH981" s="303"/>
    </row>
    <row r="982" spans="1:34"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c r="AH982" s="303"/>
    </row>
    <row r="983" spans="1:34"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c r="AH983" s="303"/>
    </row>
    <row r="984" spans="1:34"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c r="AH984" s="303"/>
    </row>
    <row r="985" spans="1:34"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c r="AH985" s="303"/>
    </row>
    <row r="986" spans="1:34"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c r="AH986" s="303"/>
    </row>
    <row r="987" spans="1:34"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c r="AH987" s="303"/>
    </row>
    <row r="988" spans="1:34"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c r="AH988" s="303"/>
    </row>
    <row r="989" spans="1:34"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c r="AH989" s="303"/>
    </row>
    <row r="990" spans="1:34"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c r="AH990" s="303"/>
    </row>
    <row r="991" spans="1:34"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c r="AH991" s="303"/>
    </row>
    <row r="992" spans="1:34"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c r="AH992" s="303"/>
    </row>
    <row r="993" spans="1:34"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c r="AH993" s="303"/>
    </row>
    <row r="994" spans="1:34"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c r="AH994" s="303"/>
    </row>
    <row r="995" spans="1:34"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c r="AH995" s="303"/>
    </row>
    <row r="996" spans="1:34"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c r="AH996" s="303"/>
    </row>
    <row r="997" spans="1:34"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c r="AH997" s="303"/>
    </row>
    <row r="998" spans="1:34"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c r="AH998" s="303"/>
    </row>
    <row r="999" spans="1:34"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c r="AH999" s="303"/>
    </row>
    <row r="1000" spans="1:34"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c r="AH1000" s="30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6"/>
  <sheetViews>
    <sheetView showGridLines="0" topLeftCell="A100" zoomScale="70" zoomScaleNormal="70" workbookViewId="0">
      <selection activeCell="N24" sqref="N24"/>
    </sheetView>
  </sheetViews>
  <sheetFormatPr baseColWidth="10" defaultColWidth="10.85546875" defaultRowHeight="14.25" x14ac:dyDescent="0.25"/>
  <cols>
    <col min="1" max="1" width="49.85546875" style="68" customWidth="1"/>
    <col min="2"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01" t="s">
        <v>206</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208</v>
      </c>
      <c r="C15" s="610"/>
      <c r="D15" s="610"/>
      <c r="E15" s="610"/>
      <c r="F15" s="610"/>
      <c r="G15" s="616" t="s">
        <v>209</v>
      </c>
      <c r="H15" s="616"/>
      <c r="I15" s="611" t="s">
        <v>210</v>
      </c>
      <c r="J15" s="611"/>
      <c r="K15" s="611"/>
      <c r="L15" s="611"/>
      <c r="M15" s="611"/>
      <c r="N15" s="611"/>
      <c r="O15" s="611"/>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42" t="s">
        <v>211</v>
      </c>
      <c r="B17" s="618" t="s">
        <v>212</v>
      </c>
      <c r="C17" s="619"/>
      <c r="D17" s="619"/>
      <c r="E17" s="620"/>
      <c r="F17" s="343" t="s">
        <v>213</v>
      </c>
      <c r="G17" s="617" t="s">
        <v>214</v>
      </c>
      <c r="H17" s="617"/>
      <c r="I17" s="617"/>
      <c r="J17" s="124" t="s">
        <v>215</v>
      </c>
      <c r="K17" s="610" t="s">
        <v>216</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630"/>
      <c r="F22" s="630"/>
      <c r="G22" s="599"/>
      <c r="H22" s="599"/>
      <c r="I22" s="599"/>
      <c r="J22" s="599"/>
      <c r="K22" s="599"/>
      <c r="L22" s="599"/>
      <c r="M22" s="599"/>
      <c r="N22" s="599"/>
      <c r="O22" s="600"/>
    </row>
    <row r="23" spans="1:15" ht="32.1" customHeight="1" thickBot="1" x14ac:dyDescent="0.3">
      <c r="A23" s="96"/>
      <c r="B23" s="86" t="s">
        <v>188</v>
      </c>
      <c r="C23" s="86" t="s">
        <v>189</v>
      </c>
      <c r="D23" s="340" t="s">
        <v>190</v>
      </c>
      <c r="E23" s="340" t="s">
        <v>191</v>
      </c>
      <c r="F23" s="398" t="s">
        <v>195</v>
      </c>
      <c r="G23" s="341"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426"/>
      <c r="D24" s="426">
        <v>8257600000</v>
      </c>
      <c r="E24" s="427"/>
      <c r="F24" s="427"/>
      <c r="G24" s="426"/>
      <c r="H24" s="88"/>
      <c r="I24" s="88"/>
      <c r="J24" s="88"/>
      <c r="K24" s="88"/>
      <c r="L24" s="88"/>
      <c r="M24" s="88"/>
      <c r="N24" s="428">
        <v>10226746000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45"/>
      <c r="N27" s="344">
        <f>SUM(B27:M27)</f>
        <v>2621470230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Operar 6 Casas Refugio que incorporen el enfoque diferencial para la atención de mujeres víctimas de violencias de género y sus personas a cargo, incluyendo una casa para mujeres rurales y campesinas y un modelo intermedio</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23</v>
      </c>
      <c r="I35" s="583"/>
      <c r="J35" s="98"/>
    </row>
    <row r="36" spans="1:10" ht="50.25" customHeight="1" thickBot="1" x14ac:dyDescent="0.3">
      <c r="A36" s="567"/>
      <c r="B36" s="286">
        <v>6</v>
      </c>
      <c r="C36" s="286">
        <v>6</v>
      </c>
      <c r="D36" s="286">
        <v>6</v>
      </c>
      <c r="E36" s="286">
        <v>6</v>
      </c>
      <c r="F36" s="286">
        <v>6</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04">
        <v>6</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04">
        <v>6</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04">
        <v>6</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04">
        <v>6</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04">
        <v>6</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06">
        <v>6</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06">
        <v>6</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06">
        <v>6</v>
      </c>
      <c r="C53" s="107"/>
      <c r="D53" s="556"/>
      <c r="E53" s="557"/>
      <c r="F53" s="556"/>
      <c r="G53" s="558"/>
      <c r="H53" s="101"/>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06">
        <v>6</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06">
        <v>6</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06">
        <v>6</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06">
        <v>6</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97.5" customHeight="1" x14ac:dyDescent="0.25">
      <c r="A66" s="113" t="s">
        <v>253</v>
      </c>
      <c r="B66" s="563" t="s">
        <v>254</v>
      </c>
      <c r="C66" s="564"/>
      <c r="D66" s="563" t="s">
        <v>255</v>
      </c>
      <c r="E66" s="564"/>
      <c r="F66" s="563" t="s">
        <v>256</v>
      </c>
      <c r="G66" s="564"/>
      <c r="H66" s="563"/>
      <c r="I66" s="564"/>
    </row>
    <row r="67" spans="1:9" ht="40.5" customHeight="1" x14ac:dyDescent="0.25">
      <c r="A67" s="113" t="s">
        <v>257</v>
      </c>
      <c r="B67" s="634">
        <v>0.03</v>
      </c>
      <c r="C67" s="635"/>
      <c r="D67" s="634">
        <v>0.03</v>
      </c>
      <c r="E67" s="635"/>
      <c r="F67" s="634">
        <v>0.04</v>
      </c>
      <c r="G67" s="635"/>
      <c r="H67" s="634"/>
      <c r="I67" s="635"/>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8.3000000000000004E-2</v>
      </c>
      <c r="C69" s="116"/>
      <c r="D69" s="115">
        <v>8.3000000000000004E-2</v>
      </c>
      <c r="E69" s="116"/>
      <c r="F69" s="115">
        <v>0</v>
      </c>
      <c r="G69" s="116"/>
      <c r="H69" s="115"/>
      <c r="I69" s="117"/>
    </row>
    <row r="70" spans="1:9" ht="80.25" customHeight="1" x14ac:dyDescent="0.25">
      <c r="A70" s="113" t="s">
        <v>258</v>
      </c>
      <c r="B70" s="561"/>
      <c r="C70" s="562"/>
      <c r="D70" s="561"/>
      <c r="E70" s="562"/>
      <c r="F70" s="561"/>
      <c r="G70" s="562"/>
      <c r="H70" s="632"/>
      <c r="I70" s="633"/>
    </row>
    <row r="71" spans="1:9" ht="80.25" customHeight="1" x14ac:dyDescent="0.25">
      <c r="A71" s="113" t="s">
        <v>259</v>
      </c>
      <c r="B71" s="559"/>
      <c r="C71" s="560"/>
      <c r="D71" s="559"/>
      <c r="E71" s="560"/>
      <c r="F71" s="559"/>
      <c r="G71" s="560"/>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8.3000000000000004E-2</v>
      </c>
      <c r="C73" s="116"/>
      <c r="D73" s="115">
        <v>8.3000000000000004E-2</v>
      </c>
      <c r="E73" s="116"/>
      <c r="F73" s="115">
        <v>0.1</v>
      </c>
      <c r="G73" s="116"/>
      <c r="H73" s="115"/>
      <c r="I73" s="117"/>
    </row>
    <row r="74" spans="1:9" ht="80.25" customHeight="1" x14ac:dyDescent="0.25">
      <c r="A74" s="113" t="s">
        <v>258</v>
      </c>
      <c r="B74" s="561"/>
      <c r="C74" s="562"/>
      <c r="D74" s="561"/>
      <c r="E74" s="562"/>
      <c r="F74" s="561"/>
      <c r="G74" s="562"/>
      <c r="H74" s="584"/>
      <c r="I74" s="585"/>
    </row>
    <row r="75" spans="1:9" ht="80.25" customHeight="1" x14ac:dyDescent="0.25">
      <c r="A75" s="113" t="s">
        <v>259</v>
      </c>
      <c r="B75" s="559"/>
      <c r="C75" s="560"/>
      <c r="D75" s="559"/>
      <c r="E75" s="560"/>
      <c r="F75" s="559"/>
      <c r="G75" s="560"/>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8.3000000000000004E-2</v>
      </c>
      <c r="C77" s="116"/>
      <c r="D77" s="115">
        <v>8.3000000000000004E-2</v>
      </c>
      <c r="E77" s="116"/>
      <c r="F77" s="115">
        <v>0.1</v>
      </c>
      <c r="G77" s="116"/>
      <c r="H77" s="115"/>
      <c r="I77" s="117"/>
    </row>
    <row r="78" spans="1:9" ht="80.25" customHeight="1" x14ac:dyDescent="0.25">
      <c r="A78" s="113" t="s">
        <v>258</v>
      </c>
      <c r="B78" s="561"/>
      <c r="C78" s="562"/>
      <c r="D78" s="561"/>
      <c r="E78" s="562"/>
      <c r="F78" s="561"/>
      <c r="G78" s="562"/>
      <c r="H78" s="550"/>
      <c r="I78" s="551"/>
    </row>
    <row r="79" spans="1:9" ht="80.25" customHeight="1" x14ac:dyDescent="0.25">
      <c r="A79" s="113" t="s">
        <v>259</v>
      </c>
      <c r="B79" s="559"/>
      <c r="C79" s="560"/>
      <c r="D79" s="559"/>
      <c r="E79" s="560"/>
      <c r="F79" s="559"/>
      <c r="G79" s="560"/>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8.3000000000000004E-2</v>
      </c>
      <c r="C81" s="116"/>
      <c r="D81" s="115">
        <v>8.3000000000000004E-2</v>
      </c>
      <c r="E81" s="116"/>
      <c r="F81" s="115">
        <v>0.1</v>
      </c>
      <c r="G81" s="116"/>
      <c r="H81" s="115"/>
      <c r="I81" s="117"/>
    </row>
    <row r="82" spans="1:9" ht="80.25" customHeight="1" x14ac:dyDescent="0.25">
      <c r="A82" s="113" t="s">
        <v>258</v>
      </c>
      <c r="B82" s="552"/>
      <c r="C82" s="553"/>
      <c r="D82" s="552"/>
      <c r="E82" s="553"/>
      <c r="F82" s="552"/>
      <c r="G82" s="553"/>
      <c r="H82" s="550"/>
      <c r="I82" s="551"/>
    </row>
    <row r="83" spans="1:9" ht="80.25" customHeight="1" x14ac:dyDescent="0.25">
      <c r="A83" s="113" t="s">
        <v>259</v>
      </c>
      <c r="B83" s="625"/>
      <c r="C83" s="626"/>
      <c r="D83" s="625"/>
      <c r="E83" s="626"/>
      <c r="F83" s="625"/>
      <c r="G83" s="626"/>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8.3000000000000004E-2</v>
      </c>
      <c r="C85" s="116"/>
      <c r="D85" s="115">
        <v>8.3000000000000004E-2</v>
      </c>
      <c r="E85" s="116"/>
      <c r="F85" s="115">
        <v>0.1</v>
      </c>
      <c r="G85" s="116"/>
      <c r="H85" s="115"/>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8.3000000000000004E-2</v>
      </c>
      <c r="C89" s="118"/>
      <c r="D89" s="115">
        <v>8.3000000000000004E-2</v>
      </c>
      <c r="E89" s="118"/>
      <c r="F89" s="115">
        <v>0.1</v>
      </c>
      <c r="G89" s="118"/>
      <c r="H89" s="115"/>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8.3000000000000004E-2</v>
      </c>
      <c r="C93" s="118"/>
      <c r="D93" s="115">
        <v>8.3000000000000004E-2</v>
      </c>
      <c r="E93" s="118"/>
      <c r="F93" s="115">
        <v>0.1</v>
      </c>
      <c r="G93" s="118"/>
      <c r="H93" s="115"/>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8.3000000000000004E-2</v>
      </c>
      <c r="C97" s="118"/>
      <c r="D97" s="115">
        <v>8.3000000000000004E-2</v>
      </c>
      <c r="E97" s="118"/>
      <c r="F97" s="115">
        <v>0.1</v>
      </c>
      <c r="G97" s="118"/>
      <c r="H97" s="115"/>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8.4000000000000005E-2</v>
      </c>
      <c r="C101" s="118"/>
      <c r="D101" s="115">
        <v>8.4000000000000005E-2</v>
      </c>
      <c r="E101" s="118"/>
      <c r="F101" s="115">
        <v>0.1</v>
      </c>
      <c r="G101" s="118"/>
      <c r="H101" s="115"/>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8.4000000000000005E-2</v>
      </c>
      <c r="C105" s="118"/>
      <c r="D105" s="115">
        <v>8.4000000000000005E-2</v>
      </c>
      <c r="E105" s="118"/>
      <c r="F105" s="115">
        <v>0.1</v>
      </c>
      <c r="G105" s="118"/>
      <c r="H105" s="115"/>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8.4000000000000005E-2</v>
      </c>
      <c r="C109" s="118"/>
      <c r="D109" s="115">
        <v>8.4000000000000005E-2</v>
      </c>
      <c r="E109" s="118"/>
      <c r="F109" s="115">
        <v>0.1</v>
      </c>
      <c r="G109" s="118"/>
      <c r="H109" s="115"/>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8.4000000000000005E-2</v>
      </c>
      <c r="C113" s="274"/>
      <c r="D113" s="115">
        <v>8.4000000000000005E-2</v>
      </c>
      <c r="E113" s="274"/>
      <c r="F113" s="115">
        <v>0</v>
      </c>
      <c r="G113" s="274"/>
      <c r="H113" s="115"/>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295">
        <f>(B69+B73+B77+B81+B85+B89+B93+B97+B101+B105+B109+B113)</f>
        <v>0.99999999999999989</v>
      </c>
      <c r="C116" s="119">
        <f t="shared" ref="C116:I116" si="0">(C69+C73+C77+C81+C85+C89+C93+C97+C101+C105+C109+C113)</f>
        <v>0</v>
      </c>
      <c r="D116" s="119">
        <f t="shared" si="0"/>
        <v>0.99999999999999989</v>
      </c>
      <c r="E116" s="119">
        <f t="shared" si="0"/>
        <v>0</v>
      </c>
      <c r="F116" s="119">
        <f t="shared" si="0"/>
        <v>0.99999999999999989</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48" type="noConversion"/>
  <pageMargins left="0.25" right="0.25" top="0.75" bottom="0.75" header="0.3" footer="0.3"/>
  <pageSetup scale="2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555</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8" t="s">
        <v>125</v>
      </c>
      <c r="D12" s="539"/>
      <c r="E12" s="536" t="s">
        <v>536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556</v>
      </c>
      <c r="D14" s="520"/>
      <c r="E14" s="529" t="s">
        <v>557</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row>
    <row r="15" spans="1:30"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row>
    <row r="16" spans="1:30"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row>
    <row r="17" spans="1:30" ht="15" customHeight="1" x14ac:dyDescent="0.25">
      <c r="A17" s="303"/>
      <c r="B17" s="31"/>
      <c r="C17" s="534" t="s">
        <v>558</v>
      </c>
      <c r="D17" s="520"/>
      <c r="E17" s="529" t="s">
        <v>559</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row>
    <row r="18" spans="1:30"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row>
    <row r="19" spans="1:30"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row>
    <row r="20" spans="1:30"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row>
    <row r="21" spans="1:30"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row>
    <row r="22" spans="1:30" ht="29.25" customHeight="1" x14ac:dyDescent="0.25">
      <c r="A22" s="303"/>
      <c r="B22" s="31"/>
      <c r="C22" s="502" t="s">
        <v>560</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row>
    <row r="23" spans="1:30"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row>
    <row r="24" spans="1:30"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row>
    <row r="25" spans="1:30" ht="15" customHeight="1" x14ac:dyDescent="0.25">
      <c r="A25" s="303"/>
      <c r="B25" s="31"/>
      <c r="C25" s="529" t="s">
        <v>561</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row>
    <row r="26" spans="1:30"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row>
    <row r="27" spans="1:30"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row>
    <row r="28" spans="1:30"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row>
    <row r="29" spans="1:30"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row>
    <row r="30" spans="1:30"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33</v>
      </c>
      <c r="X30" s="503"/>
      <c r="Y30" s="503"/>
      <c r="Z30" s="503"/>
      <c r="AA30" s="493"/>
      <c r="AB30" s="311"/>
      <c r="AC30" s="303"/>
      <c r="AD30" s="303"/>
    </row>
    <row r="31" spans="1:30"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row>
    <row r="32" spans="1:30"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row>
    <row r="33" spans="1:30" ht="39.75" customHeight="1" x14ac:dyDescent="0.25">
      <c r="A33" s="303"/>
      <c r="B33" s="31"/>
      <c r="C33" s="881" t="s">
        <v>528</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row>
    <row r="34" spans="1:30"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row>
    <row r="35" spans="1:30"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row>
    <row r="36" spans="1:30" ht="29.25" customHeight="1" x14ac:dyDescent="0.25">
      <c r="A36" s="303"/>
      <c r="B36" s="31"/>
      <c r="C36" s="540" t="s">
        <v>529</v>
      </c>
      <c r="D36" s="503"/>
      <c r="E36" s="503"/>
      <c r="F36" s="503"/>
      <c r="G36" s="503"/>
      <c r="H36" s="503"/>
      <c r="I36" s="503"/>
      <c r="J36" s="503"/>
      <c r="K36" s="493"/>
      <c r="L36" s="313"/>
      <c r="M36" s="540"/>
      <c r="N36" s="503"/>
      <c r="O36" s="503"/>
      <c r="P36" s="503"/>
      <c r="Q36" s="503"/>
      <c r="R36" s="503"/>
      <c r="S36" s="503"/>
      <c r="T36" s="503"/>
      <c r="U36" s="503"/>
      <c r="V36" s="503"/>
      <c r="W36" s="503"/>
      <c r="X36" s="503"/>
      <c r="Y36" s="503"/>
      <c r="Z36" s="503"/>
      <c r="AA36" s="493"/>
      <c r="AB36" s="319"/>
      <c r="AC36" s="303"/>
      <c r="AD36" s="303"/>
    </row>
    <row r="37" spans="1:30"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row>
    <row r="38" spans="1:30"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row>
    <row r="39" spans="1:30" ht="90" customHeight="1" x14ac:dyDescent="0.25">
      <c r="A39" s="303"/>
      <c r="B39" s="31"/>
      <c r="C39" s="541" t="s">
        <v>530</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row>
    <row r="40" spans="1:30"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row>
    <row r="41" spans="1:30" ht="15.75" customHeight="1" x14ac:dyDescent="0.25">
      <c r="A41" s="303"/>
      <c r="B41" s="31"/>
      <c r="C41" s="524" t="s">
        <v>139</v>
      </c>
      <c r="D41" s="520"/>
      <c r="E41" s="316"/>
      <c r="F41" s="502" t="s">
        <v>34</v>
      </c>
      <c r="G41" s="493"/>
      <c r="H41" s="316"/>
      <c r="I41" s="303"/>
      <c r="J41" s="323" t="s">
        <v>140</v>
      </c>
      <c r="K41" s="502">
        <v>2</v>
      </c>
      <c r="L41" s="503"/>
      <c r="M41" s="503"/>
      <c r="N41" s="493"/>
      <c r="O41" s="316"/>
      <c r="P41" s="316"/>
      <c r="Q41" s="307" t="s">
        <v>141</v>
      </c>
      <c r="R41" s="303"/>
      <c r="S41" s="316"/>
      <c r="T41" s="316"/>
      <c r="U41" s="316"/>
      <c r="V41" s="316"/>
      <c r="W41" s="502" t="s">
        <v>20</v>
      </c>
      <c r="X41" s="503"/>
      <c r="Y41" s="503"/>
      <c r="Z41" s="503"/>
      <c r="AA41" s="493"/>
      <c r="AB41" s="315"/>
      <c r="AC41" s="303"/>
      <c r="AD41" s="303"/>
    </row>
    <row r="42" spans="1:30"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row>
    <row r="43" spans="1:30" ht="32.25" customHeight="1" x14ac:dyDescent="0.25">
      <c r="A43" s="303"/>
      <c r="B43" s="31"/>
      <c r="C43" s="303"/>
      <c r="D43" s="323" t="s">
        <v>142</v>
      </c>
      <c r="E43" s="316"/>
      <c r="F43" s="541" t="s">
        <v>562</v>
      </c>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row>
    <row r="44" spans="1:30"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row>
    <row r="45" spans="1:30"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row>
    <row r="46" spans="1:30"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row>
    <row r="47" spans="1:30"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row>
    <row r="48" spans="1:30"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row>
    <row r="49" spans="1:30"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row>
    <row r="50" spans="1:30"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row>
    <row r="51" spans="1:30"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row>
    <row r="52" spans="1:30"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row>
    <row r="53" spans="1:30"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row>
    <row r="54" spans="1:30"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row>
    <row r="55" spans="1:30"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row>
    <row r="56" spans="1:30"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row>
    <row r="57" spans="1:30" ht="15.75" customHeight="1" x14ac:dyDescent="0.25">
      <c r="A57" s="330"/>
      <c r="B57" s="41"/>
      <c r="C57" s="44">
        <v>2024</v>
      </c>
      <c r="D57" s="45">
        <v>45474</v>
      </c>
      <c r="E57" s="518">
        <v>45656</v>
      </c>
      <c r="F57" s="493"/>
      <c r="G57" s="46">
        <v>0.5</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row>
    <row r="58" spans="1:30" ht="15.75" customHeight="1" x14ac:dyDescent="0.25">
      <c r="A58" s="330"/>
      <c r="B58" s="41"/>
      <c r="C58" s="44">
        <v>2025</v>
      </c>
      <c r="D58" s="45">
        <v>45658</v>
      </c>
      <c r="E58" s="518">
        <v>46021</v>
      </c>
      <c r="F58" s="493"/>
      <c r="G58" s="46">
        <v>0.8</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row>
    <row r="59" spans="1:30" ht="15.75" customHeight="1" x14ac:dyDescent="0.25">
      <c r="A59" s="330"/>
      <c r="B59" s="41"/>
      <c r="C59" s="44">
        <v>2026</v>
      </c>
      <c r="D59" s="45">
        <v>46023</v>
      </c>
      <c r="E59" s="518">
        <v>46386</v>
      </c>
      <c r="F59" s="493"/>
      <c r="G59" s="46">
        <v>0.4</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row>
    <row r="60" spans="1:30" ht="15.75" customHeight="1" x14ac:dyDescent="0.25">
      <c r="A60" s="330"/>
      <c r="B60" s="41"/>
      <c r="C60" s="44">
        <v>2027</v>
      </c>
      <c r="D60" s="45">
        <v>46388</v>
      </c>
      <c r="E60" s="518">
        <v>46751</v>
      </c>
      <c r="F60" s="493"/>
      <c r="G60" s="46">
        <v>0.3</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row>
    <row r="61" spans="1:30"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row>
    <row r="62" spans="1:30"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row>
    <row r="63" spans="1:30"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row>
    <row r="64" spans="1:30"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row>
    <row r="65" spans="1:30"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row>
    <row r="66" spans="1:30"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row>
    <row r="67" spans="1:30"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row>
    <row r="68" spans="1:30"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row>
    <row r="69" spans="1:30"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row>
    <row r="70" spans="1:30"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row>
    <row r="71" spans="1:30"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row>
    <row r="72" spans="1:30"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row>
    <row r="73" spans="1:30"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row>
    <row r="74" spans="1:30"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row>
    <row r="75" spans="1:30"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row>
    <row r="76" spans="1:30"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row>
    <row r="77" spans="1:30"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row>
    <row r="78" spans="1:30"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row>
    <row r="79" spans="1:30"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row>
    <row r="80" spans="1:30"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row>
    <row r="81" spans="1:30"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row>
    <row r="82" spans="1:30"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row>
    <row r="83" spans="1:30"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row>
    <row r="2" spans="1:33"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c r="AE2" s="303"/>
      <c r="AF2" s="303"/>
      <c r="AG2" s="303"/>
    </row>
    <row r="3" spans="1:33"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c r="AE3" s="303"/>
      <c r="AF3" s="303"/>
      <c r="AG3" s="303"/>
    </row>
    <row r="4" spans="1:33"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c r="AE4" s="303"/>
      <c r="AF4" s="303"/>
      <c r="AG4" s="303"/>
    </row>
    <row r="5" spans="1:33"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c r="AE5" s="303"/>
      <c r="AF5" s="303"/>
      <c r="AG5" s="303"/>
    </row>
    <row r="6" spans="1:33"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c r="AE6" s="303"/>
      <c r="AF6" s="303"/>
      <c r="AG6" s="303"/>
    </row>
    <row r="7" spans="1:33"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c r="AE7" s="303"/>
      <c r="AF7" s="880" t="s">
        <v>533</v>
      </c>
      <c r="AG7" s="520"/>
    </row>
    <row r="8" spans="1:33"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c r="AE8" s="303"/>
      <c r="AF8" s="303"/>
      <c r="AG8" s="303"/>
    </row>
    <row r="9" spans="1:33"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c r="AE9" s="303"/>
      <c r="AF9" s="303"/>
      <c r="AG9" s="303"/>
    </row>
    <row r="10" spans="1:33" ht="30" customHeight="1" x14ac:dyDescent="0.25">
      <c r="A10" s="303"/>
      <c r="B10" s="31"/>
      <c r="C10" s="534" t="s">
        <v>123</v>
      </c>
      <c r="D10" s="520"/>
      <c r="E10" s="502" t="s">
        <v>564</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c r="AE10" s="303"/>
      <c r="AF10" s="52" t="s">
        <v>534</v>
      </c>
      <c r="AG10" s="52" t="s">
        <v>535</v>
      </c>
    </row>
    <row r="11" spans="1:33"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c r="AE11" s="303"/>
      <c r="AF11" s="37" t="s">
        <v>565</v>
      </c>
      <c r="AG11" s="37">
        <v>25</v>
      </c>
    </row>
    <row r="12" spans="1:33" ht="29.25" customHeight="1" x14ac:dyDescent="0.25">
      <c r="A12" s="303"/>
      <c r="B12" s="31"/>
      <c r="C12" s="538" t="s">
        <v>125</v>
      </c>
      <c r="D12" s="539"/>
      <c r="E12" s="536" t="s">
        <v>566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c r="AE12" s="303"/>
      <c r="AF12" s="37" t="s">
        <v>567</v>
      </c>
      <c r="AG12" s="37">
        <v>12</v>
      </c>
    </row>
    <row r="13" spans="1:33"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c r="AE13" s="303"/>
      <c r="AF13" s="37" t="s">
        <v>568</v>
      </c>
      <c r="AG13" s="37">
        <v>12</v>
      </c>
    </row>
    <row r="14" spans="1:33" ht="15" customHeight="1" x14ac:dyDescent="0.25">
      <c r="A14" s="303"/>
      <c r="B14" s="31"/>
      <c r="C14" s="534" t="s">
        <v>556</v>
      </c>
      <c r="D14" s="520"/>
      <c r="E14" s="529" t="s">
        <v>569</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c r="AE14" s="303"/>
      <c r="AF14" s="37" t="s">
        <v>570</v>
      </c>
      <c r="AG14" s="37">
        <v>25</v>
      </c>
    </row>
    <row r="15" spans="1:33"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c r="AE15" s="303"/>
      <c r="AF15" s="37" t="s">
        <v>571</v>
      </c>
      <c r="AG15" s="37">
        <v>12</v>
      </c>
    </row>
    <row r="16" spans="1:33"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c r="AE16" s="303"/>
      <c r="AF16" s="37" t="s">
        <v>572</v>
      </c>
      <c r="AG16" s="37">
        <v>28</v>
      </c>
    </row>
    <row r="17" spans="1:33" ht="15" customHeight="1" x14ac:dyDescent="0.25">
      <c r="A17" s="303"/>
      <c r="B17" s="31"/>
      <c r="C17" s="534" t="s">
        <v>558</v>
      </c>
      <c r="D17" s="520"/>
      <c r="E17" s="882" t="s">
        <v>573</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c r="AE17" s="303"/>
      <c r="AF17" s="37" t="s">
        <v>574</v>
      </c>
      <c r="AG17" s="37">
        <v>100</v>
      </c>
    </row>
    <row r="18" spans="1:33"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c r="AE18" s="303"/>
      <c r="AF18" s="37" t="s">
        <v>575</v>
      </c>
      <c r="AG18" s="37">
        <v>34</v>
      </c>
    </row>
    <row r="19" spans="1:33"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c r="AE19" s="303"/>
      <c r="AF19" s="37" t="s">
        <v>576</v>
      </c>
      <c r="AG19" s="37">
        <v>100</v>
      </c>
    </row>
    <row r="20" spans="1:33"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c r="AE20" s="303"/>
      <c r="AF20" s="37" t="s">
        <v>577</v>
      </c>
      <c r="AG20" s="37">
        <v>38</v>
      </c>
    </row>
    <row r="21" spans="1:33"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c r="AE21" s="303"/>
      <c r="AF21" s="37" t="s">
        <v>578</v>
      </c>
      <c r="AG21" s="37">
        <v>100</v>
      </c>
    </row>
    <row r="22" spans="1:33" ht="29.25" customHeight="1" x14ac:dyDescent="0.25">
      <c r="A22" s="303"/>
      <c r="B22" s="31"/>
      <c r="C22" s="502" t="s">
        <v>579</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c r="AE22" s="303"/>
      <c r="AF22" s="37" t="s">
        <v>580</v>
      </c>
      <c r="AG22" s="37">
        <v>15</v>
      </c>
    </row>
    <row r="23" spans="1:33"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c r="AE23" s="303"/>
      <c r="AF23" s="303"/>
      <c r="AG23" s="303"/>
    </row>
    <row r="24" spans="1:33"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c r="AE24" s="303"/>
      <c r="AF24" s="303"/>
      <c r="AG24" s="303"/>
    </row>
    <row r="25" spans="1:33" ht="15" customHeight="1" x14ac:dyDescent="0.25">
      <c r="A25" s="303"/>
      <c r="B25" s="31"/>
      <c r="C25" s="883" t="s">
        <v>581</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c r="AE25" s="303"/>
      <c r="AF25" s="338">
        <f>+((AG11/AG12)*AG13)+((AG14/AG15)*AG13)+(((((AG16/100)*AG17)+((AG18/100)*AG19)+((AG20/100)*AG21))*AG22)/100)</f>
        <v>65</v>
      </c>
      <c r="AG25" s="303"/>
    </row>
    <row r="26" spans="1:33"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c r="AE26" s="303"/>
      <c r="AF26" s="339"/>
      <c r="AG26" s="303"/>
    </row>
    <row r="27" spans="1:33"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c r="AE27" s="303"/>
      <c r="AF27" s="303"/>
      <c r="AG27" s="303"/>
    </row>
    <row r="28" spans="1:33"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c r="AE28" s="303"/>
      <c r="AF28" s="303"/>
      <c r="AG28" s="303"/>
    </row>
    <row r="29" spans="1:33"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c r="AE29" s="303"/>
      <c r="AF29" s="303"/>
      <c r="AG29" s="303"/>
    </row>
    <row r="30" spans="1:33"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21</v>
      </c>
      <c r="X30" s="503"/>
      <c r="Y30" s="503"/>
      <c r="Z30" s="503"/>
      <c r="AA30" s="493"/>
      <c r="AB30" s="311"/>
      <c r="AC30" s="303"/>
      <c r="AD30" s="303"/>
      <c r="AE30" s="303"/>
      <c r="AF30" s="303"/>
      <c r="AG30" s="303"/>
    </row>
    <row r="31" spans="1:33"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c r="AE31" s="303"/>
      <c r="AF31" s="303"/>
      <c r="AG31" s="303"/>
    </row>
    <row r="32" spans="1:33"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c r="AE32" s="303"/>
      <c r="AF32" s="303"/>
      <c r="AG32" s="303"/>
    </row>
    <row r="33" spans="1:33" ht="39.75" customHeight="1" x14ac:dyDescent="0.25">
      <c r="A33" s="303"/>
      <c r="B33" s="31"/>
      <c r="C33" s="881" t="s">
        <v>582</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c r="AE33" s="303"/>
      <c r="AF33" s="303"/>
      <c r="AG33" s="303"/>
    </row>
    <row r="34" spans="1:33"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c r="AE34" s="303"/>
      <c r="AF34" s="303"/>
      <c r="AG34" s="303"/>
    </row>
    <row r="35" spans="1:33"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c r="AE35" s="303"/>
      <c r="AF35" s="303"/>
      <c r="AG35" s="303"/>
    </row>
    <row r="36" spans="1:33" ht="29.25" customHeight="1" x14ac:dyDescent="0.25">
      <c r="A36" s="303"/>
      <c r="B36" s="31"/>
      <c r="C36" s="540" t="s">
        <v>529</v>
      </c>
      <c r="D36" s="503"/>
      <c r="E36" s="503"/>
      <c r="F36" s="503"/>
      <c r="G36" s="503"/>
      <c r="H36" s="503"/>
      <c r="I36" s="503"/>
      <c r="J36" s="503"/>
      <c r="K36" s="493"/>
      <c r="L36" s="313"/>
      <c r="M36" s="540"/>
      <c r="N36" s="503"/>
      <c r="O36" s="503"/>
      <c r="P36" s="503"/>
      <c r="Q36" s="503"/>
      <c r="R36" s="503"/>
      <c r="S36" s="503"/>
      <c r="T36" s="503"/>
      <c r="U36" s="503"/>
      <c r="V36" s="503"/>
      <c r="W36" s="503"/>
      <c r="X36" s="503"/>
      <c r="Y36" s="503"/>
      <c r="Z36" s="503"/>
      <c r="AA36" s="493"/>
      <c r="AB36" s="319"/>
      <c r="AC36" s="303"/>
      <c r="AD36" s="303"/>
      <c r="AE36" s="303"/>
      <c r="AF36" s="303"/>
      <c r="AG36" s="303"/>
    </row>
    <row r="37" spans="1:33"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c r="AE37" s="303"/>
      <c r="AF37" s="303"/>
      <c r="AG37" s="303"/>
    </row>
    <row r="38" spans="1:33"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c r="AE38" s="303"/>
      <c r="AF38" s="303"/>
      <c r="AG38" s="303"/>
    </row>
    <row r="39" spans="1:33" ht="90" customHeight="1" x14ac:dyDescent="0.25">
      <c r="A39" s="303"/>
      <c r="B39" s="31"/>
      <c r="C39" s="541" t="s">
        <v>530</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c r="AE39" s="303"/>
      <c r="AF39" s="303"/>
      <c r="AG39" s="303"/>
    </row>
    <row r="40" spans="1:33"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c r="AE40" s="303"/>
      <c r="AF40" s="303"/>
      <c r="AG40" s="303"/>
    </row>
    <row r="41" spans="1:33" ht="15.75" customHeight="1" x14ac:dyDescent="0.25">
      <c r="A41" s="303"/>
      <c r="B41" s="31"/>
      <c r="C41" s="524" t="s">
        <v>139</v>
      </c>
      <c r="D41" s="520"/>
      <c r="E41" s="316"/>
      <c r="F41" s="502" t="s">
        <v>34</v>
      </c>
      <c r="G41" s="493"/>
      <c r="H41" s="316"/>
      <c r="I41" s="303"/>
      <c r="J41" s="323" t="s">
        <v>140</v>
      </c>
      <c r="K41" s="502">
        <v>2</v>
      </c>
      <c r="L41" s="503"/>
      <c r="M41" s="503"/>
      <c r="N41" s="493"/>
      <c r="O41" s="316"/>
      <c r="P41" s="316"/>
      <c r="Q41" s="307" t="s">
        <v>141</v>
      </c>
      <c r="R41" s="303"/>
      <c r="S41" s="316"/>
      <c r="T41" s="316"/>
      <c r="U41" s="316"/>
      <c r="V41" s="316"/>
      <c r="W41" s="502" t="s">
        <v>20</v>
      </c>
      <c r="X41" s="503"/>
      <c r="Y41" s="503"/>
      <c r="Z41" s="503"/>
      <c r="AA41" s="493"/>
      <c r="AB41" s="315"/>
      <c r="AC41" s="303"/>
      <c r="AD41" s="303"/>
      <c r="AE41" s="303"/>
      <c r="AF41" s="303"/>
      <c r="AG41" s="303"/>
    </row>
    <row r="42" spans="1:33"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c r="AE42" s="303"/>
      <c r="AF42" s="303"/>
      <c r="AG42" s="303"/>
    </row>
    <row r="43" spans="1:33" ht="32.25" customHeight="1" x14ac:dyDescent="0.25">
      <c r="A43" s="303"/>
      <c r="B43" s="31"/>
      <c r="C43" s="303"/>
      <c r="D43" s="323" t="s">
        <v>142</v>
      </c>
      <c r="E43" s="316"/>
      <c r="F43" s="541"/>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c r="AE43" s="303"/>
      <c r="AF43" s="303"/>
      <c r="AG43" s="303"/>
    </row>
    <row r="44" spans="1:33"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c r="AE44" s="303"/>
      <c r="AF44" s="303"/>
      <c r="AG44" s="303"/>
    </row>
    <row r="45" spans="1:33"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c r="AE45" s="303"/>
      <c r="AF45" s="303"/>
      <c r="AG45" s="303"/>
    </row>
    <row r="46" spans="1:33"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c r="AE46" s="303"/>
      <c r="AF46" s="303"/>
      <c r="AG46" s="303"/>
    </row>
    <row r="47" spans="1:33"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c r="AE47" s="303"/>
      <c r="AF47" s="303"/>
      <c r="AG47" s="303"/>
    </row>
    <row r="48" spans="1:33"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c r="AE48" s="303"/>
      <c r="AF48" s="303"/>
      <c r="AG48" s="303"/>
    </row>
    <row r="49" spans="1:33"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c r="AE49" s="303"/>
      <c r="AF49" s="303"/>
      <c r="AG49" s="303"/>
    </row>
    <row r="50" spans="1:33"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c r="AE50" s="303"/>
      <c r="AF50" s="303"/>
      <c r="AG50" s="303"/>
    </row>
    <row r="51" spans="1:33"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c r="AE51" s="303"/>
      <c r="AF51" s="303"/>
      <c r="AG51" s="303"/>
    </row>
    <row r="52" spans="1:33"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c r="AE52" s="303"/>
      <c r="AF52" s="303"/>
      <c r="AG52" s="303"/>
    </row>
    <row r="53" spans="1:33"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c r="AE53" s="326"/>
      <c r="AF53" s="326"/>
      <c r="AG53" s="326"/>
    </row>
    <row r="54" spans="1:33"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c r="AE54" s="303"/>
      <c r="AF54" s="303"/>
      <c r="AG54" s="303"/>
    </row>
    <row r="55" spans="1:33"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c r="AE55" s="330"/>
      <c r="AF55" s="330"/>
      <c r="AG55" s="330"/>
    </row>
    <row r="56" spans="1:33"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c r="AE56" s="330"/>
      <c r="AF56" s="330"/>
      <c r="AG56" s="330"/>
    </row>
    <row r="57" spans="1:33" ht="15.75" customHeight="1" x14ac:dyDescent="0.25">
      <c r="A57" s="330"/>
      <c r="B57" s="41"/>
      <c r="C57" s="44">
        <v>2024</v>
      </c>
      <c r="D57" s="45">
        <v>45474</v>
      </c>
      <c r="E57" s="518">
        <v>45656</v>
      </c>
      <c r="F57" s="493"/>
      <c r="G57" s="46">
        <v>0.65</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c r="AE57" s="330"/>
      <c r="AF57" s="330"/>
      <c r="AG57" s="330"/>
    </row>
    <row r="58" spans="1:33" ht="15.75" customHeight="1" x14ac:dyDescent="0.25">
      <c r="A58" s="330"/>
      <c r="B58" s="41"/>
      <c r="C58" s="44">
        <v>2025</v>
      </c>
      <c r="D58" s="45">
        <v>45658</v>
      </c>
      <c r="E58" s="518">
        <v>46021</v>
      </c>
      <c r="F58" s="493"/>
      <c r="G58" s="46">
        <v>0.85</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c r="AE58" s="330"/>
      <c r="AF58" s="330"/>
      <c r="AG58" s="330"/>
    </row>
    <row r="59" spans="1:33" ht="15.75" customHeight="1" x14ac:dyDescent="0.25">
      <c r="A59" s="330"/>
      <c r="B59" s="41"/>
      <c r="C59" s="44">
        <v>2026</v>
      </c>
      <c r="D59" s="45">
        <v>46023</v>
      </c>
      <c r="E59" s="518">
        <v>46386</v>
      </c>
      <c r="F59" s="493"/>
      <c r="G59" s="46">
        <v>0.85</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c r="AE59" s="330"/>
      <c r="AF59" s="330"/>
      <c r="AG59" s="330"/>
    </row>
    <row r="60" spans="1:33" ht="15.75" customHeight="1" x14ac:dyDescent="0.25">
      <c r="A60" s="330"/>
      <c r="B60" s="41"/>
      <c r="C60" s="44">
        <v>2027</v>
      </c>
      <c r="D60" s="45">
        <v>46388</v>
      </c>
      <c r="E60" s="518">
        <v>46751</v>
      </c>
      <c r="F60" s="493"/>
      <c r="G60" s="46">
        <v>0.65</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c r="AE60" s="330"/>
      <c r="AF60" s="330"/>
      <c r="AG60" s="330"/>
    </row>
    <row r="61" spans="1:33"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c r="AE61" s="330"/>
      <c r="AF61" s="330"/>
      <c r="AG61" s="330"/>
    </row>
    <row r="62" spans="1:33"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c r="AE62" s="303"/>
      <c r="AF62" s="303"/>
      <c r="AG62" s="303"/>
    </row>
    <row r="63" spans="1:33"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c r="AE63" s="303"/>
      <c r="AF63" s="303"/>
      <c r="AG63" s="303"/>
    </row>
    <row r="64" spans="1:33"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c r="AE64" s="303"/>
      <c r="AF64" s="303"/>
      <c r="AG64" s="303"/>
    </row>
    <row r="65" spans="1:33"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c r="AE65" s="303"/>
      <c r="AF65" s="303"/>
      <c r="AG65" s="303"/>
    </row>
    <row r="66" spans="1:33"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c r="AE66" s="303"/>
      <c r="AF66" s="303"/>
      <c r="AG66" s="303"/>
    </row>
    <row r="67" spans="1:33"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c r="AE67" s="303"/>
      <c r="AF67" s="303"/>
      <c r="AG67" s="303"/>
    </row>
    <row r="68" spans="1:33"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c r="AE68" s="303"/>
      <c r="AF68" s="303"/>
      <c r="AG68" s="303"/>
    </row>
    <row r="69" spans="1:33"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c r="AE69" s="303"/>
      <c r="AF69" s="303"/>
      <c r="AG69" s="303"/>
    </row>
    <row r="70" spans="1:33"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c r="AE70" s="303"/>
      <c r="AF70" s="303"/>
      <c r="AG70" s="303"/>
    </row>
    <row r="71" spans="1:33"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c r="AE71" s="303"/>
      <c r="AF71" s="303"/>
      <c r="AG71" s="303"/>
    </row>
    <row r="72" spans="1:33"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c r="AE72" s="303"/>
      <c r="AF72" s="303"/>
      <c r="AG72" s="303"/>
    </row>
    <row r="73" spans="1:33"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c r="AE73" s="303"/>
      <c r="AF73" s="303"/>
      <c r="AG73" s="303"/>
    </row>
    <row r="74" spans="1:33"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c r="AE74" s="303"/>
      <c r="AF74" s="303"/>
      <c r="AG74" s="303"/>
    </row>
    <row r="75" spans="1:33"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c r="AE75" s="303"/>
      <c r="AF75" s="303"/>
      <c r="AG75" s="303"/>
    </row>
    <row r="76" spans="1:33"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c r="AE76" s="303"/>
      <c r="AF76" s="303"/>
      <c r="AG76" s="303"/>
    </row>
    <row r="77" spans="1:33"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c r="AE77" s="303"/>
      <c r="AF77" s="303"/>
      <c r="AG77" s="303"/>
    </row>
    <row r="78" spans="1:33"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c r="AE78" s="303"/>
      <c r="AF78" s="303"/>
      <c r="AG78" s="303"/>
    </row>
    <row r="79" spans="1:33"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c r="AE79" s="303"/>
      <c r="AF79" s="303"/>
      <c r="AG79" s="303"/>
    </row>
    <row r="80" spans="1:33"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c r="AE80" s="303"/>
      <c r="AF80" s="303"/>
      <c r="AG80" s="303"/>
    </row>
    <row r="81" spans="1:33"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c r="AE81" s="303"/>
      <c r="AF81" s="303"/>
      <c r="AG81" s="303"/>
    </row>
    <row r="82" spans="1:33"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c r="AE82" s="303"/>
      <c r="AF82" s="303"/>
      <c r="AG82" s="303"/>
    </row>
    <row r="83" spans="1:33"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c r="AE83" s="303"/>
      <c r="AF83" s="303"/>
      <c r="AG83" s="303"/>
    </row>
    <row r="84" spans="1:33"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row>
    <row r="85" spans="1:33"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row>
    <row r="86" spans="1:33"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row>
    <row r="87" spans="1:33"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row>
    <row r="88" spans="1:33"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row>
    <row r="89" spans="1:33"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row>
    <row r="90" spans="1:33"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row>
    <row r="91" spans="1:33"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row>
    <row r="92" spans="1:33"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row>
    <row r="93" spans="1:33"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row>
    <row r="94" spans="1:33"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row>
    <row r="95" spans="1:33"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row>
    <row r="96" spans="1:33"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row>
    <row r="97" spans="1:33"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row>
    <row r="98" spans="1:33"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row>
    <row r="99" spans="1:33"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row>
    <row r="100" spans="1:33"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row>
    <row r="101" spans="1:33"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row>
    <row r="102" spans="1:33"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row>
    <row r="103" spans="1:33"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row>
    <row r="104" spans="1:33"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row>
    <row r="105" spans="1:33"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row>
    <row r="106" spans="1:33"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row>
    <row r="107" spans="1:33"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row>
    <row r="108" spans="1:33"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row>
    <row r="109" spans="1:33"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row>
    <row r="110" spans="1:33"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row>
    <row r="111" spans="1:33"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row>
    <row r="112" spans="1:33"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row>
    <row r="113" spans="1:33"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row>
    <row r="114" spans="1:33"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row>
    <row r="115" spans="1:33"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row>
    <row r="116" spans="1:33"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row>
    <row r="117" spans="1:33"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row>
    <row r="118" spans="1:33"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row>
    <row r="119" spans="1:33"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row>
    <row r="120" spans="1:33"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row>
    <row r="121" spans="1:33"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row>
    <row r="122" spans="1:33"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row>
    <row r="123" spans="1:33"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row>
    <row r="124" spans="1:33"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row>
    <row r="125" spans="1:33"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row>
    <row r="126" spans="1:33"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row>
    <row r="127" spans="1:33"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row>
    <row r="128" spans="1:33"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row>
    <row r="129" spans="1:33"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row>
    <row r="130" spans="1:33"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row>
    <row r="131" spans="1:33"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row>
    <row r="132" spans="1:33"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row>
    <row r="133" spans="1:33"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row>
    <row r="134" spans="1:33"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row>
    <row r="135" spans="1:33"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row>
    <row r="136" spans="1:33"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row>
    <row r="137" spans="1:33"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row>
    <row r="138" spans="1:33"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row>
    <row r="139" spans="1:33"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row>
    <row r="140" spans="1:33"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row>
    <row r="141" spans="1:33"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row>
    <row r="142" spans="1:33"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row>
    <row r="143" spans="1:33"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row>
    <row r="144" spans="1:33"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row>
    <row r="145" spans="1:33"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row>
    <row r="146" spans="1:33"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row>
    <row r="147" spans="1:33"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row>
    <row r="148" spans="1:33"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row>
    <row r="149" spans="1:33"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row>
    <row r="150" spans="1:33"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row>
    <row r="151" spans="1:33"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row>
    <row r="152" spans="1:33"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row>
    <row r="153" spans="1:33"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row>
    <row r="154" spans="1:33"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row>
    <row r="155" spans="1:33"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row>
    <row r="156" spans="1:33"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row>
    <row r="157" spans="1:33"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row>
    <row r="158" spans="1:33"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row>
    <row r="159" spans="1:33"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row>
    <row r="160" spans="1:33"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row>
    <row r="161" spans="1:33"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row>
    <row r="162" spans="1:33"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row>
    <row r="163" spans="1:33"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row>
    <row r="164" spans="1:33"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row>
    <row r="165" spans="1:33"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row>
    <row r="166" spans="1:33"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row>
    <row r="167" spans="1:33"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row>
    <row r="168" spans="1:33"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row>
    <row r="169" spans="1:33"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row>
    <row r="170" spans="1:33"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row>
    <row r="171" spans="1:33"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row>
    <row r="172" spans="1:33"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row>
    <row r="173" spans="1:33"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row>
    <row r="174" spans="1:33"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row>
    <row r="175" spans="1:33"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row>
    <row r="176" spans="1:33"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row>
    <row r="177" spans="1:33"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row>
    <row r="178" spans="1:33"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row>
    <row r="179" spans="1:33"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row>
    <row r="180" spans="1:33"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row>
    <row r="181" spans="1:33"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row>
    <row r="182" spans="1:33"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row>
    <row r="183" spans="1:33"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row>
    <row r="184" spans="1:33"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row>
    <row r="185" spans="1:33"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row>
    <row r="186" spans="1:33"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row>
    <row r="187" spans="1:33"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row>
    <row r="188" spans="1:33"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row>
    <row r="189" spans="1:33"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row>
    <row r="190" spans="1:33"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row>
    <row r="191" spans="1:33"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row>
    <row r="192" spans="1:33"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row>
    <row r="193" spans="1:33"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row>
    <row r="194" spans="1:33"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row>
    <row r="195" spans="1:33"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row>
    <row r="196" spans="1:33"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row>
    <row r="197" spans="1:33"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row>
    <row r="198" spans="1:33"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row>
    <row r="199" spans="1:33"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row>
    <row r="200" spans="1:33"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row>
    <row r="201" spans="1:33"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row>
    <row r="202" spans="1:33"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row>
    <row r="203" spans="1:33"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row>
    <row r="204" spans="1:33"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row>
    <row r="205" spans="1:33"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row>
    <row r="206" spans="1:33"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row>
    <row r="207" spans="1:33"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row>
    <row r="208" spans="1:33"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row>
    <row r="209" spans="1:33"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row>
    <row r="210" spans="1:33"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row>
    <row r="211" spans="1:33"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row>
    <row r="212" spans="1:33"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row>
    <row r="213" spans="1:33"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row>
    <row r="214" spans="1:33"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row>
    <row r="215" spans="1:33"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row>
    <row r="216" spans="1:33"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row>
    <row r="217" spans="1:33"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row>
    <row r="218" spans="1:33"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row>
    <row r="219" spans="1:33"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row>
    <row r="220" spans="1:33"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row>
    <row r="221" spans="1:33"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row>
    <row r="222" spans="1:33"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row>
    <row r="223" spans="1:33"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row>
    <row r="224" spans="1:33"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row>
    <row r="225" spans="1:33"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row>
    <row r="226" spans="1:33"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row>
    <row r="227" spans="1:33"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row>
    <row r="228" spans="1:33"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row>
    <row r="229" spans="1:33"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row>
    <row r="230" spans="1:33"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row>
    <row r="231" spans="1:33"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row>
    <row r="232" spans="1:33"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row>
    <row r="233" spans="1:33"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row>
    <row r="234" spans="1:33"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row>
    <row r="235" spans="1:33"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row>
    <row r="236" spans="1:33"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row>
    <row r="237" spans="1:33"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row>
    <row r="238" spans="1:33"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row>
    <row r="239" spans="1:33"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row>
    <row r="240" spans="1:33"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row>
    <row r="241" spans="1:33"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row>
    <row r="242" spans="1:33"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row>
    <row r="243" spans="1:33"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row>
    <row r="244" spans="1:33"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row>
    <row r="245" spans="1:33"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row>
    <row r="246" spans="1:33"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row>
    <row r="247" spans="1:33"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row>
    <row r="248" spans="1:33"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row>
    <row r="249" spans="1:33"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row>
    <row r="250" spans="1:33"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row>
    <row r="251" spans="1:33"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row>
    <row r="252" spans="1:33"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row>
    <row r="253" spans="1:33"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row>
    <row r="254" spans="1:33"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row>
    <row r="255" spans="1:33"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row>
    <row r="256" spans="1:33"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row>
    <row r="257" spans="1:33"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row>
    <row r="258" spans="1:33"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row>
    <row r="259" spans="1:33"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row>
    <row r="260" spans="1:33"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row>
    <row r="261" spans="1:33"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row>
    <row r="262" spans="1:33"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row>
    <row r="263" spans="1:33"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row>
    <row r="264" spans="1:33"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row>
    <row r="265" spans="1:33"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row>
    <row r="266" spans="1:33"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row>
    <row r="267" spans="1:33"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row>
    <row r="268" spans="1:33"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row>
    <row r="269" spans="1:33"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row>
    <row r="270" spans="1:33"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row>
    <row r="271" spans="1:33"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row>
    <row r="272" spans="1:33"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row>
    <row r="273" spans="1:33"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row>
    <row r="274" spans="1:33"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row>
    <row r="275" spans="1:33"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row>
    <row r="276" spans="1:33"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row>
    <row r="277" spans="1:33"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row>
    <row r="278" spans="1:33"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row>
    <row r="279" spans="1:33"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row>
    <row r="280" spans="1:33"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row>
    <row r="281" spans="1:33"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row>
    <row r="282" spans="1:33"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row>
    <row r="283" spans="1:33"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row>
    <row r="284" spans="1:33"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row>
    <row r="285" spans="1:33"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row>
    <row r="286" spans="1:33"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row>
    <row r="287" spans="1:33"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row>
    <row r="288" spans="1:33"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row>
    <row r="289" spans="1:33"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row>
    <row r="290" spans="1:33"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row>
    <row r="291" spans="1:33"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row>
    <row r="292" spans="1:33"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row>
    <row r="293" spans="1:33"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row>
    <row r="294" spans="1:33"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row>
    <row r="295" spans="1:33"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row>
    <row r="296" spans="1:33"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row>
    <row r="297" spans="1:33"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row>
    <row r="298" spans="1:33"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row>
    <row r="299" spans="1:33"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row>
    <row r="300" spans="1:33"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row>
    <row r="301" spans="1:33"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row>
    <row r="302" spans="1:33"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row>
    <row r="303" spans="1:33"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row>
    <row r="304" spans="1:33"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row>
    <row r="305" spans="1:33"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row>
    <row r="306" spans="1:33"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row>
    <row r="307" spans="1:33"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row>
    <row r="308" spans="1:33"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row>
    <row r="309" spans="1:33"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row>
    <row r="310" spans="1:33"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row>
    <row r="311" spans="1:33"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row>
    <row r="312" spans="1:33"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row>
    <row r="313" spans="1:33"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row>
    <row r="314" spans="1:33"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row>
    <row r="315" spans="1:33"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row>
    <row r="316" spans="1:33"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row>
    <row r="317" spans="1:33"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row>
    <row r="318" spans="1:33"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row>
    <row r="319" spans="1:33"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row>
    <row r="320" spans="1:33"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row>
    <row r="321" spans="1:33"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row>
    <row r="322" spans="1:33"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row>
    <row r="323" spans="1:33"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row>
    <row r="324" spans="1:33"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row>
    <row r="325" spans="1:33"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row>
    <row r="326" spans="1:33"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row>
    <row r="327" spans="1:33"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row>
    <row r="328" spans="1:33"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row>
    <row r="329" spans="1:33"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row>
    <row r="330" spans="1:33"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row>
    <row r="331" spans="1:33"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row>
    <row r="332" spans="1:33"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row>
    <row r="333" spans="1:33"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row>
    <row r="334" spans="1:33"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row>
    <row r="335" spans="1:33"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row>
    <row r="336" spans="1:33"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row>
    <row r="337" spans="1:33"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row>
    <row r="338" spans="1:33"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row>
    <row r="339" spans="1:33"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row>
    <row r="340" spans="1:33"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row>
    <row r="341" spans="1:33"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row>
    <row r="342" spans="1:33"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row>
    <row r="343" spans="1:33"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row>
    <row r="344" spans="1:33"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row>
    <row r="345" spans="1:33"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row>
    <row r="346" spans="1:33"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row>
    <row r="347" spans="1:33"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row>
    <row r="348" spans="1:33"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row>
    <row r="349" spans="1:33"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row>
    <row r="350" spans="1:33"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row>
    <row r="351" spans="1:33"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row>
    <row r="352" spans="1:33"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row>
    <row r="353" spans="1:33"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row>
    <row r="354" spans="1:33"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row>
    <row r="355" spans="1:33"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row>
    <row r="356" spans="1:33"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row>
    <row r="357" spans="1:33"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row>
    <row r="358" spans="1:33"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row>
    <row r="359" spans="1:33"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row>
    <row r="360" spans="1:33"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row>
    <row r="361" spans="1:33"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row>
    <row r="362" spans="1:33"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row>
    <row r="363" spans="1:33"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row>
    <row r="364" spans="1:33"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row>
    <row r="365" spans="1:33"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row>
    <row r="366" spans="1:33"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row>
    <row r="367" spans="1:33"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row>
    <row r="368" spans="1:33"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row>
    <row r="369" spans="1:33"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row>
    <row r="370" spans="1:33"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row>
    <row r="371" spans="1:33"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row>
    <row r="372" spans="1:33"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row>
    <row r="373" spans="1:33"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row>
    <row r="374" spans="1:33"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row>
    <row r="375" spans="1:33"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row>
    <row r="376" spans="1:33"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row>
    <row r="377" spans="1:33"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row>
    <row r="378" spans="1:33"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row>
    <row r="379" spans="1:33"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row>
    <row r="380" spans="1:33"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row>
    <row r="381" spans="1:33"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row>
    <row r="382" spans="1:33"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row>
    <row r="383" spans="1:33"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row>
    <row r="384" spans="1:33"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row>
    <row r="385" spans="1:33"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row>
    <row r="386" spans="1:33"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row>
    <row r="387" spans="1:33"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row>
    <row r="388" spans="1:33"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row>
    <row r="389" spans="1:33"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row>
    <row r="390" spans="1:33"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row>
    <row r="391" spans="1:33"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row>
    <row r="392" spans="1:33"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row>
    <row r="393" spans="1:33"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row>
    <row r="394" spans="1:33"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row>
    <row r="395" spans="1:33"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row>
    <row r="396" spans="1:33"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row>
    <row r="397" spans="1:33"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row>
    <row r="398" spans="1:33"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row>
    <row r="399" spans="1:33"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row>
    <row r="400" spans="1:33"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row>
    <row r="401" spans="1:33"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row>
    <row r="402" spans="1:33"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row>
    <row r="403" spans="1:33"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row>
    <row r="404" spans="1:33"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row>
    <row r="405" spans="1:33"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row>
    <row r="406" spans="1:33"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row>
    <row r="407" spans="1:33"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row>
    <row r="408" spans="1:33"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row>
    <row r="409" spans="1:33"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row>
    <row r="410" spans="1:33"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row>
    <row r="411" spans="1:33"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row>
    <row r="412" spans="1:33"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row>
    <row r="413" spans="1:33"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row>
    <row r="414" spans="1:33"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row>
    <row r="415" spans="1:33"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row>
    <row r="416" spans="1:33"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row>
    <row r="417" spans="1:33"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row>
    <row r="418" spans="1:33"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row>
    <row r="419" spans="1:33"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row>
    <row r="420" spans="1:33"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row>
    <row r="421" spans="1:33"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row>
    <row r="422" spans="1:33"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row>
    <row r="423" spans="1:33"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row>
    <row r="424" spans="1:33"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row>
    <row r="425" spans="1:33"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row>
    <row r="426" spans="1:33"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row>
    <row r="427" spans="1:33"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row>
    <row r="428" spans="1:33"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row>
    <row r="429" spans="1:33"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row>
    <row r="430" spans="1:33"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row>
    <row r="431" spans="1:33"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row>
    <row r="432" spans="1:33"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row>
    <row r="433" spans="1:33"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row>
    <row r="434" spans="1:33"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row>
    <row r="435" spans="1:33"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row>
    <row r="436" spans="1:33"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row>
    <row r="437" spans="1:33"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row>
    <row r="438" spans="1:33"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row>
    <row r="439" spans="1:33"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row>
    <row r="440" spans="1:33"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row>
    <row r="441" spans="1:33"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row>
    <row r="442" spans="1:33"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row>
    <row r="443" spans="1:33"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row>
    <row r="444" spans="1:33"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row>
    <row r="445" spans="1:33"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row>
    <row r="446" spans="1:33"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row>
    <row r="447" spans="1:33"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row>
    <row r="448" spans="1:33"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row>
    <row r="449" spans="1:33"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row>
    <row r="450" spans="1:33"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row>
    <row r="451" spans="1:33"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row>
    <row r="452" spans="1:33"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row>
    <row r="453" spans="1:33"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row>
    <row r="454" spans="1:33"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row>
    <row r="455" spans="1:33"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row>
    <row r="456" spans="1:33"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row>
    <row r="457" spans="1:33"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row>
    <row r="458" spans="1:33"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row>
    <row r="459" spans="1:33"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row>
    <row r="460" spans="1:33"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row>
    <row r="461" spans="1:33"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row>
    <row r="462" spans="1:33"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row>
    <row r="463" spans="1:33"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row>
    <row r="464" spans="1:33"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row>
    <row r="465" spans="1:33"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row>
    <row r="466" spans="1:33"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row>
    <row r="467" spans="1:33"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row>
    <row r="468" spans="1:33"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row>
    <row r="469" spans="1:33"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row>
    <row r="470" spans="1:33"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row>
    <row r="471" spans="1:33"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row>
    <row r="472" spans="1:33"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row>
    <row r="473" spans="1:33"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row>
    <row r="474" spans="1:33"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row>
    <row r="475" spans="1:33"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row>
    <row r="476" spans="1:33"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row>
    <row r="477" spans="1:33"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row>
    <row r="478" spans="1:33"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row>
    <row r="479" spans="1:33"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row>
    <row r="480" spans="1:33"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row>
    <row r="481" spans="1:33"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row>
    <row r="482" spans="1:33"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row>
    <row r="483" spans="1:33"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row>
    <row r="484" spans="1:33"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row>
    <row r="485" spans="1:33"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row>
    <row r="486" spans="1:33"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row>
    <row r="487" spans="1:33"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row>
    <row r="488" spans="1:33"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row>
    <row r="489" spans="1:33"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row>
    <row r="490" spans="1:33"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row>
    <row r="491" spans="1:33"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row>
    <row r="492" spans="1:33"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row>
    <row r="493" spans="1:33"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row>
    <row r="494" spans="1:33"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row>
    <row r="495" spans="1:33"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row>
    <row r="496" spans="1:33"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row>
    <row r="497" spans="1:33"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row>
    <row r="498" spans="1:33"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row>
    <row r="499" spans="1:33"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row>
    <row r="500" spans="1:33"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row>
    <row r="501" spans="1:33"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row>
    <row r="502" spans="1:33"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row>
    <row r="503" spans="1:33"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row>
    <row r="504" spans="1:33"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row>
    <row r="505" spans="1:33"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row>
    <row r="506" spans="1:33"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row>
    <row r="507" spans="1:33"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row>
    <row r="508" spans="1:33"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row>
    <row r="509" spans="1:33"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row>
    <row r="510" spans="1:33"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row>
    <row r="511" spans="1:33"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row>
    <row r="512" spans="1:33"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row>
    <row r="513" spans="1:33"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row>
    <row r="514" spans="1:33"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row>
    <row r="515" spans="1:33"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row>
    <row r="516" spans="1:33"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row>
    <row r="517" spans="1:33"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row>
    <row r="518" spans="1:33"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row>
    <row r="519" spans="1:33"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row>
    <row r="520" spans="1:33"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row>
    <row r="521" spans="1:33"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row>
    <row r="522" spans="1:33"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row>
    <row r="523" spans="1:33"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row>
    <row r="524" spans="1:33"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row>
    <row r="525" spans="1:33"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row>
    <row r="526" spans="1:33"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row>
    <row r="527" spans="1:33"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row>
    <row r="528" spans="1:33"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row>
    <row r="529" spans="1:33"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row>
    <row r="530" spans="1:33"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row>
    <row r="531" spans="1:33"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row>
    <row r="532" spans="1:33"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row>
    <row r="533" spans="1:33"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row>
    <row r="534" spans="1:33"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row>
    <row r="535" spans="1:33"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row>
    <row r="536" spans="1:33"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row>
    <row r="537" spans="1:33"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row>
    <row r="538" spans="1:33"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row>
    <row r="539" spans="1:33"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row>
    <row r="540" spans="1:33"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row>
    <row r="541" spans="1:33"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row>
    <row r="542" spans="1:33"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row>
    <row r="543" spans="1:33"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row>
    <row r="544" spans="1:33"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row>
    <row r="545" spans="1:33"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row>
    <row r="546" spans="1:33"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row>
    <row r="547" spans="1:33"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row>
    <row r="548" spans="1:33"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row>
    <row r="549" spans="1:33"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row>
    <row r="550" spans="1:33"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row>
    <row r="551" spans="1:33"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row>
    <row r="552" spans="1:33"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row>
    <row r="553" spans="1:33"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row>
    <row r="554" spans="1:33"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row>
    <row r="555" spans="1:33"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row>
    <row r="556" spans="1:33"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row>
    <row r="557" spans="1:33"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row>
    <row r="558" spans="1:33"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row>
    <row r="559" spans="1:33"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row>
    <row r="560" spans="1:33"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row>
    <row r="561" spans="1:33"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row>
    <row r="562" spans="1:33"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row>
    <row r="563" spans="1:33"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row>
    <row r="564" spans="1:33"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row>
    <row r="565" spans="1:33"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row>
    <row r="566" spans="1:33"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row>
    <row r="567" spans="1:33"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row>
    <row r="568" spans="1:33"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row>
    <row r="569" spans="1:33"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row>
    <row r="570" spans="1:33"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row>
    <row r="571" spans="1:33"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row>
    <row r="572" spans="1:33"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row>
    <row r="573" spans="1:33"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row>
    <row r="574" spans="1:33"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row>
    <row r="575" spans="1:33"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row>
    <row r="576" spans="1:33"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row>
    <row r="577" spans="1:33"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row>
    <row r="578" spans="1:33"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row>
    <row r="579" spans="1:33"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row>
    <row r="580" spans="1:33"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row>
    <row r="581" spans="1:33"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row>
    <row r="582" spans="1:33"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row>
    <row r="583" spans="1:33"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row>
    <row r="584" spans="1:33"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row>
    <row r="585" spans="1:33"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row>
    <row r="586" spans="1:33"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row>
    <row r="587" spans="1:33"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row>
    <row r="588" spans="1:33"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row>
    <row r="589" spans="1:33"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row>
    <row r="590" spans="1:33"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row>
    <row r="591" spans="1:33"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row>
    <row r="592" spans="1:33"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row>
    <row r="593" spans="1:33"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row>
    <row r="594" spans="1:33"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row>
    <row r="595" spans="1:33"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row>
    <row r="596" spans="1:33"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row>
    <row r="597" spans="1:33"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row>
    <row r="598" spans="1:33"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row>
    <row r="599" spans="1:33"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row>
    <row r="600" spans="1:33"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row>
    <row r="601" spans="1:33"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row>
    <row r="602" spans="1:33"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row>
    <row r="603" spans="1:33"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row>
    <row r="604" spans="1:33"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row>
    <row r="605" spans="1:33"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row>
    <row r="606" spans="1:33"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row>
    <row r="607" spans="1:33"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row>
    <row r="608" spans="1:33"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row>
    <row r="609" spans="1:33"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row>
    <row r="610" spans="1:33"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row>
    <row r="611" spans="1:33"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row>
    <row r="612" spans="1:33"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row>
    <row r="613" spans="1:33"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row>
    <row r="614" spans="1:33"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row>
    <row r="615" spans="1:33"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row>
    <row r="616" spans="1:33"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row>
    <row r="617" spans="1:33"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row>
    <row r="618" spans="1:33"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row>
    <row r="619" spans="1:33"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row>
    <row r="620" spans="1:33"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row>
    <row r="621" spans="1:33"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row>
    <row r="622" spans="1:33"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row>
    <row r="623" spans="1:33"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row>
    <row r="624" spans="1:33"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row>
    <row r="625" spans="1:33"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row>
    <row r="626" spans="1:33"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row>
    <row r="627" spans="1:33"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row>
    <row r="628" spans="1:33"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row>
    <row r="629" spans="1:33"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row>
    <row r="630" spans="1:33"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row>
    <row r="631" spans="1:33"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row>
    <row r="632" spans="1:33"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row>
    <row r="633" spans="1:33"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row>
    <row r="634" spans="1:33"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row>
    <row r="635" spans="1:33"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row>
    <row r="636" spans="1:33"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row>
    <row r="637" spans="1:33"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row>
    <row r="638" spans="1:33"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row>
    <row r="639" spans="1:33"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row>
    <row r="640" spans="1:33"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row>
    <row r="641" spans="1:33"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row>
    <row r="642" spans="1:33"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row>
    <row r="643" spans="1:33"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row>
    <row r="644" spans="1:33"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row>
    <row r="645" spans="1:33"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row>
    <row r="646" spans="1:33"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row>
    <row r="647" spans="1:33"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row>
    <row r="648" spans="1:33"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row>
    <row r="649" spans="1:33"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row>
    <row r="650" spans="1:33"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row>
    <row r="651" spans="1:33"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row>
    <row r="652" spans="1:33"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row>
    <row r="653" spans="1:33"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row>
    <row r="654" spans="1:33"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row>
    <row r="655" spans="1:33"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row>
    <row r="656" spans="1:33"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row>
    <row r="657" spans="1:33"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row>
    <row r="658" spans="1:33"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row>
    <row r="659" spans="1:33"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row>
    <row r="660" spans="1:33"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row>
    <row r="661" spans="1:33"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row>
    <row r="662" spans="1:33"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row>
    <row r="663" spans="1:33"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row>
    <row r="664" spans="1:33"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row>
    <row r="665" spans="1:33"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row>
    <row r="666" spans="1:33"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row>
    <row r="667" spans="1:33"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row>
    <row r="668" spans="1:33"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row>
    <row r="669" spans="1:33"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row>
    <row r="670" spans="1:33"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row>
    <row r="671" spans="1:33"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row>
    <row r="672" spans="1:33"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row>
    <row r="673" spans="1:33"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row>
    <row r="674" spans="1:33"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row>
    <row r="675" spans="1:33"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row>
    <row r="676" spans="1:33"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row>
    <row r="677" spans="1:33"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row>
    <row r="678" spans="1:33"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row>
    <row r="679" spans="1:33"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row>
    <row r="680" spans="1:33"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row>
    <row r="681" spans="1:33"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row>
    <row r="682" spans="1:33"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row>
    <row r="683" spans="1:33"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row>
    <row r="684" spans="1:33"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row>
    <row r="685" spans="1:33"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row>
    <row r="686" spans="1:33"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row>
    <row r="687" spans="1:33"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row>
    <row r="688" spans="1:33"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row>
    <row r="689" spans="1:33"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row>
    <row r="690" spans="1:33"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row>
    <row r="691" spans="1:33"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row>
    <row r="692" spans="1:33"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row>
    <row r="693" spans="1:33"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row>
    <row r="694" spans="1:33"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row>
    <row r="695" spans="1:33"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row>
    <row r="696" spans="1:33"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row>
    <row r="697" spans="1:33"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row>
    <row r="698" spans="1:33"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row>
    <row r="699" spans="1:33"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row>
    <row r="700" spans="1:33"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row>
    <row r="701" spans="1:33"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row>
    <row r="702" spans="1:33"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row>
    <row r="703" spans="1:33"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row>
    <row r="704" spans="1:33"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row>
    <row r="705" spans="1:33"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row>
    <row r="706" spans="1:33"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row>
    <row r="707" spans="1:33"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row>
    <row r="708" spans="1:33"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row>
    <row r="709" spans="1:33"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row>
    <row r="710" spans="1:33"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row>
    <row r="711" spans="1:33"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row>
    <row r="712" spans="1:33"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row>
    <row r="713" spans="1:33"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row>
    <row r="714" spans="1:33"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row>
    <row r="715" spans="1:33"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row>
    <row r="716" spans="1:33"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row>
    <row r="717" spans="1:33"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row>
    <row r="718" spans="1:33"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row>
    <row r="719" spans="1:33"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row>
    <row r="720" spans="1:33"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row>
    <row r="721" spans="1:33"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row>
    <row r="722" spans="1:33"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row>
    <row r="723" spans="1:33"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row>
    <row r="724" spans="1:33"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row>
    <row r="725" spans="1:33"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row>
    <row r="726" spans="1:33"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row>
    <row r="727" spans="1:33"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row>
    <row r="728" spans="1:33"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row>
    <row r="729" spans="1:33"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row>
    <row r="730" spans="1:33"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row>
    <row r="731" spans="1:33"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row>
    <row r="732" spans="1:33"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row>
    <row r="733" spans="1:33"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row>
    <row r="734" spans="1:33"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row>
    <row r="735" spans="1:33"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row>
    <row r="736" spans="1:33"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row>
    <row r="737" spans="1:33"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row>
    <row r="738" spans="1:33"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row>
    <row r="739" spans="1:33"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row>
    <row r="740" spans="1:33"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row>
    <row r="741" spans="1:33"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row>
    <row r="742" spans="1:33"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row>
    <row r="743" spans="1:33"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row>
    <row r="744" spans="1:33"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row>
    <row r="745" spans="1:33"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row>
    <row r="746" spans="1:33"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row>
    <row r="747" spans="1:33"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row>
    <row r="748" spans="1:33"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row>
    <row r="749" spans="1:33"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row>
    <row r="750" spans="1:33"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row>
    <row r="751" spans="1:33"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row>
    <row r="752" spans="1:33"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row>
    <row r="753" spans="1:33"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row>
    <row r="754" spans="1:33"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row>
    <row r="755" spans="1:33"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row>
    <row r="756" spans="1:33"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row>
    <row r="757" spans="1:33"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row>
    <row r="758" spans="1:33"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row>
    <row r="759" spans="1:33"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row>
    <row r="760" spans="1:33"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row>
    <row r="761" spans="1:33"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row>
    <row r="762" spans="1:33"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row>
    <row r="763" spans="1:33"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row>
    <row r="764" spans="1:33"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row>
    <row r="765" spans="1:33"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row>
    <row r="766" spans="1:33"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row>
    <row r="767" spans="1:33"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row>
    <row r="768" spans="1:33"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row>
    <row r="769" spans="1:33"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row>
    <row r="770" spans="1:33"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row>
    <row r="771" spans="1:33"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row>
    <row r="772" spans="1:33"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row>
    <row r="773" spans="1:33"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row>
    <row r="774" spans="1:33"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row>
    <row r="775" spans="1:33"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row>
    <row r="776" spans="1:33"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row>
    <row r="777" spans="1:33"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row>
    <row r="778" spans="1:33"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row>
    <row r="779" spans="1:33"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row>
    <row r="780" spans="1:33"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row>
    <row r="781" spans="1:33"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row>
    <row r="782" spans="1:33"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row>
    <row r="783" spans="1:33"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row>
    <row r="784" spans="1:33"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row>
    <row r="785" spans="1:33"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row>
    <row r="786" spans="1:33"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row>
    <row r="787" spans="1:33"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row>
    <row r="788" spans="1:33"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row>
    <row r="789" spans="1:33"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row>
    <row r="790" spans="1:33"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row>
    <row r="791" spans="1:33"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row>
    <row r="792" spans="1:33"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row>
    <row r="793" spans="1:33"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row>
    <row r="794" spans="1:33"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row>
    <row r="795" spans="1:33"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row>
    <row r="796" spans="1:33"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row>
    <row r="797" spans="1:33"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row>
    <row r="798" spans="1:33"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row>
    <row r="799" spans="1:33"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row>
    <row r="800" spans="1:33"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row>
    <row r="801" spans="1:33"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row>
    <row r="802" spans="1:33"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row>
    <row r="803" spans="1:33"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row>
    <row r="804" spans="1:33"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row>
    <row r="805" spans="1:33"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row>
    <row r="806" spans="1:33"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row>
    <row r="807" spans="1:33"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row>
    <row r="808" spans="1:33"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row>
    <row r="809" spans="1:33"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row>
    <row r="810" spans="1:33"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row>
    <row r="811" spans="1:33"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row>
    <row r="812" spans="1:33"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row>
    <row r="813" spans="1:33"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row>
    <row r="814" spans="1:33"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row>
    <row r="815" spans="1:33"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row>
    <row r="816" spans="1:33"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row>
    <row r="817" spans="1:33"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row>
    <row r="818" spans="1:33"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row>
    <row r="819" spans="1:33"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row>
    <row r="820" spans="1:33"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row>
    <row r="821" spans="1:33"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row>
    <row r="822" spans="1:33"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row>
    <row r="823" spans="1:33"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row>
    <row r="824" spans="1:33"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row>
    <row r="825" spans="1:33"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row>
    <row r="826" spans="1:33"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row>
    <row r="827" spans="1:33"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row>
    <row r="828" spans="1:33"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row>
    <row r="829" spans="1:33"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row>
    <row r="830" spans="1:33"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row>
    <row r="831" spans="1:33"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row>
    <row r="832" spans="1:33"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row>
    <row r="833" spans="1:33"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row>
    <row r="834" spans="1:33"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row>
    <row r="835" spans="1:33"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row>
    <row r="836" spans="1:33"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row>
    <row r="837" spans="1:33"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row>
    <row r="838" spans="1:33"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row>
    <row r="839" spans="1:33"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row>
    <row r="840" spans="1:33"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row>
    <row r="841" spans="1:33"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row>
    <row r="842" spans="1:33"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row>
    <row r="843" spans="1:33"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row>
    <row r="844" spans="1:33"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row>
    <row r="845" spans="1:33"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row>
    <row r="846" spans="1:33"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row>
    <row r="847" spans="1:33"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row>
    <row r="848" spans="1:33"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row>
    <row r="849" spans="1:33"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row>
    <row r="850" spans="1:33"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row>
    <row r="851" spans="1:33"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row>
    <row r="852" spans="1:33"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row>
    <row r="853" spans="1:33"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row>
    <row r="854" spans="1:33"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row>
    <row r="855" spans="1:33"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row>
    <row r="856" spans="1:33"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row>
    <row r="857" spans="1:33"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row>
    <row r="858" spans="1:33"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row>
    <row r="859" spans="1:33"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row>
    <row r="860" spans="1:33"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row>
    <row r="861" spans="1:33"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row>
    <row r="862" spans="1:33"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row>
    <row r="863" spans="1:33"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row>
    <row r="864" spans="1:33"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row>
    <row r="865" spans="1:33"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row>
    <row r="866" spans="1:33"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row>
    <row r="867" spans="1:33"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row>
    <row r="868" spans="1:33"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row>
    <row r="869" spans="1:33"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row>
    <row r="870" spans="1:33"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row>
    <row r="871" spans="1:33"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row>
    <row r="872" spans="1:33"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row>
    <row r="873" spans="1:33"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row>
    <row r="874" spans="1:33"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row>
    <row r="875" spans="1:33"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row>
    <row r="876" spans="1:33"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row>
    <row r="877" spans="1:33"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row>
    <row r="878" spans="1:33"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row>
    <row r="879" spans="1:33"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row>
    <row r="880" spans="1:33"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row>
    <row r="881" spans="1:33"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row>
    <row r="882" spans="1:33"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row>
    <row r="883" spans="1:33"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row>
    <row r="884" spans="1:33"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row>
    <row r="885" spans="1:33"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row>
    <row r="886" spans="1:33"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row>
    <row r="887" spans="1:33"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row>
    <row r="888" spans="1:33"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row>
    <row r="889" spans="1:33"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row>
    <row r="890" spans="1:33"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row>
    <row r="891" spans="1:33"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row>
    <row r="892" spans="1:33"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row>
    <row r="893" spans="1:33"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row>
    <row r="894" spans="1:33"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row>
    <row r="895" spans="1:33"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row>
    <row r="896" spans="1:33"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row>
    <row r="897" spans="1:33"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row>
    <row r="898" spans="1:33"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row>
    <row r="899" spans="1:33"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row>
    <row r="900" spans="1:33"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row>
    <row r="901" spans="1:33"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row>
    <row r="902" spans="1:33"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row>
    <row r="903" spans="1:33"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row>
    <row r="904" spans="1:33"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row>
    <row r="905" spans="1:33"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row>
    <row r="906" spans="1:33"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row>
    <row r="907" spans="1:33"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row>
    <row r="908" spans="1:33"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row>
    <row r="909" spans="1:33"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row>
    <row r="910" spans="1:33"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row>
    <row r="911" spans="1:33"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row>
    <row r="912" spans="1:33"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row>
    <row r="913" spans="1:33"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row>
    <row r="914" spans="1:33"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row>
    <row r="915" spans="1:33"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row>
    <row r="916" spans="1:33"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row>
    <row r="917" spans="1:33"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row>
    <row r="918" spans="1:33"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row>
    <row r="919" spans="1:33"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row>
    <row r="920" spans="1:33"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row>
    <row r="921" spans="1:33"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row>
    <row r="922" spans="1:33"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row>
    <row r="923" spans="1:33"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row>
    <row r="924" spans="1:33"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row>
    <row r="925" spans="1:33"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row>
    <row r="926" spans="1:33"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row>
    <row r="927" spans="1:33"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row>
    <row r="928" spans="1:33"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row>
    <row r="929" spans="1:33"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row>
    <row r="930" spans="1:33"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row>
    <row r="931" spans="1:33"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row>
    <row r="932" spans="1:33"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row>
    <row r="933" spans="1:33"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row>
    <row r="934" spans="1:33"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row>
    <row r="935" spans="1:33"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row>
    <row r="936" spans="1:33"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row>
    <row r="937" spans="1:33"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row>
    <row r="938" spans="1:33"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row>
    <row r="939" spans="1:33"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row>
    <row r="940" spans="1:33"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row>
    <row r="941" spans="1:33"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row>
    <row r="942" spans="1:33"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row>
    <row r="943" spans="1:33"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row>
    <row r="944" spans="1:33"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row>
    <row r="945" spans="1:33"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row>
    <row r="946" spans="1:33"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row>
    <row r="947" spans="1:33"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row>
    <row r="948" spans="1:33"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row>
    <row r="949" spans="1:33"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row>
    <row r="950" spans="1:33"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row>
    <row r="951" spans="1:33"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row>
    <row r="952" spans="1:33"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row>
    <row r="953" spans="1:33"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row>
    <row r="954" spans="1:33"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row>
    <row r="955" spans="1:33"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row>
    <row r="956" spans="1:33"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row>
    <row r="957" spans="1:33"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row>
    <row r="958" spans="1:33"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row>
    <row r="959" spans="1:33"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row>
    <row r="960" spans="1:33"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row>
    <row r="961" spans="1:33"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row>
    <row r="962" spans="1:33"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row>
    <row r="963" spans="1:33"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row>
    <row r="964" spans="1:33"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row>
    <row r="965" spans="1:33"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row>
    <row r="966" spans="1:33"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row>
    <row r="967" spans="1:33"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row>
    <row r="968" spans="1:33"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row>
    <row r="969" spans="1:33"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row>
    <row r="970" spans="1:33"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row>
    <row r="971" spans="1:33"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row>
    <row r="972" spans="1:33"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row>
    <row r="973" spans="1:33"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row>
    <row r="974" spans="1:33"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row>
    <row r="975" spans="1:33"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row>
    <row r="976" spans="1:33"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row>
    <row r="977" spans="1:33"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row>
    <row r="978" spans="1:33"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row>
    <row r="979" spans="1:33"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row>
    <row r="980" spans="1:33"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row>
    <row r="981" spans="1:33"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row>
    <row r="982" spans="1:33"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row>
    <row r="983" spans="1:33"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row>
    <row r="984" spans="1:33"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row>
    <row r="985" spans="1:33"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row>
    <row r="986" spans="1:33"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row>
    <row r="987" spans="1:33"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row>
    <row r="988" spans="1:33"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row>
    <row r="989" spans="1:33"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row>
    <row r="990" spans="1:33"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row>
    <row r="991" spans="1:33"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row>
    <row r="992" spans="1:33"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row>
    <row r="993" spans="1:33"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row>
    <row r="994" spans="1:33"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row>
    <row r="995" spans="1:33"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row>
    <row r="996" spans="1:33"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row>
    <row r="997" spans="1:33"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row>
    <row r="998" spans="1:33"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row>
    <row r="999" spans="1:33"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row>
    <row r="1000" spans="1:33"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583</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8" t="s">
        <v>125</v>
      </c>
      <c r="D12" s="539"/>
      <c r="E12" s="536" t="s">
        <v>126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556</v>
      </c>
      <c r="D14" s="520"/>
      <c r="E14" s="529" t="s">
        <v>584</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row>
    <row r="15" spans="1:30"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row>
    <row r="16" spans="1:30"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row>
    <row r="17" spans="1:30" ht="15" customHeight="1" x14ac:dyDescent="0.25">
      <c r="A17" s="303"/>
      <c r="B17" s="31"/>
      <c r="C17" s="534" t="s">
        <v>558</v>
      </c>
      <c r="D17" s="520"/>
      <c r="E17" s="882" t="s">
        <v>573</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row>
    <row r="18" spans="1:30"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row>
    <row r="19" spans="1:30"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row>
    <row r="20" spans="1:30"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row>
    <row r="21" spans="1:30"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row>
    <row r="22" spans="1:30" ht="29.25" customHeight="1" x14ac:dyDescent="0.25">
      <c r="A22" s="303"/>
      <c r="B22" s="31"/>
      <c r="C22" s="502" t="s">
        <v>585</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row>
    <row r="23" spans="1:30"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row>
    <row r="24" spans="1:30"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row>
    <row r="25" spans="1:30" ht="15" customHeight="1" x14ac:dyDescent="0.25">
      <c r="A25" s="303"/>
      <c r="B25" s="31"/>
      <c r="C25" s="883" t="s">
        <v>586</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row>
    <row r="26" spans="1:30"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row>
    <row r="27" spans="1:30"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row>
    <row r="28" spans="1:30"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row>
    <row r="29" spans="1:30"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row>
    <row r="30" spans="1:30"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23</v>
      </c>
      <c r="X30" s="503"/>
      <c r="Y30" s="503"/>
      <c r="Z30" s="503"/>
      <c r="AA30" s="493"/>
      <c r="AB30" s="311"/>
      <c r="AC30" s="303"/>
      <c r="AD30" s="303"/>
    </row>
    <row r="31" spans="1:30"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row>
    <row r="32" spans="1:30"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row>
    <row r="33" spans="1:30" ht="39.75" customHeight="1" x14ac:dyDescent="0.25">
      <c r="A33" s="303"/>
      <c r="B33" s="31"/>
      <c r="C33" s="540" t="s">
        <v>133</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row>
    <row r="34" spans="1:30"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row>
    <row r="35" spans="1:30"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row>
    <row r="36" spans="1:30" ht="29.25" customHeight="1" x14ac:dyDescent="0.25">
      <c r="A36" s="303"/>
      <c r="B36" s="31"/>
      <c r="C36" s="540" t="s">
        <v>135</v>
      </c>
      <c r="D36" s="503"/>
      <c r="E36" s="503"/>
      <c r="F36" s="503"/>
      <c r="G36" s="503"/>
      <c r="H36" s="503"/>
      <c r="I36" s="503"/>
      <c r="J36" s="503"/>
      <c r="K36" s="493"/>
      <c r="L36" s="313"/>
      <c r="M36" s="540" t="s">
        <v>136</v>
      </c>
      <c r="N36" s="503"/>
      <c r="O36" s="503"/>
      <c r="P36" s="503"/>
      <c r="Q36" s="503"/>
      <c r="R36" s="503"/>
      <c r="S36" s="503"/>
      <c r="T36" s="503"/>
      <c r="U36" s="503"/>
      <c r="V36" s="503"/>
      <c r="W36" s="503"/>
      <c r="X36" s="503"/>
      <c r="Y36" s="503"/>
      <c r="Z36" s="503"/>
      <c r="AA36" s="493"/>
      <c r="AB36" s="319"/>
      <c r="AC36" s="303"/>
      <c r="AD36" s="303"/>
    </row>
    <row r="37" spans="1:30"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row>
    <row r="38" spans="1:30"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row>
    <row r="39" spans="1:30" ht="90" customHeight="1" x14ac:dyDescent="0.25">
      <c r="A39" s="303"/>
      <c r="B39" s="31"/>
      <c r="C39" s="541" t="s">
        <v>587</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row>
    <row r="40" spans="1:30"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row>
    <row r="41" spans="1:30" ht="15.75" customHeight="1" x14ac:dyDescent="0.25">
      <c r="A41" s="303"/>
      <c r="B41" s="31"/>
      <c r="C41" s="524" t="s">
        <v>139</v>
      </c>
      <c r="D41" s="520"/>
      <c r="E41" s="316"/>
      <c r="F41" s="502" t="s">
        <v>34</v>
      </c>
      <c r="G41" s="493"/>
      <c r="H41" s="316"/>
      <c r="I41" s="303"/>
      <c r="J41" s="323" t="s">
        <v>140</v>
      </c>
      <c r="K41" s="502">
        <v>1</v>
      </c>
      <c r="L41" s="503"/>
      <c r="M41" s="503"/>
      <c r="N41" s="493"/>
      <c r="O41" s="316"/>
      <c r="P41" s="316"/>
      <c r="Q41" s="307" t="s">
        <v>141</v>
      </c>
      <c r="R41" s="303"/>
      <c r="S41" s="316"/>
      <c r="T41" s="316"/>
      <c r="U41" s="316"/>
      <c r="V41" s="316"/>
      <c r="W41" s="502" t="s">
        <v>20</v>
      </c>
      <c r="X41" s="503"/>
      <c r="Y41" s="503"/>
      <c r="Z41" s="503"/>
      <c r="AA41" s="493"/>
      <c r="AB41" s="315"/>
      <c r="AC41" s="303"/>
      <c r="AD41" s="303"/>
    </row>
    <row r="42" spans="1:30"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row>
    <row r="43" spans="1:30" ht="32.25" customHeight="1" x14ac:dyDescent="0.25">
      <c r="A43" s="303"/>
      <c r="B43" s="31"/>
      <c r="C43" s="303"/>
      <c r="D43" s="323" t="s">
        <v>142</v>
      </c>
      <c r="E43" s="316"/>
      <c r="F43" s="541"/>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row>
    <row r="44" spans="1:30"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row>
    <row r="45" spans="1:30"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row>
    <row r="46" spans="1:30"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row>
    <row r="47" spans="1:30"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row>
    <row r="48" spans="1:30"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row>
    <row r="49" spans="1:30"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row>
    <row r="50" spans="1:30"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row>
    <row r="51" spans="1:30"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row>
    <row r="52" spans="1:30"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row>
    <row r="53" spans="1:30"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row>
    <row r="54" spans="1:30"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row>
    <row r="55" spans="1:30"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row>
    <row r="56" spans="1:30"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row>
    <row r="57" spans="1:30" ht="15.75" customHeight="1" x14ac:dyDescent="0.25">
      <c r="A57" s="330"/>
      <c r="B57" s="41"/>
      <c r="C57" s="44">
        <v>2024</v>
      </c>
      <c r="D57" s="45">
        <v>45474</v>
      </c>
      <c r="E57" s="518">
        <v>45656</v>
      </c>
      <c r="F57" s="493"/>
      <c r="G57" s="46">
        <v>1</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row>
    <row r="58" spans="1:30" ht="15.75" customHeight="1" x14ac:dyDescent="0.25">
      <c r="A58" s="330"/>
      <c r="B58" s="41"/>
      <c r="C58" s="44">
        <v>2025</v>
      </c>
      <c r="D58" s="45">
        <v>45658</v>
      </c>
      <c r="E58" s="518">
        <v>46021</v>
      </c>
      <c r="F58" s="493"/>
      <c r="G58" s="46">
        <v>1</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row>
    <row r="59" spans="1:30" ht="15.75" customHeight="1" x14ac:dyDescent="0.25">
      <c r="A59" s="330"/>
      <c r="B59" s="41"/>
      <c r="C59" s="44">
        <v>2026</v>
      </c>
      <c r="D59" s="45">
        <v>46023</v>
      </c>
      <c r="E59" s="518">
        <v>46386</v>
      </c>
      <c r="F59" s="493"/>
      <c r="G59" s="46">
        <v>1</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row>
    <row r="60" spans="1:30" ht="15.75" customHeight="1" x14ac:dyDescent="0.25">
      <c r="A60" s="330"/>
      <c r="B60" s="41"/>
      <c r="C60" s="44">
        <v>2027</v>
      </c>
      <c r="D60" s="45">
        <v>46388</v>
      </c>
      <c r="E60" s="518">
        <v>46751</v>
      </c>
      <c r="F60" s="493"/>
      <c r="G60" s="46">
        <v>1</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row>
    <row r="61" spans="1:30"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row>
    <row r="62" spans="1:30"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row>
    <row r="63" spans="1:30"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row>
    <row r="64" spans="1:30"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row>
    <row r="65" spans="1:30"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row>
    <row r="66" spans="1:30"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row>
    <row r="67" spans="1:30"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row>
    <row r="68" spans="1:30"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row>
    <row r="69" spans="1:30"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row>
    <row r="70" spans="1:30"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row>
    <row r="71" spans="1:30"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row>
    <row r="72" spans="1:30"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row>
    <row r="73" spans="1:30"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row>
    <row r="74" spans="1:30"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row>
    <row r="75" spans="1:30"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row>
    <row r="76" spans="1:30"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row>
    <row r="77" spans="1:30"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row>
    <row r="78" spans="1:30"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row>
    <row r="79" spans="1:30"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row>
    <row r="80" spans="1:30"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row>
    <row r="81" spans="1:30"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row>
    <row r="82" spans="1:30"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row>
    <row r="83" spans="1:30"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588</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4" t="s">
        <v>125</v>
      </c>
      <c r="D12" s="520"/>
      <c r="E12" s="536" t="s">
        <v>536</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556</v>
      </c>
      <c r="D14" s="520"/>
      <c r="E14" s="529" t="s">
        <v>589</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row>
    <row r="15" spans="1:30"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row>
    <row r="16" spans="1:30"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row>
    <row r="17" spans="1:30" ht="15" customHeight="1" x14ac:dyDescent="0.25">
      <c r="A17" s="303"/>
      <c r="B17" s="31"/>
      <c r="C17" s="534" t="s">
        <v>558</v>
      </c>
      <c r="D17" s="520"/>
      <c r="E17" s="882" t="s">
        <v>573</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row>
    <row r="18" spans="1:30"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row>
    <row r="19" spans="1:30"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row>
    <row r="20" spans="1:30"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row>
    <row r="21" spans="1:30"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row>
    <row r="22" spans="1:30" ht="29.25" customHeight="1" x14ac:dyDescent="0.25">
      <c r="A22" s="303"/>
      <c r="B22" s="31"/>
      <c r="C22" s="502" t="s">
        <v>590</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row>
    <row r="23" spans="1:30"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row>
    <row r="24" spans="1:30"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row>
    <row r="25" spans="1:30" ht="15" customHeight="1" x14ac:dyDescent="0.25">
      <c r="A25" s="303"/>
      <c r="B25" s="31"/>
      <c r="C25" s="883" t="s">
        <v>591</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row>
    <row r="26" spans="1:30"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row>
    <row r="27" spans="1:30"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row>
    <row r="28" spans="1:30"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row>
    <row r="29" spans="1:30"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row>
    <row r="30" spans="1:30"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23</v>
      </c>
      <c r="X30" s="503"/>
      <c r="Y30" s="503"/>
      <c r="Z30" s="503"/>
      <c r="AA30" s="493"/>
      <c r="AB30" s="311"/>
      <c r="AC30" s="303"/>
      <c r="AD30" s="303"/>
    </row>
    <row r="31" spans="1:30"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row>
    <row r="32" spans="1:30"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row>
    <row r="33" spans="1:30" ht="39.75" customHeight="1" x14ac:dyDescent="0.25">
      <c r="A33" s="303"/>
      <c r="B33" s="31"/>
      <c r="C33" s="540" t="s">
        <v>521</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row>
    <row r="34" spans="1:30"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row>
    <row r="35" spans="1:30"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row>
    <row r="36" spans="1:30" ht="29.25" customHeight="1" x14ac:dyDescent="0.25">
      <c r="A36" s="303"/>
      <c r="B36" s="31"/>
      <c r="C36" s="540" t="s">
        <v>518</v>
      </c>
      <c r="D36" s="503"/>
      <c r="E36" s="503"/>
      <c r="F36" s="503"/>
      <c r="G36" s="503"/>
      <c r="H36" s="503"/>
      <c r="I36" s="503"/>
      <c r="J36" s="503"/>
      <c r="K36" s="493"/>
      <c r="L36" s="313"/>
      <c r="M36" s="540" t="s">
        <v>522</v>
      </c>
      <c r="N36" s="503"/>
      <c r="O36" s="503"/>
      <c r="P36" s="503"/>
      <c r="Q36" s="503"/>
      <c r="R36" s="503"/>
      <c r="S36" s="503"/>
      <c r="T36" s="503"/>
      <c r="U36" s="503"/>
      <c r="V36" s="503"/>
      <c r="W36" s="503"/>
      <c r="X36" s="503"/>
      <c r="Y36" s="503"/>
      <c r="Z36" s="503"/>
      <c r="AA36" s="493"/>
      <c r="AB36" s="319"/>
      <c r="AC36" s="303"/>
      <c r="AD36" s="303"/>
    </row>
    <row r="37" spans="1:30"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row>
    <row r="38" spans="1:30"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row>
    <row r="39" spans="1:30" ht="90" customHeight="1" x14ac:dyDescent="0.25">
      <c r="A39" s="303"/>
      <c r="B39" s="31"/>
      <c r="C39" s="541" t="s">
        <v>523</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row>
    <row r="40" spans="1:30"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row>
    <row r="41" spans="1:30" ht="15.75" customHeight="1" x14ac:dyDescent="0.25">
      <c r="A41" s="303"/>
      <c r="B41" s="31"/>
      <c r="C41" s="524" t="s">
        <v>139</v>
      </c>
      <c r="D41" s="520"/>
      <c r="E41" s="316"/>
      <c r="F41" s="502" t="s">
        <v>34</v>
      </c>
      <c r="G41" s="493"/>
      <c r="H41" s="316"/>
      <c r="I41" s="303"/>
      <c r="J41" s="323" t="s">
        <v>140</v>
      </c>
      <c r="K41" s="502">
        <v>1</v>
      </c>
      <c r="L41" s="503"/>
      <c r="M41" s="503"/>
      <c r="N41" s="493"/>
      <c r="O41" s="316"/>
      <c r="P41" s="316"/>
      <c r="Q41" s="307" t="s">
        <v>141</v>
      </c>
      <c r="R41" s="303"/>
      <c r="S41" s="316"/>
      <c r="T41" s="316"/>
      <c r="U41" s="316"/>
      <c r="V41" s="316"/>
      <c r="W41" s="502" t="s">
        <v>20</v>
      </c>
      <c r="X41" s="503"/>
      <c r="Y41" s="503"/>
      <c r="Z41" s="503"/>
      <c r="AA41" s="493"/>
      <c r="AB41" s="315"/>
      <c r="AC41" s="303"/>
      <c r="AD41" s="303"/>
    </row>
    <row r="42" spans="1:30"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row>
    <row r="43" spans="1:30" ht="32.25" customHeight="1" x14ac:dyDescent="0.25">
      <c r="A43" s="303"/>
      <c r="B43" s="31"/>
      <c r="C43" s="303"/>
      <c r="D43" s="323" t="s">
        <v>142</v>
      </c>
      <c r="E43" s="316"/>
      <c r="F43" s="541"/>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row>
    <row r="44" spans="1:30"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row>
    <row r="45" spans="1:30"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row>
    <row r="46" spans="1:30"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row>
    <row r="47" spans="1:30"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row>
    <row r="48" spans="1:30"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row>
    <row r="49" spans="1:30"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row>
    <row r="50" spans="1:30"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row>
    <row r="51" spans="1:30"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row>
    <row r="52" spans="1:30"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row>
    <row r="53" spans="1:30"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row>
    <row r="54" spans="1:30"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row>
    <row r="55" spans="1:30"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row>
    <row r="56" spans="1:30"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row>
    <row r="57" spans="1:30" ht="15.75" customHeight="1" x14ac:dyDescent="0.25">
      <c r="A57" s="330"/>
      <c r="B57" s="41"/>
      <c r="C57" s="44">
        <v>2024</v>
      </c>
      <c r="D57" s="45">
        <v>45474</v>
      </c>
      <c r="E57" s="518">
        <v>45656</v>
      </c>
      <c r="F57" s="493"/>
      <c r="G57" s="46">
        <v>1</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row>
    <row r="58" spans="1:30" ht="15.75" customHeight="1" x14ac:dyDescent="0.25">
      <c r="A58" s="330"/>
      <c r="B58" s="41"/>
      <c r="C58" s="44">
        <v>2025</v>
      </c>
      <c r="D58" s="45">
        <v>45658</v>
      </c>
      <c r="E58" s="518">
        <v>46021</v>
      </c>
      <c r="F58" s="493"/>
      <c r="G58" s="46">
        <v>1</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row>
    <row r="59" spans="1:30" ht="15.75" customHeight="1" x14ac:dyDescent="0.25">
      <c r="A59" s="330"/>
      <c r="B59" s="41"/>
      <c r="C59" s="44">
        <v>2026</v>
      </c>
      <c r="D59" s="45">
        <v>46023</v>
      </c>
      <c r="E59" s="518">
        <v>46386</v>
      </c>
      <c r="F59" s="493"/>
      <c r="G59" s="46">
        <v>1</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row>
    <row r="60" spans="1:30" ht="15.75" customHeight="1" x14ac:dyDescent="0.25">
      <c r="A60" s="330"/>
      <c r="B60" s="41"/>
      <c r="C60" s="44">
        <v>2027</v>
      </c>
      <c r="D60" s="45">
        <v>46388</v>
      </c>
      <c r="E60" s="518">
        <v>46751</v>
      </c>
      <c r="F60" s="493"/>
      <c r="G60" s="46">
        <v>1</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row>
    <row r="61" spans="1:30"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row>
    <row r="62" spans="1:30"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row>
    <row r="63" spans="1:30"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row>
    <row r="64" spans="1:30"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row>
    <row r="65" spans="1:30"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row>
    <row r="66" spans="1:30"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row>
    <row r="67" spans="1:30"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row>
    <row r="68" spans="1:30"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row>
    <row r="69" spans="1:30"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row>
    <row r="70" spans="1:30"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row>
    <row r="71" spans="1:30"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row>
    <row r="72" spans="1:30"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row>
    <row r="73" spans="1:30"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row>
    <row r="74" spans="1:30"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row>
    <row r="75" spans="1:30"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row>
    <row r="76" spans="1:30"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row>
    <row r="77" spans="1:30"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row>
    <row r="78" spans="1:30"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row>
    <row r="79" spans="1:30"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row>
    <row r="80" spans="1:30"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row>
    <row r="81" spans="1:30"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row>
    <row r="82" spans="1:30"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row>
    <row r="83" spans="1:30"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592</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4" t="s">
        <v>125</v>
      </c>
      <c r="D12" s="520"/>
      <c r="E12" s="536" t="s">
        <v>593</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556</v>
      </c>
      <c r="D14" s="520"/>
      <c r="E14" s="529" t="s">
        <v>594</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row>
    <row r="15" spans="1:30"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row>
    <row r="16" spans="1:30"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row>
    <row r="17" spans="1:30" ht="15" customHeight="1" x14ac:dyDescent="0.25">
      <c r="A17" s="303"/>
      <c r="B17" s="31"/>
      <c r="C17" s="534" t="s">
        <v>558</v>
      </c>
      <c r="D17" s="520"/>
      <c r="E17" s="882" t="s">
        <v>573</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row>
    <row r="18" spans="1:30"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row>
    <row r="19" spans="1:30"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row>
    <row r="20" spans="1:30"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row>
    <row r="21" spans="1:30"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row>
    <row r="22" spans="1:30" ht="29.25" customHeight="1" x14ac:dyDescent="0.25">
      <c r="A22" s="303"/>
      <c r="B22" s="31"/>
      <c r="C22" s="502" t="s">
        <v>595</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row>
    <row r="23" spans="1:30"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row>
    <row r="24" spans="1:30"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row>
    <row r="25" spans="1:30" ht="15" customHeight="1" x14ac:dyDescent="0.25">
      <c r="A25" s="303"/>
      <c r="B25" s="31"/>
      <c r="C25" s="883" t="s">
        <v>596</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row>
    <row r="26" spans="1:30"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row>
    <row r="27" spans="1:30"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row>
    <row r="28" spans="1:30"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row>
    <row r="29" spans="1:30"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row>
    <row r="30" spans="1:30"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21</v>
      </c>
      <c r="X30" s="503"/>
      <c r="Y30" s="503"/>
      <c r="Z30" s="503"/>
      <c r="AA30" s="493"/>
      <c r="AB30" s="311"/>
      <c r="AC30" s="303"/>
      <c r="AD30" s="303"/>
    </row>
    <row r="31" spans="1:30"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row>
    <row r="32" spans="1:30"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row>
    <row r="33" spans="1:30" ht="39.75" customHeight="1" x14ac:dyDescent="0.25">
      <c r="A33" s="303"/>
      <c r="B33" s="31"/>
      <c r="C33" s="879" t="s">
        <v>528</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row>
    <row r="34" spans="1:30"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row>
    <row r="35" spans="1:30"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row>
    <row r="36" spans="1:30" ht="29.25" customHeight="1" x14ac:dyDescent="0.25">
      <c r="A36" s="303"/>
      <c r="B36" s="31"/>
      <c r="C36" s="540" t="s">
        <v>529</v>
      </c>
      <c r="D36" s="503"/>
      <c r="E36" s="503"/>
      <c r="F36" s="503"/>
      <c r="G36" s="503"/>
      <c r="H36" s="503"/>
      <c r="I36" s="503"/>
      <c r="J36" s="503"/>
      <c r="K36" s="493"/>
      <c r="L36" s="313"/>
      <c r="M36" s="540"/>
      <c r="N36" s="503"/>
      <c r="O36" s="503"/>
      <c r="P36" s="503"/>
      <c r="Q36" s="503"/>
      <c r="R36" s="503"/>
      <c r="S36" s="503"/>
      <c r="T36" s="503"/>
      <c r="U36" s="503"/>
      <c r="V36" s="503"/>
      <c r="W36" s="503"/>
      <c r="X36" s="503"/>
      <c r="Y36" s="503"/>
      <c r="Z36" s="503"/>
      <c r="AA36" s="493"/>
      <c r="AB36" s="319"/>
      <c r="AC36" s="303"/>
      <c r="AD36" s="303"/>
    </row>
    <row r="37" spans="1:30"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row>
    <row r="38" spans="1:30"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row>
    <row r="39" spans="1:30" ht="90" customHeight="1" x14ac:dyDescent="0.25">
      <c r="A39" s="303"/>
      <c r="B39" s="31"/>
      <c r="C39" s="541" t="s">
        <v>530</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row>
    <row r="40" spans="1:30"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row>
    <row r="41" spans="1:30" ht="15.75" customHeight="1" x14ac:dyDescent="0.25">
      <c r="A41" s="303"/>
      <c r="B41" s="31"/>
      <c r="C41" s="524" t="s">
        <v>139</v>
      </c>
      <c r="D41" s="520"/>
      <c r="E41" s="316"/>
      <c r="F41" s="502" t="s">
        <v>22</v>
      </c>
      <c r="G41" s="493"/>
      <c r="H41" s="316"/>
      <c r="I41" s="303"/>
      <c r="J41" s="323" t="s">
        <v>140</v>
      </c>
      <c r="K41" s="502">
        <v>5</v>
      </c>
      <c r="L41" s="503"/>
      <c r="M41" s="503"/>
      <c r="N41" s="493"/>
      <c r="O41" s="316"/>
      <c r="P41" s="316"/>
      <c r="Q41" s="307" t="s">
        <v>141</v>
      </c>
      <c r="R41" s="303"/>
      <c r="S41" s="316"/>
      <c r="T41" s="316"/>
      <c r="U41" s="316"/>
      <c r="V41" s="316"/>
      <c r="W41" s="502" t="s">
        <v>20</v>
      </c>
      <c r="X41" s="503"/>
      <c r="Y41" s="503"/>
      <c r="Z41" s="503"/>
      <c r="AA41" s="493"/>
      <c r="AB41" s="315"/>
      <c r="AC41" s="303"/>
      <c r="AD41" s="303"/>
    </row>
    <row r="42" spans="1:30"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row>
    <row r="43" spans="1:30" ht="32.25" customHeight="1" x14ac:dyDescent="0.25">
      <c r="A43" s="303"/>
      <c r="B43" s="31"/>
      <c r="C43" s="303"/>
      <c r="D43" s="323" t="s">
        <v>142</v>
      </c>
      <c r="E43" s="316"/>
      <c r="F43" s="541"/>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row>
    <row r="44" spans="1:30"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row>
    <row r="45" spans="1:30"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row>
    <row r="46" spans="1:30"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row>
    <row r="47" spans="1:30"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row>
    <row r="48" spans="1:30"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row>
    <row r="49" spans="1:30"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row>
    <row r="50" spans="1:30"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row>
    <row r="51" spans="1:30"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row>
    <row r="52" spans="1:30"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row>
    <row r="53" spans="1:30"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row>
    <row r="54" spans="1:30"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row>
    <row r="55" spans="1:30"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row>
    <row r="56" spans="1:30"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row>
    <row r="57" spans="1:30" ht="15.75" customHeight="1" x14ac:dyDescent="0.25">
      <c r="A57" s="330"/>
      <c r="B57" s="41"/>
      <c r="C57" s="44">
        <v>2024</v>
      </c>
      <c r="D57" s="45">
        <v>45474</v>
      </c>
      <c r="E57" s="518">
        <v>45656</v>
      </c>
      <c r="F57" s="493"/>
      <c r="G57" s="46">
        <v>1.2</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row>
    <row r="58" spans="1:30" ht="15.75" customHeight="1" x14ac:dyDescent="0.25">
      <c r="A58" s="330"/>
      <c r="B58" s="41"/>
      <c r="C58" s="44">
        <v>2025</v>
      </c>
      <c r="D58" s="45">
        <v>45658</v>
      </c>
      <c r="E58" s="518">
        <v>46021</v>
      </c>
      <c r="F58" s="493"/>
      <c r="G58" s="46">
        <v>1.7</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row>
    <row r="59" spans="1:30" ht="15.75" customHeight="1" x14ac:dyDescent="0.25">
      <c r="A59" s="330"/>
      <c r="B59" s="41"/>
      <c r="C59" s="44">
        <v>2026</v>
      </c>
      <c r="D59" s="45">
        <v>46023</v>
      </c>
      <c r="E59" s="518">
        <v>46386</v>
      </c>
      <c r="F59" s="493"/>
      <c r="G59" s="46">
        <v>1.1000000000000001</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row>
    <row r="60" spans="1:30" ht="15.75" customHeight="1" x14ac:dyDescent="0.25">
      <c r="A60" s="330"/>
      <c r="B60" s="41"/>
      <c r="C60" s="44">
        <v>2027</v>
      </c>
      <c r="D60" s="45">
        <v>46388</v>
      </c>
      <c r="E60" s="518">
        <v>46751</v>
      </c>
      <c r="F60" s="493"/>
      <c r="G60" s="46">
        <v>1</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row>
    <row r="61" spans="1:30"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row>
    <row r="62" spans="1:30"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row>
    <row r="63" spans="1:30"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row>
    <row r="64" spans="1:30"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row>
    <row r="65" spans="1:30"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row>
    <row r="66" spans="1:30"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row>
    <row r="67" spans="1:30"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row>
    <row r="68" spans="1:30"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row>
    <row r="69" spans="1:30"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row>
    <row r="70" spans="1:30"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row>
    <row r="71" spans="1:30"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row>
    <row r="72" spans="1:30"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row>
    <row r="73" spans="1:30"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row>
    <row r="74" spans="1:30"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row>
    <row r="75" spans="1:30"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row>
    <row r="76" spans="1:30"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row>
    <row r="77" spans="1:30"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row>
    <row r="78" spans="1:30"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row>
    <row r="79" spans="1:30"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row>
    <row r="80" spans="1:30"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row>
    <row r="81" spans="1:30"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row>
    <row r="82" spans="1:30"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row>
    <row r="83" spans="1:30"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row>
    <row r="2" spans="1:30"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row>
    <row r="3" spans="1:30"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row>
    <row r="4" spans="1:30"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row>
    <row r="5" spans="1:30"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row>
    <row r="6" spans="1:30"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row>
    <row r="7" spans="1:30"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row>
    <row r="8" spans="1:30"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row>
    <row r="9" spans="1:30"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row>
    <row r="10" spans="1:30" ht="30" customHeight="1" x14ac:dyDescent="0.25">
      <c r="A10" s="303"/>
      <c r="B10" s="31"/>
      <c r="C10" s="534" t="s">
        <v>123</v>
      </c>
      <c r="D10" s="520"/>
      <c r="E10" s="502" t="s">
        <v>597</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row>
    <row r="11" spans="1:30"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row>
    <row r="12" spans="1:30" ht="29.25" customHeight="1" x14ac:dyDescent="0.25">
      <c r="A12" s="303"/>
      <c r="B12" s="31"/>
      <c r="C12" s="534" t="s">
        <v>125</v>
      </c>
      <c r="D12" s="520"/>
      <c r="E12" s="536" t="s">
        <v>593</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row>
    <row r="13" spans="1:30"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row>
    <row r="14" spans="1:30" ht="15" customHeight="1" x14ac:dyDescent="0.25">
      <c r="A14" s="303"/>
      <c r="B14" s="31"/>
      <c r="C14" s="534" t="s">
        <v>556</v>
      </c>
      <c r="D14" s="520"/>
      <c r="E14" s="529" t="s">
        <v>598</v>
      </c>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row>
    <row r="15" spans="1:30"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row>
    <row r="16" spans="1:30"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row>
    <row r="17" spans="1:30" ht="15" customHeight="1" x14ac:dyDescent="0.25">
      <c r="A17" s="303"/>
      <c r="B17" s="31"/>
      <c r="C17" s="534" t="s">
        <v>558</v>
      </c>
      <c r="D17" s="520"/>
      <c r="E17" s="882" t="s">
        <v>599</v>
      </c>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row>
    <row r="18" spans="1:30"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row>
    <row r="19" spans="1:30"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row>
    <row r="20" spans="1:30"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row>
    <row r="21" spans="1:30"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row>
    <row r="22" spans="1:30" ht="29.25" customHeight="1" x14ac:dyDescent="0.25">
      <c r="A22" s="303"/>
      <c r="B22" s="31"/>
      <c r="C22" s="884" t="s">
        <v>600</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row>
    <row r="23" spans="1:30"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row>
    <row r="24" spans="1:30"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row>
    <row r="25" spans="1:30" ht="15" customHeight="1" x14ac:dyDescent="0.25">
      <c r="A25" s="303"/>
      <c r="B25" s="31"/>
      <c r="C25" s="883" t="s">
        <v>596</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row>
    <row r="26" spans="1:30"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row>
    <row r="27" spans="1:30"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row>
    <row r="28" spans="1:30"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row>
    <row r="29" spans="1:30"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row>
    <row r="30" spans="1:30"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23</v>
      </c>
      <c r="X30" s="503"/>
      <c r="Y30" s="503"/>
      <c r="Z30" s="503"/>
      <c r="AA30" s="493"/>
      <c r="AB30" s="311"/>
      <c r="AC30" s="303"/>
      <c r="AD30" s="303"/>
    </row>
    <row r="31" spans="1:30"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row>
    <row r="32" spans="1:30"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row>
    <row r="33" spans="1:30" ht="39.75" customHeight="1" x14ac:dyDescent="0.25">
      <c r="A33" s="303"/>
      <c r="B33" s="31"/>
      <c r="C33" s="885" t="s">
        <v>601</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row>
    <row r="34" spans="1:30"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row>
    <row r="35" spans="1:30"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row>
    <row r="36" spans="1:30" ht="29.25" customHeight="1" x14ac:dyDescent="0.25">
      <c r="A36" s="303"/>
      <c r="B36" s="31"/>
      <c r="C36" s="540" t="s">
        <v>602</v>
      </c>
      <c r="D36" s="503"/>
      <c r="E36" s="503"/>
      <c r="F36" s="503"/>
      <c r="G36" s="503"/>
      <c r="H36" s="503"/>
      <c r="I36" s="503"/>
      <c r="J36" s="503"/>
      <c r="K36" s="493"/>
      <c r="L36" s="313"/>
      <c r="M36" s="540"/>
      <c r="N36" s="503"/>
      <c r="O36" s="503"/>
      <c r="P36" s="503"/>
      <c r="Q36" s="503"/>
      <c r="R36" s="503"/>
      <c r="S36" s="503"/>
      <c r="T36" s="503"/>
      <c r="U36" s="503"/>
      <c r="V36" s="503"/>
      <c r="W36" s="503"/>
      <c r="X36" s="503"/>
      <c r="Y36" s="503"/>
      <c r="Z36" s="503"/>
      <c r="AA36" s="493"/>
      <c r="AB36" s="319"/>
      <c r="AC36" s="303"/>
      <c r="AD36" s="303"/>
    </row>
    <row r="37" spans="1:30"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row>
    <row r="38" spans="1:30"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row>
    <row r="39" spans="1:30" ht="90" customHeight="1" x14ac:dyDescent="0.25">
      <c r="A39" s="303"/>
      <c r="B39" s="31"/>
      <c r="C39" s="541" t="s">
        <v>603</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row>
    <row r="40" spans="1:30"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row>
    <row r="41" spans="1:30" ht="15.75" customHeight="1" x14ac:dyDescent="0.25">
      <c r="A41" s="303"/>
      <c r="B41" s="31"/>
      <c r="C41" s="524" t="s">
        <v>139</v>
      </c>
      <c r="D41" s="520"/>
      <c r="E41" s="316"/>
      <c r="F41" s="502" t="s">
        <v>22</v>
      </c>
      <c r="G41" s="493"/>
      <c r="H41" s="316"/>
      <c r="I41" s="303"/>
      <c r="J41" s="323" t="s">
        <v>140</v>
      </c>
      <c r="K41" s="502">
        <v>40</v>
      </c>
      <c r="L41" s="503"/>
      <c r="M41" s="503"/>
      <c r="N41" s="493"/>
      <c r="O41" s="316"/>
      <c r="P41" s="316"/>
      <c r="Q41" s="307" t="s">
        <v>141</v>
      </c>
      <c r="R41" s="303"/>
      <c r="S41" s="316"/>
      <c r="T41" s="316"/>
      <c r="U41" s="316"/>
      <c r="V41" s="316"/>
      <c r="W41" s="502" t="s">
        <v>20</v>
      </c>
      <c r="X41" s="503"/>
      <c r="Y41" s="503"/>
      <c r="Z41" s="503"/>
      <c r="AA41" s="493"/>
      <c r="AB41" s="315"/>
      <c r="AC41" s="303"/>
      <c r="AD41" s="303"/>
    </row>
    <row r="42" spans="1:30"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row>
    <row r="43" spans="1:30" ht="32.25" customHeight="1" x14ac:dyDescent="0.25">
      <c r="A43" s="303"/>
      <c r="B43" s="31"/>
      <c r="C43" s="303"/>
      <c r="D43" s="323" t="s">
        <v>142</v>
      </c>
      <c r="E43" s="316"/>
      <c r="F43" s="541"/>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row>
    <row r="44" spans="1:30"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row>
    <row r="45" spans="1:30"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row>
    <row r="46" spans="1:30"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row>
    <row r="47" spans="1:30"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row>
    <row r="48" spans="1:30"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row>
    <row r="49" spans="1:30" ht="15.75" customHeight="1" x14ac:dyDescent="0.25">
      <c r="A49" s="303"/>
      <c r="B49" s="31"/>
      <c r="C49" s="316" t="s">
        <v>140</v>
      </c>
      <c r="D49" s="540">
        <v>40</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row>
    <row r="50" spans="1:30"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row>
    <row r="51" spans="1:30"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row>
    <row r="52" spans="1:30"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row>
    <row r="53" spans="1:30"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row>
    <row r="54" spans="1:30"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row>
    <row r="55" spans="1:30"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row>
    <row r="56" spans="1:30"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row>
    <row r="57" spans="1:30" ht="15.75" customHeight="1" x14ac:dyDescent="0.25">
      <c r="A57" s="330"/>
      <c r="B57" s="41"/>
      <c r="C57" s="44">
        <v>2024</v>
      </c>
      <c r="D57" s="45">
        <v>45474</v>
      </c>
      <c r="E57" s="518">
        <v>45656</v>
      </c>
      <c r="F57" s="493"/>
      <c r="G57" s="46">
        <v>40</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row>
    <row r="58" spans="1:30" ht="15.75" customHeight="1" x14ac:dyDescent="0.25">
      <c r="A58" s="330"/>
      <c r="B58" s="41"/>
      <c r="C58" s="44">
        <v>2025</v>
      </c>
      <c r="D58" s="45">
        <v>45658</v>
      </c>
      <c r="E58" s="518">
        <v>46021</v>
      </c>
      <c r="F58" s="493"/>
      <c r="G58" s="46">
        <v>40</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row>
    <row r="59" spans="1:30" ht="15.75" customHeight="1" x14ac:dyDescent="0.25">
      <c r="A59" s="330"/>
      <c r="B59" s="41"/>
      <c r="C59" s="44">
        <v>2026</v>
      </c>
      <c r="D59" s="45">
        <v>46023</v>
      </c>
      <c r="E59" s="518">
        <v>46386</v>
      </c>
      <c r="F59" s="493"/>
      <c r="G59" s="46">
        <v>40</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row>
    <row r="60" spans="1:30" ht="15.75" customHeight="1" x14ac:dyDescent="0.25">
      <c r="A60" s="330"/>
      <c r="B60" s="41"/>
      <c r="C60" s="44">
        <v>2027</v>
      </c>
      <c r="D60" s="45">
        <v>46388</v>
      </c>
      <c r="E60" s="518">
        <v>46751</v>
      </c>
      <c r="F60" s="493"/>
      <c r="G60" s="46">
        <v>40</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row>
    <row r="61" spans="1:30"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row>
    <row r="62" spans="1:30"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row>
    <row r="63" spans="1:30"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row>
    <row r="64" spans="1:30"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row>
    <row r="65" spans="1:30"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row>
    <row r="66" spans="1:30"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row>
    <row r="67" spans="1:30"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row>
    <row r="68" spans="1:30"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row>
    <row r="69" spans="1:30"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row>
    <row r="70" spans="1:30"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row>
    <row r="71" spans="1:30"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row>
    <row r="72" spans="1:30"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row>
    <row r="73" spans="1:30"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row>
    <row r="74" spans="1:30"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row>
    <row r="75" spans="1:30"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row>
    <row r="76" spans="1:30"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row>
    <row r="77" spans="1:30"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row>
    <row r="78" spans="1:30"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row>
    <row r="79" spans="1:30"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row>
    <row r="80" spans="1:30"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row>
    <row r="81" spans="1:30"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row>
    <row r="82" spans="1:30"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row>
    <row r="83" spans="1:30"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row>
    <row r="84" spans="1:30"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row>
    <row r="85" spans="1:30"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row>
    <row r="86" spans="1:30"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row>
    <row r="87" spans="1:30"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row>
    <row r="88" spans="1:30"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row>
    <row r="89" spans="1:30"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row>
    <row r="90" spans="1:30"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row>
    <row r="91" spans="1:30"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row>
    <row r="92" spans="1:30"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row>
    <row r="93" spans="1:30"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row>
    <row r="94" spans="1:30"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row>
    <row r="95" spans="1:30"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row>
    <row r="96" spans="1:30"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row>
    <row r="97" spans="1:30"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row>
    <row r="98" spans="1:30"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row>
    <row r="99" spans="1:30"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row>
    <row r="100" spans="1:30"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row>
    <row r="101" spans="1:30"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row>
    <row r="102" spans="1:30"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row>
    <row r="103" spans="1:30"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row>
    <row r="104" spans="1:30"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row>
    <row r="105" spans="1:30"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row>
    <row r="106" spans="1:30"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row>
    <row r="107" spans="1:30"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row>
    <row r="108" spans="1:30"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row>
    <row r="109" spans="1:30"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row>
    <row r="110" spans="1:30"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row>
    <row r="111" spans="1:30"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row>
    <row r="112" spans="1:30"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row>
    <row r="113" spans="1:30"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row>
    <row r="114" spans="1:30"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row>
    <row r="115" spans="1:30"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row>
    <row r="116" spans="1:30"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row>
    <row r="117" spans="1:30"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row>
    <row r="118" spans="1:30"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row>
    <row r="119" spans="1:30"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row>
    <row r="120" spans="1:30"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row>
    <row r="121" spans="1:30"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row>
    <row r="122" spans="1:30"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row>
    <row r="123" spans="1:30"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row>
    <row r="124" spans="1:30"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row>
    <row r="125" spans="1:30"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row>
    <row r="126" spans="1:30"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row>
    <row r="127" spans="1:30"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row>
    <row r="128" spans="1:30"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row>
    <row r="129" spans="1:30"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row>
    <row r="130" spans="1:30"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row>
    <row r="131" spans="1:30"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row>
    <row r="132" spans="1:30"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row>
    <row r="133" spans="1:30"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row>
    <row r="134" spans="1:30"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row>
    <row r="135" spans="1:30"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row>
    <row r="136" spans="1:30"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row>
    <row r="137" spans="1:30"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row>
    <row r="138" spans="1:30"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row>
    <row r="139" spans="1:30"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row>
    <row r="140" spans="1:30"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row>
    <row r="141" spans="1:30"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row>
    <row r="142" spans="1:30"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row>
    <row r="143" spans="1:30"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row>
    <row r="144" spans="1:30"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row>
    <row r="145" spans="1:30"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row>
    <row r="146" spans="1:30"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row>
    <row r="147" spans="1:30"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row>
    <row r="148" spans="1:30"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row>
    <row r="149" spans="1:30"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row>
    <row r="150" spans="1:30"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row>
    <row r="151" spans="1:30"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row>
    <row r="152" spans="1:30"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row>
    <row r="153" spans="1:30"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row>
    <row r="154" spans="1:30"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row>
    <row r="155" spans="1:30"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row>
    <row r="156" spans="1:30"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row>
    <row r="157" spans="1:30"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row>
    <row r="158" spans="1:30"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row>
    <row r="159" spans="1:30"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row>
    <row r="160" spans="1:30"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row>
    <row r="161" spans="1:30"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row>
    <row r="162" spans="1:30"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row>
    <row r="163" spans="1:30"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row>
    <row r="164" spans="1:30"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row>
    <row r="165" spans="1:30"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row>
    <row r="166" spans="1:30"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row>
    <row r="167" spans="1:30"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row>
    <row r="168" spans="1:30"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row>
    <row r="169" spans="1:30"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row>
    <row r="170" spans="1:30"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row>
    <row r="171" spans="1:30"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row>
    <row r="172" spans="1:30"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row>
    <row r="173" spans="1:30"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row>
    <row r="174" spans="1:30"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row>
    <row r="175" spans="1:30"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row>
    <row r="176" spans="1:30"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row>
    <row r="177" spans="1:30"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row>
    <row r="178" spans="1:30"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row>
    <row r="179" spans="1:30"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row>
    <row r="180" spans="1:30"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row>
    <row r="181" spans="1:30"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row>
    <row r="182" spans="1:30"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row>
    <row r="183" spans="1:30"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row>
    <row r="184" spans="1:30"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row>
    <row r="185" spans="1:30"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row>
    <row r="186" spans="1:30"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row>
    <row r="187" spans="1:30"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row>
    <row r="188" spans="1:30"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row>
    <row r="189" spans="1:30"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row>
    <row r="190" spans="1:30"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row>
    <row r="191" spans="1:30"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row>
    <row r="192" spans="1:30"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row>
    <row r="193" spans="1:30"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row>
    <row r="194" spans="1:30"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row>
    <row r="195" spans="1:30"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row>
    <row r="196" spans="1:30"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row>
    <row r="197" spans="1:30"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row>
    <row r="198" spans="1:30"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row>
    <row r="199" spans="1:30"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row>
    <row r="200" spans="1:30"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row>
    <row r="201" spans="1:30"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row>
    <row r="202" spans="1:30"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row>
    <row r="203" spans="1:30"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row>
    <row r="204" spans="1:30"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row>
    <row r="205" spans="1:30"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row>
    <row r="206" spans="1:30"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row>
    <row r="207" spans="1:30"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row>
    <row r="208" spans="1:30"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row>
    <row r="209" spans="1:30"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row>
    <row r="210" spans="1:30"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row>
    <row r="211" spans="1:30"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row>
    <row r="212" spans="1:30"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row>
    <row r="213" spans="1:30"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row>
    <row r="214" spans="1:30"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row>
    <row r="215" spans="1:30"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row>
    <row r="216" spans="1:30"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row>
    <row r="217" spans="1:30"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row>
    <row r="218" spans="1:30"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row>
    <row r="219" spans="1:30"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row>
    <row r="220" spans="1:30"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row>
    <row r="221" spans="1:30"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row>
    <row r="222" spans="1:30"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row>
    <row r="223" spans="1:30"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row>
    <row r="224" spans="1:30"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row>
    <row r="225" spans="1:30"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row>
    <row r="226" spans="1:30"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row>
    <row r="227" spans="1:30"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row>
    <row r="228" spans="1:30"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row>
    <row r="229" spans="1:30"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row>
    <row r="230" spans="1:30"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row>
    <row r="231" spans="1:30"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row>
    <row r="232" spans="1:30"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row>
    <row r="233" spans="1:30"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row>
    <row r="234" spans="1:30"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row>
    <row r="235" spans="1:30"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row>
    <row r="236" spans="1:30"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row>
    <row r="237" spans="1:30"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row>
    <row r="238" spans="1:30"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row>
    <row r="239" spans="1:30"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row>
    <row r="240" spans="1:30"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row>
    <row r="241" spans="1:30"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row>
    <row r="242" spans="1:30"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row>
    <row r="243" spans="1:30"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row>
    <row r="244" spans="1:30"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row>
    <row r="245" spans="1:30"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row>
    <row r="246" spans="1:30"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row>
    <row r="247" spans="1:30"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row>
    <row r="248" spans="1:30"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row>
    <row r="249" spans="1:30"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row>
    <row r="250" spans="1:30"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row>
    <row r="251" spans="1:30"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row>
    <row r="252" spans="1:30"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row>
    <row r="253" spans="1:30"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row>
    <row r="254" spans="1:30"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row>
    <row r="255" spans="1:30"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row>
    <row r="256" spans="1:30"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row>
    <row r="257" spans="1:30"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row>
    <row r="258" spans="1:30"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row>
    <row r="259" spans="1:30"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row>
    <row r="260" spans="1:30"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row>
    <row r="261" spans="1:30"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row>
    <row r="262" spans="1:30"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row>
    <row r="263" spans="1:30"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row>
    <row r="264" spans="1:30"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row>
    <row r="265" spans="1:30"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row>
    <row r="266" spans="1:30"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row>
    <row r="267" spans="1:30"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row>
    <row r="268" spans="1:30"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row>
    <row r="269" spans="1:30"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row>
    <row r="270" spans="1:30"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row>
    <row r="271" spans="1:30"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row>
    <row r="272" spans="1:30"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row>
    <row r="273" spans="1:30"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row>
    <row r="274" spans="1:30"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row>
    <row r="275" spans="1:30"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row>
    <row r="276" spans="1:30"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row>
    <row r="277" spans="1:30"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row>
    <row r="278" spans="1:30"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row>
    <row r="279" spans="1:30"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row>
    <row r="280" spans="1:30"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row>
    <row r="281" spans="1:30"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row>
    <row r="282" spans="1:30"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row>
    <row r="283" spans="1:30"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row>
    <row r="284" spans="1:30"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row>
    <row r="285" spans="1:30"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row>
    <row r="286" spans="1:30"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row>
    <row r="287" spans="1:30"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row>
    <row r="288" spans="1:30"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row>
    <row r="289" spans="1:30"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row>
    <row r="290" spans="1:30"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row>
    <row r="291" spans="1:30"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row>
    <row r="292" spans="1:30"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row>
    <row r="293" spans="1:30"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row>
    <row r="294" spans="1:30"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row>
    <row r="295" spans="1:30"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row>
    <row r="296" spans="1:30"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row>
    <row r="297" spans="1:30"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row>
    <row r="298" spans="1:30"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row>
    <row r="299" spans="1:30"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row>
    <row r="300" spans="1:30"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row>
    <row r="301" spans="1:30"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row>
    <row r="302" spans="1:30"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row>
    <row r="303" spans="1:30"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row>
    <row r="304" spans="1:30"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row>
    <row r="305" spans="1:30"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row>
    <row r="306" spans="1:30"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row>
    <row r="307" spans="1:30"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row>
    <row r="308" spans="1:30"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row>
    <row r="309" spans="1:30"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row>
    <row r="310" spans="1:30"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row>
    <row r="311" spans="1:30"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row>
    <row r="312" spans="1:30"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row>
    <row r="313" spans="1:30"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row>
    <row r="314" spans="1:30"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row>
    <row r="315" spans="1:30"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row>
    <row r="316" spans="1:30"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row>
    <row r="317" spans="1:30"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row>
    <row r="318" spans="1:30"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row>
    <row r="319" spans="1:30"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row>
    <row r="320" spans="1:30"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row>
    <row r="321" spans="1:30"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row>
    <row r="322" spans="1:30"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row>
    <row r="323" spans="1:30"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row>
    <row r="324" spans="1:30"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row>
    <row r="325" spans="1:30"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row>
    <row r="326" spans="1:30"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row>
    <row r="327" spans="1:30"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row>
    <row r="328" spans="1:30"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row>
    <row r="329" spans="1:30"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row>
    <row r="330" spans="1:30"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row>
    <row r="331" spans="1:30"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row>
    <row r="332" spans="1:30"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row>
    <row r="333" spans="1:30"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row>
    <row r="334" spans="1:30"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row>
    <row r="335" spans="1:30"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row>
    <row r="336" spans="1:30"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row>
    <row r="337" spans="1:30"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row>
    <row r="338" spans="1:30"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row>
    <row r="339" spans="1:30"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row>
    <row r="340" spans="1:30"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row>
    <row r="341" spans="1:30"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row>
    <row r="342" spans="1:30"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row>
    <row r="343" spans="1:30"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row>
    <row r="344" spans="1:30"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row>
    <row r="345" spans="1:30"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row>
    <row r="346" spans="1:30"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row>
    <row r="347" spans="1:30"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row>
    <row r="348" spans="1:30"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row>
    <row r="349" spans="1:30"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row>
    <row r="350" spans="1:30"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row>
    <row r="351" spans="1:30"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row>
    <row r="352" spans="1:30"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row>
    <row r="353" spans="1:30"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row>
    <row r="354" spans="1:30"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row>
    <row r="355" spans="1:30"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row>
    <row r="356" spans="1:30"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row>
    <row r="357" spans="1:30"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row>
    <row r="358" spans="1:30"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row>
    <row r="359" spans="1:30"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row>
    <row r="360" spans="1:30"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row>
    <row r="361" spans="1:30"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row>
    <row r="362" spans="1:30"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row>
    <row r="363" spans="1:30"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row>
    <row r="364" spans="1:30"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row>
    <row r="365" spans="1:30"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row>
    <row r="366" spans="1:30"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row>
    <row r="367" spans="1:30"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row>
    <row r="368" spans="1:30"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row>
    <row r="369" spans="1:30"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row>
    <row r="370" spans="1:30"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row>
    <row r="371" spans="1:30"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row>
    <row r="372" spans="1:30"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row>
    <row r="373" spans="1:30"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row>
    <row r="374" spans="1:30"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row>
    <row r="376" spans="1:30"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row>
    <row r="377" spans="1:30"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row>
    <row r="378" spans="1:30"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row>
    <row r="379" spans="1:30"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row>
    <row r="380" spans="1:30"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row>
    <row r="381" spans="1:30"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row>
    <row r="382" spans="1:30"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row>
    <row r="383" spans="1:30"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row>
    <row r="384" spans="1:30"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row>
    <row r="385" spans="1:30"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row>
    <row r="386" spans="1:30"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row>
    <row r="387" spans="1:30"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row>
    <row r="388" spans="1:30"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row>
    <row r="389" spans="1:30"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row>
    <row r="390" spans="1:30"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row>
    <row r="391" spans="1:30"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row>
    <row r="392" spans="1:30"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row>
    <row r="393" spans="1:30"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row>
    <row r="394" spans="1:30"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row>
    <row r="395" spans="1:30"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row>
    <row r="396" spans="1:30"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row>
    <row r="397" spans="1:30"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row>
    <row r="398" spans="1:30"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row>
    <row r="399" spans="1:30"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row>
    <row r="400" spans="1:30"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row>
    <row r="401" spans="1:30"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row>
    <row r="402" spans="1:30"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row>
    <row r="403" spans="1:30"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row>
    <row r="404" spans="1:30"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row>
    <row r="405" spans="1:30"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row>
    <row r="406" spans="1:30"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row>
    <row r="407" spans="1:30"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row>
    <row r="408" spans="1:30"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row>
    <row r="409" spans="1:30"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row>
    <row r="410" spans="1:30"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row>
    <row r="411" spans="1:30"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row>
    <row r="412" spans="1:30"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row>
    <row r="413" spans="1:30"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row>
    <row r="414" spans="1:30"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row>
    <row r="415" spans="1:30"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row>
    <row r="416" spans="1:30"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row>
    <row r="417" spans="1:30"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row>
    <row r="418" spans="1:30"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row>
    <row r="419" spans="1:30"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row>
    <row r="420" spans="1:30"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row>
    <row r="421" spans="1:30"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row>
    <row r="422" spans="1:30"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row>
    <row r="423" spans="1:30"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row>
    <row r="424" spans="1:30"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row>
    <row r="425" spans="1:30"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row>
    <row r="426" spans="1:30"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row>
    <row r="427" spans="1:30"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row>
    <row r="428" spans="1:30"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row>
    <row r="429" spans="1:30"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row>
    <row r="430" spans="1:30"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row>
    <row r="431" spans="1:30"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row>
    <row r="432" spans="1:30"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row>
    <row r="433" spans="1:30"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row>
    <row r="434" spans="1:30"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row>
    <row r="435" spans="1:30"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row>
    <row r="436" spans="1:30"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row>
    <row r="437" spans="1:30"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row>
    <row r="438" spans="1:30"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row>
    <row r="440" spans="1:30"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row>
    <row r="441" spans="1:30"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row>
    <row r="442" spans="1:30"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row>
    <row r="443" spans="1:30"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row>
    <row r="444" spans="1:30"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row>
    <row r="445" spans="1:30"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row>
    <row r="446" spans="1:30"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row>
    <row r="447" spans="1:30"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row>
    <row r="448" spans="1:30"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row>
    <row r="449" spans="1:30"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row>
    <row r="450" spans="1:30"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row>
    <row r="451" spans="1:30"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row>
    <row r="452" spans="1:30"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row>
    <row r="453" spans="1:30"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row>
    <row r="454" spans="1:30"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row>
    <row r="455" spans="1:30"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row>
    <row r="456" spans="1:30"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row>
    <row r="457" spans="1:30"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row>
    <row r="458" spans="1:30"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row>
    <row r="459" spans="1:30"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row>
    <row r="460" spans="1:30"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row>
    <row r="461" spans="1:30"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row>
    <row r="462" spans="1:30"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row>
    <row r="463" spans="1:30"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row>
    <row r="464" spans="1:30"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row>
    <row r="465" spans="1:30"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row>
    <row r="466" spans="1:30"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row>
    <row r="467" spans="1:30"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row>
    <row r="468" spans="1:30"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row>
    <row r="469" spans="1:30"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row>
    <row r="470" spans="1:30"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row>
    <row r="471" spans="1:30"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row>
    <row r="472" spans="1:30"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row>
    <row r="473" spans="1:30"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row>
    <row r="474" spans="1:30"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row>
    <row r="475" spans="1:30"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row>
    <row r="476" spans="1:30"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row>
    <row r="477" spans="1:30"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row>
    <row r="478" spans="1:30"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row>
    <row r="479" spans="1:30"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row>
    <row r="480" spans="1:30"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row>
    <row r="481" spans="1:30"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row>
    <row r="482" spans="1:30"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row>
    <row r="483" spans="1:30"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row>
    <row r="484" spans="1:30"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row>
    <row r="485" spans="1:30"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row>
    <row r="486" spans="1:30"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row>
    <row r="487" spans="1:30"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row>
    <row r="488" spans="1:30"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row>
    <row r="489" spans="1:30"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row>
    <row r="490" spans="1:30"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row>
    <row r="491" spans="1:30"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row>
    <row r="492" spans="1:30"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row>
    <row r="493" spans="1:30"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row>
    <row r="494" spans="1:30"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row>
    <row r="495" spans="1:30"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row>
    <row r="496" spans="1:30"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row>
    <row r="497" spans="1:30"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row>
    <row r="498" spans="1:30"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row>
    <row r="499" spans="1:30"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row>
    <row r="500" spans="1:30"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row>
    <row r="501" spans="1:30"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row>
    <row r="502" spans="1:30"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row>
    <row r="503" spans="1:30"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row>
    <row r="504" spans="1:30"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row>
    <row r="505" spans="1:30"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row>
    <row r="506" spans="1:30"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row>
    <row r="507" spans="1:30"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row>
    <row r="508" spans="1:30"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row>
    <row r="509" spans="1:30"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row>
    <row r="510" spans="1:30"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row>
    <row r="511" spans="1:30"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row>
    <row r="512" spans="1:30"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row>
    <row r="513" spans="1:30"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row>
    <row r="514" spans="1:30"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row>
    <row r="515" spans="1:30"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row>
    <row r="516" spans="1:30"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row>
    <row r="517" spans="1:30"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row>
    <row r="518" spans="1:30"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row>
    <row r="519" spans="1:30"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row>
    <row r="520" spans="1:30"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row>
    <row r="521" spans="1:30"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row>
    <row r="522" spans="1:30"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row>
    <row r="523" spans="1:30"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row>
    <row r="524" spans="1:30"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row>
    <row r="525" spans="1:30"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row>
    <row r="526" spans="1:30"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row>
    <row r="527" spans="1:30"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row>
    <row r="528" spans="1:30"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row>
    <row r="529" spans="1:30"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row>
    <row r="530" spans="1:30"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row>
    <row r="531" spans="1:30"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row>
    <row r="532" spans="1:30"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row>
    <row r="533" spans="1:30"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row>
    <row r="534" spans="1:30"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row>
    <row r="535" spans="1:30"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row>
    <row r="536" spans="1:30"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row>
    <row r="537" spans="1:30"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row>
    <row r="538" spans="1:30"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row>
    <row r="539" spans="1:30"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row>
    <row r="540" spans="1:30"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row>
    <row r="541" spans="1:30"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row>
    <row r="542" spans="1:30"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row>
    <row r="543" spans="1:30"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row>
    <row r="544" spans="1:30"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row>
    <row r="545" spans="1:30"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row>
    <row r="546" spans="1:30"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row>
    <row r="547" spans="1:30"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row>
    <row r="548" spans="1:30"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row>
    <row r="549" spans="1:30"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row>
    <row r="550" spans="1:30"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row>
    <row r="551" spans="1:30"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row>
    <row r="552" spans="1:30"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row>
    <row r="553" spans="1:30"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row>
    <row r="554" spans="1:30"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row>
    <row r="555" spans="1:30"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row>
    <row r="556" spans="1:30"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row>
    <row r="557" spans="1:30"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row>
    <row r="558" spans="1:30"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row>
    <row r="559" spans="1:30"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row>
    <row r="560" spans="1:30"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row>
    <row r="561" spans="1:30"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row>
    <row r="562" spans="1:30"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row>
    <row r="563" spans="1:30"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row>
    <row r="564" spans="1:30"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row>
    <row r="565" spans="1:30"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row>
    <row r="566" spans="1:30"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row>
    <row r="567" spans="1:30"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row>
    <row r="568" spans="1:30"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row>
    <row r="569" spans="1:30"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row>
    <row r="570" spans="1:30"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row>
    <row r="571" spans="1:30"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row>
    <row r="572" spans="1:30"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row>
    <row r="573" spans="1:30"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row>
    <row r="574" spans="1:30"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row>
    <row r="575" spans="1:30"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row>
    <row r="576" spans="1:30"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row>
    <row r="577" spans="1:30"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row>
    <row r="578" spans="1:30"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row>
    <row r="579" spans="1:30"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row>
    <row r="580" spans="1:30"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row>
    <row r="581" spans="1:30"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row>
    <row r="582" spans="1:30"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row>
    <row r="583" spans="1:30"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row>
    <row r="584" spans="1:30"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row>
    <row r="585" spans="1:30"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row>
    <row r="586" spans="1:30"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row>
    <row r="587" spans="1:30"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row>
    <row r="588" spans="1:30"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row>
    <row r="589" spans="1:30"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row>
    <row r="590" spans="1:30"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row>
    <row r="591" spans="1:30"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row>
    <row r="592" spans="1:30"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row>
    <row r="593" spans="1:30"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row>
    <row r="594" spans="1:30"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row>
    <row r="595" spans="1:30"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row>
    <row r="596" spans="1:30"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row>
    <row r="597" spans="1:30"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row>
    <row r="598" spans="1:30"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row>
    <row r="599" spans="1:30"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row>
    <row r="600" spans="1:30"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row>
    <row r="601" spans="1:30"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row>
    <row r="602" spans="1:30"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row>
    <row r="603" spans="1:30"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row>
    <row r="604" spans="1:30"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row>
    <row r="605" spans="1:30"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row>
    <row r="606" spans="1:30"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row>
    <row r="607" spans="1:30"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row>
    <row r="608" spans="1:30"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row>
    <row r="609" spans="1:30"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row>
    <row r="610" spans="1:30"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row>
    <row r="611" spans="1:30"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row>
    <row r="612" spans="1:30"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row>
    <row r="613" spans="1:30"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row>
    <row r="614" spans="1:30"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row>
    <row r="615" spans="1:30"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row>
    <row r="616" spans="1:30"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row>
    <row r="617" spans="1:30"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row>
    <row r="618" spans="1:30"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row>
    <row r="619" spans="1:30"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row>
    <row r="620" spans="1:30"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row>
    <row r="621" spans="1:30"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row>
    <row r="622" spans="1:30"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row>
    <row r="623" spans="1:30"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row>
    <row r="624" spans="1:30"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row>
    <row r="625" spans="1:30"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row>
    <row r="626" spans="1:30"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row>
    <row r="627" spans="1:30"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row>
    <row r="628" spans="1:30"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row>
    <row r="629" spans="1:30"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row>
    <row r="630" spans="1:30"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row>
    <row r="631" spans="1:30"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row>
    <row r="632" spans="1:30"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row>
    <row r="633" spans="1:30"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row>
    <row r="634" spans="1:30"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row>
    <row r="635" spans="1:30"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row>
    <row r="636" spans="1:30"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row>
    <row r="637" spans="1:30"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row>
    <row r="638" spans="1:30"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row>
    <row r="639" spans="1:30"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row>
    <row r="640" spans="1:30"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row>
    <row r="641" spans="1:30"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row>
    <row r="642" spans="1:30"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row>
    <row r="643" spans="1:30"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row>
    <row r="644" spans="1:30"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row>
    <row r="645" spans="1:30"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row>
    <row r="646" spans="1:30"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row>
    <row r="647" spans="1:30"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row>
    <row r="648" spans="1:30"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row>
    <row r="649" spans="1:30"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row>
    <row r="650" spans="1:30"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row>
    <row r="651" spans="1:30"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row>
    <row r="652" spans="1:30"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row>
    <row r="653" spans="1:30"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row>
    <row r="654" spans="1:30"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row>
    <row r="655" spans="1:30"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row>
    <row r="656" spans="1:30"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row>
    <row r="657" spans="1:30"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row>
    <row r="658" spans="1:30"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row>
    <row r="659" spans="1:30"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row>
    <row r="660" spans="1:30"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row>
    <row r="661" spans="1:30"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row>
    <row r="662" spans="1:30"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row>
    <row r="663" spans="1:30"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row>
    <row r="664" spans="1:30"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row>
    <row r="665" spans="1:30"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row>
    <row r="666" spans="1:30"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row>
    <row r="667" spans="1:30"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row>
    <row r="668" spans="1:30"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row>
    <row r="669" spans="1:30"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row>
    <row r="670" spans="1:30"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row>
    <row r="671" spans="1:30"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row>
    <row r="672" spans="1:30"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row>
    <row r="673" spans="1:30"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row>
    <row r="674" spans="1:30"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row>
    <row r="675" spans="1:30"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row>
    <row r="676" spans="1:30"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row>
    <row r="677" spans="1:30"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row>
    <row r="678" spans="1:30"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row>
    <row r="679" spans="1:30"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row>
    <row r="680" spans="1:30"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row>
    <row r="681" spans="1:30"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row>
    <row r="682" spans="1:30"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row>
    <row r="683" spans="1:30"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row>
    <row r="684" spans="1:30"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row>
    <row r="685" spans="1:30"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row>
    <row r="686" spans="1:30"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row>
    <row r="687" spans="1:30"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row>
    <row r="688" spans="1:30"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row>
    <row r="689" spans="1:30"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row>
    <row r="690" spans="1:30"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row>
    <row r="691" spans="1:30"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row>
    <row r="692" spans="1:30"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row>
    <row r="693" spans="1:30"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row>
    <row r="694" spans="1:30"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row>
    <row r="695" spans="1:30"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row>
    <row r="696" spans="1:30"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row>
    <row r="697" spans="1:30"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row>
    <row r="698" spans="1:30"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row>
    <row r="699" spans="1:30"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row>
    <row r="700" spans="1:30"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row>
    <row r="701" spans="1:30"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row>
    <row r="702" spans="1:30"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row>
    <row r="703" spans="1:30"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row>
    <row r="704" spans="1:30"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row>
    <row r="705" spans="1:30"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row>
    <row r="706" spans="1:30"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row>
    <row r="707" spans="1:30"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row>
    <row r="708" spans="1:30"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row>
    <row r="709" spans="1:30"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row>
    <row r="710" spans="1:30"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row>
    <row r="711" spans="1:30"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row>
    <row r="712" spans="1:30"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row>
    <row r="713" spans="1:30"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row>
    <row r="714" spans="1:30"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row>
    <row r="715" spans="1:30"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row>
    <row r="716" spans="1:30"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row>
    <row r="717" spans="1:30"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row>
    <row r="718" spans="1:30"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row>
    <row r="719" spans="1:30"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row>
    <row r="720" spans="1:30"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row>
    <row r="721" spans="1:30"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row>
    <row r="722" spans="1:30"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row>
    <row r="723" spans="1:30"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row>
    <row r="724" spans="1:30"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row>
    <row r="725" spans="1:30"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row>
    <row r="726" spans="1:30"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row>
    <row r="727" spans="1:30"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row>
    <row r="728" spans="1:30"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row>
    <row r="729" spans="1:30"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row>
    <row r="730" spans="1:30"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row>
    <row r="731" spans="1:30"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row>
    <row r="732" spans="1:30"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row>
    <row r="733" spans="1:30"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row>
    <row r="734" spans="1:30"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row>
    <row r="735" spans="1:30"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row>
    <row r="736" spans="1:30"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row>
    <row r="737" spans="1:30"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row>
    <row r="738" spans="1:30"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row>
    <row r="739" spans="1:30"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row>
    <row r="740" spans="1:30"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row>
    <row r="741" spans="1:30"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row>
    <row r="742" spans="1:30"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row>
    <row r="743" spans="1:30"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row>
    <row r="744" spans="1:30"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row>
    <row r="745" spans="1:30"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row>
    <row r="746" spans="1:30"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row>
    <row r="747" spans="1:30"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row>
    <row r="748" spans="1:30"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row>
    <row r="749" spans="1:30"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row>
    <row r="750" spans="1:30"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row>
    <row r="751" spans="1:30"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row>
    <row r="752" spans="1:30"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row>
    <row r="753" spans="1:30"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row>
    <row r="754" spans="1:30"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row>
    <row r="755" spans="1:30"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row>
    <row r="756" spans="1:30"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row>
    <row r="757" spans="1:30"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row>
    <row r="758" spans="1:30"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row>
    <row r="759" spans="1:30"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row>
    <row r="760" spans="1:30"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row>
    <row r="761" spans="1:30"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row>
    <row r="762" spans="1:30"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row>
    <row r="763" spans="1:30"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row>
    <row r="764" spans="1:30"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row>
    <row r="765" spans="1:30"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row>
    <row r="766" spans="1:30"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row>
    <row r="767" spans="1:30"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row>
    <row r="768" spans="1:30"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row>
    <row r="769" spans="1:30"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row>
    <row r="770" spans="1:30"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row>
    <row r="771" spans="1:30"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row>
    <row r="772" spans="1:30"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row>
    <row r="773" spans="1:30"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row>
    <row r="774" spans="1:30"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row>
    <row r="775" spans="1:30"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row>
    <row r="776" spans="1:30"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row>
    <row r="777" spans="1:30"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row>
    <row r="778" spans="1:30"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row>
    <row r="779" spans="1:30"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row>
    <row r="780" spans="1:30"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row>
    <row r="781" spans="1:30"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row>
    <row r="782" spans="1:30"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row>
    <row r="783" spans="1:30"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row>
    <row r="784" spans="1:30"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row>
    <row r="785" spans="1:30"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row>
    <row r="786" spans="1:30"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row>
    <row r="787" spans="1:30"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row>
    <row r="788" spans="1:30"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row>
    <row r="789" spans="1:30"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row>
    <row r="790" spans="1:30"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row>
    <row r="791" spans="1:30"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row>
    <row r="792" spans="1:30"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row>
    <row r="793" spans="1:30"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row>
    <row r="794" spans="1:30"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row>
    <row r="795" spans="1:30"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row>
    <row r="796" spans="1:30"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row>
    <row r="797" spans="1:30"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row>
    <row r="798" spans="1:30"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row>
    <row r="799" spans="1:30"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row>
    <row r="800" spans="1:30"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row>
    <row r="801" spans="1:30"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row>
    <row r="802" spans="1:30"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row>
    <row r="803" spans="1:30"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row>
    <row r="804" spans="1:30"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row>
    <row r="805" spans="1:30"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row>
    <row r="806" spans="1:30"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row>
    <row r="807" spans="1:30"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row>
    <row r="808" spans="1:30"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row>
    <row r="809" spans="1:30"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row>
    <row r="810" spans="1:30"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row>
    <row r="811" spans="1:30"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row>
    <row r="812" spans="1:30"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row>
    <row r="813" spans="1:30"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row>
    <row r="814" spans="1:30"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row>
    <row r="815" spans="1:30"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row>
    <row r="816" spans="1:30"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row>
    <row r="817" spans="1:30"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row>
    <row r="818" spans="1:30"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row>
    <row r="819" spans="1:30"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row>
    <row r="820" spans="1:30"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row>
    <row r="821" spans="1:30"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row>
    <row r="822" spans="1:30"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row>
    <row r="823" spans="1:30"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row>
    <row r="824" spans="1:30"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row>
    <row r="825" spans="1:30"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row>
    <row r="826" spans="1:30"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row>
    <row r="827" spans="1:30"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row>
    <row r="828" spans="1:30"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row>
    <row r="829" spans="1:30"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row>
    <row r="830" spans="1:30"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row>
    <row r="831" spans="1:30"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row>
    <row r="832" spans="1:30"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row>
    <row r="833" spans="1:30"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row>
    <row r="834" spans="1:30"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row>
    <row r="835" spans="1:30"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row>
    <row r="836" spans="1:30"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row>
    <row r="837" spans="1:30"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row>
    <row r="838" spans="1:30"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row>
    <row r="839" spans="1:30"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row>
    <row r="840" spans="1:30"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row>
    <row r="841" spans="1:30"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row>
    <row r="842" spans="1:30"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row>
    <row r="843" spans="1:30"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row>
    <row r="844" spans="1:30"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row>
    <row r="845" spans="1:30"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row>
    <row r="846" spans="1:30"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row>
    <row r="847" spans="1:30"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row>
    <row r="848" spans="1:30"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row>
    <row r="849" spans="1:30"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row>
    <row r="850" spans="1:30"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row>
    <row r="851" spans="1:30"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row>
    <row r="852" spans="1:30"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row>
    <row r="853" spans="1:30"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row>
    <row r="854" spans="1:30"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row>
    <row r="855" spans="1:30"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row>
    <row r="856" spans="1:30"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row>
    <row r="857" spans="1:30"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row>
    <row r="858" spans="1:30"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row>
    <row r="859" spans="1:30"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row>
    <row r="860" spans="1:30"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row>
    <row r="861" spans="1:30"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row>
    <row r="862" spans="1:30"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row>
    <row r="863" spans="1:30"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row>
    <row r="864" spans="1:30"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row>
    <row r="865" spans="1:30"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row>
    <row r="866" spans="1:30"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row>
    <row r="867" spans="1:30"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row>
    <row r="868" spans="1:30"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row>
    <row r="869" spans="1:30"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row>
    <row r="870" spans="1:30"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row>
    <row r="871" spans="1:30"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row>
    <row r="872" spans="1:30"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row>
    <row r="873" spans="1:30"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row>
    <row r="874" spans="1:30"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row>
    <row r="875" spans="1:30"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row>
    <row r="876" spans="1:30"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row>
    <row r="877" spans="1:30"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row>
    <row r="878" spans="1:30"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row>
    <row r="879" spans="1:30"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row>
    <row r="880" spans="1:30"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row>
    <row r="881" spans="1:30"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row>
    <row r="882" spans="1:30"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row>
    <row r="883" spans="1:30"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row>
    <row r="884" spans="1:30"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row>
    <row r="885" spans="1:30"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row>
    <row r="886" spans="1:30"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row>
    <row r="887" spans="1:30"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row>
    <row r="888" spans="1:30"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row>
    <row r="889" spans="1:30"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row>
    <row r="890" spans="1:30"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row>
    <row r="891" spans="1:30"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row>
    <row r="892" spans="1:30"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row>
    <row r="893" spans="1:30"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row>
    <row r="894" spans="1:30"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row>
    <row r="895" spans="1:30"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row>
    <row r="896" spans="1:30"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row>
    <row r="897" spans="1:30"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row>
    <row r="898" spans="1:30"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row>
    <row r="899" spans="1:30"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row>
    <row r="900" spans="1:30"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row>
    <row r="901" spans="1:30"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row>
    <row r="902" spans="1:30"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row>
    <row r="903" spans="1:30"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row>
    <row r="904" spans="1:30"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row>
    <row r="905" spans="1:30"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row>
    <row r="906" spans="1:30"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row>
    <row r="907" spans="1:30"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row>
    <row r="908" spans="1:30"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row>
    <row r="909" spans="1:30"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row>
    <row r="910" spans="1:30"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row>
    <row r="911" spans="1:30"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row>
    <row r="912" spans="1:30"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row>
    <row r="913" spans="1:30"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row>
    <row r="914" spans="1:30"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row>
    <row r="915" spans="1:30"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row>
    <row r="916" spans="1:30"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row>
    <row r="917" spans="1:30"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row>
    <row r="918" spans="1:30"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row>
    <row r="919" spans="1:30"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row>
    <row r="920" spans="1:30"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row>
    <row r="921" spans="1:30"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row>
    <row r="922" spans="1:30"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row>
    <row r="923" spans="1:30"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row>
    <row r="924" spans="1:30"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row>
    <row r="925" spans="1:30"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row>
    <row r="926" spans="1:30"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row>
    <row r="927" spans="1:30"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row>
    <row r="928" spans="1:30"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row>
    <row r="929" spans="1:30"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row>
    <row r="930" spans="1:30"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row>
    <row r="931" spans="1:30"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row>
    <row r="932" spans="1:30"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row>
    <row r="933" spans="1:30"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row>
    <row r="934" spans="1:30"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row>
    <row r="935" spans="1:30"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row>
    <row r="936" spans="1:30"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row>
    <row r="937" spans="1:30"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row>
    <row r="938" spans="1:30"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row>
    <row r="939" spans="1:30"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row>
    <row r="940" spans="1:30"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row>
    <row r="941" spans="1:30"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row>
    <row r="942" spans="1:30"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row>
    <row r="943" spans="1:30"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row>
    <row r="944" spans="1:30"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row>
    <row r="945" spans="1:30"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row>
    <row r="946" spans="1:30"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row>
    <row r="947" spans="1:30"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row>
    <row r="948" spans="1:30"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row>
    <row r="949" spans="1:30"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row>
    <row r="950" spans="1:30"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row>
    <row r="951" spans="1:30"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row>
    <row r="952" spans="1:30"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row>
    <row r="953" spans="1:30"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row>
    <row r="954" spans="1:30"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row>
    <row r="955" spans="1:30"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row>
    <row r="956" spans="1:30"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row>
    <row r="957" spans="1:30"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row>
    <row r="958" spans="1:30"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row>
    <row r="959" spans="1:30"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row>
    <row r="960" spans="1:30"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row>
    <row r="961" spans="1:30"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row>
    <row r="962" spans="1:30"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row>
    <row r="963" spans="1:30"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row>
    <row r="964" spans="1:30"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row>
    <row r="965" spans="1:30"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row>
    <row r="966" spans="1:30"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row>
    <row r="967" spans="1:30"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row>
    <row r="968" spans="1:30"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row>
    <row r="969" spans="1:30"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row>
    <row r="970" spans="1:30"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row>
    <row r="971" spans="1:30"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row>
    <row r="972" spans="1:30"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row>
    <row r="973" spans="1:30"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row>
    <row r="974" spans="1:30"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row>
    <row r="975" spans="1:30"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row>
    <row r="976" spans="1:30"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row>
    <row r="977" spans="1:30"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row>
    <row r="978" spans="1:30"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row>
    <row r="979" spans="1:30"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row>
    <row r="980" spans="1:30"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row>
    <row r="981" spans="1:30"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row>
    <row r="982" spans="1:30"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row>
    <row r="983" spans="1:30"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row>
    <row r="984" spans="1:30"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row>
    <row r="985" spans="1:30"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row>
    <row r="986" spans="1:30"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row>
    <row r="987" spans="1:30"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row>
    <row r="988" spans="1:30"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row>
    <row r="989" spans="1:30"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row>
    <row r="990" spans="1:30"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row>
    <row r="991" spans="1:30"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row>
    <row r="992" spans="1:30"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row>
    <row r="993" spans="1:30"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row>
    <row r="994" spans="1:30"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row>
    <row r="995" spans="1:30"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row>
    <row r="996" spans="1:30"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row>
    <row r="997" spans="1:30"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row>
    <row r="998" spans="1:30"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row>
    <row r="999" spans="1:30"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row>
    <row r="1000" spans="1:30"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3"/>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row>
    <row r="2" spans="1:34" ht="12.75" customHeight="1" x14ac:dyDescent="0.25">
      <c r="A2" s="303"/>
      <c r="B2" s="529"/>
      <c r="C2" s="513"/>
      <c r="D2" s="514"/>
      <c r="E2" s="25"/>
      <c r="F2" s="532" t="s">
        <v>120</v>
      </c>
      <c r="G2" s="513"/>
      <c r="H2" s="513"/>
      <c r="I2" s="513"/>
      <c r="J2" s="513"/>
      <c r="K2" s="513"/>
      <c r="L2" s="513"/>
      <c r="M2" s="513"/>
      <c r="N2" s="513"/>
      <c r="O2" s="513"/>
      <c r="P2" s="513"/>
      <c r="Q2" s="513"/>
      <c r="R2" s="513"/>
      <c r="S2" s="513"/>
      <c r="T2" s="513"/>
      <c r="U2" s="513"/>
      <c r="V2" s="513"/>
      <c r="W2" s="513"/>
      <c r="X2" s="513"/>
      <c r="Y2" s="513"/>
      <c r="Z2" s="513"/>
      <c r="AA2" s="513"/>
      <c r="AB2" s="514"/>
      <c r="AC2" s="303"/>
      <c r="AD2" s="303"/>
      <c r="AE2" s="303"/>
      <c r="AF2" s="303"/>
      <c r="AG2" s="303"/>
      <c r="AH2" s="303"/>
    </row>
    <row r="3" spans="1:34" ht="12.75" customHeight="1" x14ac:dyDescent="0.25">
      <c r="A3" s="303"/>
      <c r="B3" s="530"/>
      <c r="C3" s="477"/>
      <c r="D3" s="531"/>
      <c r="E3" s="26"/>
      <c r="F3" s="520"/>
      <c r="G3" s="477"/>
      <c r="H3" s="477"/>
      <c r="I3" s="477"/>
      <c r="J3" s="477"/>
      <c r="K3" s="477"/>
      <c r="L3" s="477"/>
      <c r="M3" s="477"/>
      <c r="N3" s="477"/>
      <c r="O3" s="477"/>
      <c r="P3" s="477"/>
      <c r="Q3" s="477"/>
      <c r="R3" s="477"/>
      <c r="S3" s="477"/>
      <c r="T3" s="477"/>
      <c r="U3" s="477"/>
      <c r="V3" s="477"/>
      <c r="W3" s="477"/>
      <c r="X3" s="477"/>
      <c r="Y3" s="477"/>
      <c r="Z3" s="477"/>
      <c r="AA3" s="477"/>
      <c r="AB3" s="531"/>
      <c r="AC3" s="303"/>
      <c r="AD3" s="303"/>
      <c r="AE3" s="303"/>
      <c r="AF3" s="303"/>
      <c r="AG3" s="303"/>
      <c r="AH3" s="303"/>
    </row>
    <row r="4" spans="1:34" ht="12.75" customHeight="1" x14ac:dyDescent="0.25">
      <c r="A4" s="303"/>
      <c r="B4" s="530"/>
      <c r="C4" s="477"/>
      <c r="D4" s="531"/>
      <c r="E4" s="26"/>
      <c r="F4" s="520"/>
      <c r="G4" s="477"/>
      <c r="H4" s="477"/>
      <c r="I4" s="477"/>
      <c r="J4" s="477"/>
      <c r="K4" s="477"/>
      <c r="L4" s="477"/>
      <c r="M4" s="477"/>
      <c r="N4" s="477"/>
      <c r="O4" s="477"/>
      <c r="P4" s="477"/>
      <c r="Q4" s="477"/>
      <c r="R4" s="477"/>
      <c r="S4" s="477"/>
      <c r="T4" s="477"/>
      <c r="U4" s="477"/>
      <c r="V4" s="477"/>
      <c r="W4" s="477"/>
      <c r="X4" s="477"/>
      <c r="Y4" s="477"/>
      <c r="Z4" s="477"/>
      <c r="AA4" s="477"/>
      <c r="AB4" s="531"/>
      <c r="AC4" s="303"/>
      <c r="AD4" s="303"/>
      <c r="AE4" s="303"/>
      <c r="AF4" s="303"/>
      <c r="AG4" s="303"/>
      <c r="AH4" s="303"/>
    </row>
    <row r="5" spans="1:34" ht="12.75" customHeight="1" x14ac:dyDescent="0.25">
      <c r="A5" s="303"/>
      <c r="B5" s="530"/>
      <c r="C5" s="477"/>
      <c r="D5" s="531"/>
      <c r="E5" s="26"/>
      <c r="F5" s="520"/>
      <c r="G5" s="477"/>
      <c r="H5" s="477"/>
      <c r="I5" s="477"/>
      <c r="J5" s="477"/>
      <c r="K5" s="477"/>
      <c r="L5" s="477"/>
      <c r="M5" s="477"/>
      <c r="N5" s="477"/>
      <c r="O5" s="477"/>
      <c r="P5" s="477"/>
      <c r="Q5" s="477"/>
      <c r="R5" s="477"/>
      <c r="S5" s="477"/>
      <c r="T5" s="477"/>
      <c r="U5" s="477"/>
      <c r="V5" s="477"/>
      <c r="W5" s="477"/>
      <c r="X5" s="477"/>
      <c r="Y5" s="477"/>
      <c r="Z5" s="477"/>
      <c r="AA5" s="477"/>
      <c r="AB5" s="531"/>
      <c r="AC5" s="303"/>
      <c r="AD5" s="303"/>
      <c r="AE5" s="303"/>
      <c r="AF5" s="303"/>
      <c r="AG5" s="303"/>
      <c r="AH5" s="303"/>
    </row>
    <row r="6" spans="1:34" ht="37.5" customHeight="1" x14ac:dyDescent="0.25">
      <c r="A6" s="303"/>
      <c r="B6" s="515"/>
      <c r="C6" s="516"/>
      <c r="D6" s="517"/>
      <c r="E6" s="304"/>
      <c r="F6" s="516"/>
      <c r="G6" s="516"/>
      <c r="H6" s="516"/>
      <c r="I6" s="516"/>
      <c r="J6" s="516"/>
      <c r="K6" s="516"/>
      <c r="L6" s="516"/>
      <c r="M6" s="516"/>
      <c r="N6" s="516"/>
      <c r="O6" s="516"/>
      <c r="P6" s="516"/>
      <c r="Q6" s="516"/>
      <c r="R6" s="516"/>
      <c r="S6" s="516"/>
      <c r="T6" s="516"/>
      <c r="U6" s="516"/>
      <c r="V6" s="516"/>
      <c r="W6" s="516"/>
      <c r="X6" s="516"/>
      <c r="Y6" s="516"/>
      <c r="Z6" s="516"/>
      <c r="AA6" s="516"/>
      <c r="AB6" s="517"/>
      <c r="AC6" s="303"/>
      <c r="AD6" s="303"/>
      <c r="AE6" s="303"/>
      <c r="AF6" s="303"/>
      <c r="AG6" s="303"/>
      <c r="AH6" s="303"/>
    </row>
    <row r="7" spans="1:34" ht="15" customHeight="1" x14ac:dyDescent="0.25">
      <c r="A7" s="303"/>
      <c r="B7" s="27"/>
      <c r="C7" s="533"/>
      <c r="D7" s="513"/>
      <c r="E7" s="28"/>
      <c r="F7" s="29"/>
      <c r="G7" s="29"/>
      <c r="H7" s="29"/>
      <c r="I7" s="29"/>
      <c r="J7" s="29"/>
      <c r="K7" s="29"/>
      <c r="L7" s="29"/>
      <c r="M7" s="29"/>
      <c r="N7" s="29"/>
      <c r="O7" s="29"/>
      <c r="P7" s="29"/>
      <c r="Q7" s="29"/>
      <c r="R7" s="29"/>
      <c r="S7" s="29"/>
      <c r="T7" s="29"/>
      <c r="U7" s="29"/>
      <c r="V7" s="29"/>
      <c r="W7" s="29"/>
      <c r="X7" s="29"/>
      <c r="Y7" s="29"/>
      <c r="Z7" s="29"/>
      <c r="AA7" s="29"/>
      <c r="AB7" s="30"/>
      <c r="AC7" s="303"/>
      <c r="AD7" s="303"/>
      <c r="AE7" s="303"/>
      <c r="AF7" s="303"/>
      <c r="AG7" s="303"/>
      <c r="AH7" s="303"/>
    </row>
    <row r="8" spans="1:34" ht="15" customHeight="1" x14ac:dyDescent="0.25">
      <c r="A8" s="303"/>
      <c r="B8" s="31"/>
      <c r="C8" s="305" t="s">
        <v>121</v>
      </c>
      <c r="D8" s="32"/>
      <c r="E8" s="33"/>
      <c r="F8" s="306" t="s">
        <v>122</v>
      </c>
      <c r="G8" s="34"/>
      <c r="H8" s="35"/>
      <c r="I8" s="303"/>
      <c r="J8" s="303"/>
      <c r="K8" s="307"/>
      <c r="L8" s="307"/>
      <c r="M8" s="307"/>
      <c r="N8" s="307"/>
      <c r="O8" s="307"/>
      <c r="P8" s="307"/>
      <c r="Q8" s="307"/>
      <c r="R8" s="307"/>
      <c r="S8" s="307"/>
      <c r="T8" s="307"/>
      <c r="U8" s="307"/>
      <c r="V8" s="307"/>
      <c r="W8" s="307"/>
      <c r="X8" s="307"/>
      <c r="Y8" s="307"/>
      <c r="Z8" s="307"/>
      <c r="AA8" s="307"/>
      <c r="AB8" s="308"/>
      <c r="AC8" s="303"/>
      <c r="AD8" s="303"/>
      <c r="AE8" s="303"/>
      <c r="AF8" s="303"/>
      <c r="AG8" s="303"/>
      <c r="AH8" s="303"/>
    </row>
    <row r="9" spans="1:34" ht="15" customHeight="1" x14ac:dyDescent="0.25">
      <c r="A9" s="303"/>
      <c r="B9" s="31"/>
      <c r="C9" s="534"/>
      <c r="D9" s="520"/>
      <c r="E9" s="520"/>
      <c r="F9" s="520"/>
      <c r="G9" s="310"/>
      <c r="H9" s="303"/>
      <c r="I9" s="303"/>
      <c r="J9" s="303"/>
      <c r="K9" s="303"/>
      <c r="L9" s="303"/>
      <c r="M9" s="303"/>
      <c r="N9" s="303"/>
      <c r="O9" s="303"/>
      <c r="P9" s="303"/>
      <c r="Q9" s="303"/>
      <c r="R9" s="303"/>
      <c r="S9" s="303"/>
      <c r="T9" s="303"/>
      <c r="U9" s="303"/>
      <c r="V9" s="303"/>
      <c r="W9" s="303"/>
      <c r="X9" s="303"/>
      <c r="Y9" s="303"/>
      <c r="Z9" s="303"/>
      <c r="AA9" s="303"/>
      <c r="AB9" s="311"/>
      <c r="AC9" s="303"/>
      <c r="AD9" s="303"/>
      <c r="AE9" s="303"/>
      <c r="AF9" s="303"/>
      <c r="AG9" s="303"/>
      <c r="AH9" s="303"/>
    </row>
    <row r="10" spans="1:34" ht="30" customHeight="1" x14ac:dyDescent="0.25">
      <c r="A10" s="303"/>
      <c r="B10" s="31"/>
      <c r="C10" s="534" t="s">
        <v>123</v>
      </c>
      <c r="D10" s="520"/>
      <c r="E10" s="502" t="s">
        <v>604</v>
      </c>
      <c r="F10" s="503"/>
      <c r="G10" s="503"/>
      <c r="H10" s="503"/>
      <c r="I10" s="503"/>
      <c r="J10" s="503"/>
      <c r="K10" s="503"/>
      <c r="L10" s="503"/>
      <c r="M10" s="503"/>
      <c r="N10" s="503"/>
      <c r="O10" s="503"/>
      <c r="P10" s="503"/>
      <c r="Q10" s="503"/>
      <c r="R10" s="503"/>
      <c r="S10" s="503"/>
      <c r="T10" s="503"/>
      <c r="U10" s="503"/>
      <c r="V10" s="503"/>
      <c r="W10" s="503"/>
      <c r="X10" s="503"/>
      <c r="Y10" s="503"/>
      <c r="Z10" s="503"/>
      <c r="AA10" s="493"/>
      <c r="AB10" s="312"/>
      <c r="AC10" s="303"/>
      <c r="AD10" s="303"/>
      <c r="AE10" s="303"/>
      <c r="AF10" s="303"/>
      <c r="AG10" s="880" t="s">
        <v>533</v>
      </c>
      <c r="AH10" s="520"/>
    </row>
    <row r="11" spans="1:34" ht="15" customHeight="1" x14ac:dyDescent="0.25">
      <c r="A11" s="303"/>
      <c r="B11" s="31"/>
      <c r="C11" s="534"/>
      <c r="D11" s="520"/>
      <c r="E11" s="520"/>
      <c r="F11" s="520"/>
      <c r="G11" s="303"/>
      <c r="H11" s="303"/>
      <c r="I11" s="303"/>
      <c r="J11" s="303"/>
      <c r="K11" s="303"/>
      <c r="L11" s="303"/>
      <c r="M11" s="303"/>
      <c r="N11" s="303"/>
      <c r="O11" s="303"/>
      <c r="P11" s="303"/>
      <c r="Q11" s="303"/>
      <c r="R11" s="303"/>
      <c r="S11" s="303"/>
      <c r="T11" s="303"/>
      <c r="U11" s="303"/>
      <c r="V11" s="303"/>
      <c r="W11" s="303"/>
      <c r="X11" s="303"/>
      <c r="Y11" s="303"/>
      <c r="Z11" s="303"/>
      <c r="AA11" s="535"/>
      <c r="AB11" s="531"/>
      <c r="AC11" s="303"/>
      <c r="AD11" s="303"/>
      <c r="AE11" s="303"/>
      <c r="AF11" s="303"/>
      <c r="AG11" s="303"/>
      <c r="AH11" s="303"/>
    </row>
    <row r="12" spans="1:34" ht="29.25" customHeight="1" x14ac:dyDescent="0.25">
      <c r="A12" s="303"/>
      <c r="B12" s="31"/>
      <c r="C12" s="538" t="s">
        <v>125</v>
      </c>
      <c r="D12" s="539"/>
      <c r="E12" s="536" t="s">
        <v>605</v>
      </c>
      <c r="F12" s="537"/>
      <c r="G12" s="537"/>
      <c r="H12" s="537"/>
      <c r="I12" s="537"/>
      <c r="J12" s="537"/>
      <c r="K12" s="537"/>
      <c r="L12" s="537"/>
      <c r="M12" s="537"/>
      <c r="N12" s="537"/>
      <c r="O12" s="537"/>
      <c r="P12" s="537"/>
      <c r="Q12" s="537"/>
      <c r="R12" s="537"/>
      <c r="S12" s="537"/>
      <c r="T12" s="537"/>
      <c r="U12" s="537"/>
      <c r="V12" s="537"/>
      <c r="W12" s="537"/>
      <c r="X12" s="537"/>
      <c r="Y12" s="537"/>
      <c r="Z12" s="537"/>
      <c r="AA12" s="537"/>
      <c r="AB12" s="36"/>
      <c r="AC12" s="303"/>
      <c r="AD12" s="303"/>
      <c r="AE12" s="303"/>
      <c r="AF12" s="303"/>
      <c r="AG12" s="303"/>
      <c r="AH12" s="303"/>
    </row>
    <row r="13" spans="1:34" ht="15" customHeight="1" x14ac:dyDescent="0.25">
      <c r="A13" s="303"/>
      <c r="B13" s="31"/>
      <c r="C13" s="535"/>
      <c r="D13" s="520"/>
      <c r="E13" s="313"/>
      <c r="F13" s="303"/>
      <c r="G13" s="303"/>
      <c r="H13" s="303"/>
      <c r="I13" s="303"/>
      <c r="J13" s="303"/>
      <c r="K13" s="303"/>
      <c r="L13" s="303"/>
      <c r="M13" s="303"/>
      <c r="N13" s="303"/>
      <c r="O13" s="303"/>
      <c r="P13" s="303"/>
      <c r="Q13" s="303"/>
      <c r="R13" s="303"/>
      <c r="S13" s="303"/>
      <c r="T13" s="303"/>
      <c r="U13" s="303"/>
      <c r="V13" s="303"/>
      <c r="W13" s="303"/>
      <c r="X13" s="303"/>
      <c r="Y13" s="303"/>
      <c r="Z13" s="303"/>
      <c r="AA13" s="303"/>
      <c r="AB13" s="311"/>
      <c r="AC13" s="303"/>
      <c r="AD13" s="303"/>
      <c r="AE13" s="303"/>
      <c r="AF13" s="303"/>
      <c r="AG13" s="52" t="s">
        <v>534</v>
      </c>
      <c r="AH13" s="52" t="s">
        <v>535</v>
      </c>
    </row>
    <row r="14" spans="1:34" ht="15" customHeight="1" x14ac:dyDescent="0.25">
      <c r="A14" s="303"/>
      <c r="B14" s="31"/>
      <c r="C14" s="534" t="s">
        <v>556</v>
      </c>
      <c r="D14" s="520"/>
      <c r="E14" s="529"/>
      <c r="F14" s="513"/>
      <c r="G14" s="513"/>
      <c r="H14" s="513"/>
      <c r="I14" s="513"/>
      <c r="J14" s="513"/>
      <c r="K14" s="513"/>
      <c r="L14" s="513"/>
      <c r="M14" s="513"/>
      <c r="N14" s="513"/>
      <c r="O14" s="513"/>
      <c r="P14" s="513"/>
      <c r="Q14" s="513"/>
      <c r="R14" s="513"/>
      <c r="S14" s="513"/>
      <c r="T14" s="513"/>
      <c r="U14" s="513"/>
      <c r="V14" s="513"/>
      <c r="W14" s="513"/>
      <c r="X14" s="513"/>
      <c r="Y14" s="513"/>
      <c r="Z14" s="513"/>
      <c r="AA14" s="514"/>
      <c r="AB14" s="311"/>
      <c r="AC14" s="303"/>
      <c r="AD14" s="303"/>
      <c r="AE14" s="303"/>
      <c r="AF14" s="303"/>
      <c r="AG14" s="37" t="s">
        <v>565</v>
      </c>
      <c r="AH14" s="37">
        <v>25</v>
      </c>
    </row>
    <row r="15" spans="1:34" ht="15.75" customHeight="1" x14ac:dyDescent="0.25">
      <c r="A15" s="303"/>
      <c r="B15" s="31"/>
      <c r="C15" s="313"/>
      <c r="D15" s="313"/>
      <c r="E15" s="515"/>
      <c r="F15" s="516"/>
      <c r="G15" s="516"/>
      <c r="H15" s="516"/>
      <c r="I15" s="516"/>
      <c r="J15" s="516"/>
      <c r="K15" s="516"/>
      <c r="L15" s="516"/>
      <c r="M15" s="516"/>
      <c r="N15" s="516"/>
      <c r="O15" s="516"/>
      <c r="P15" s="516"/>
      <c r="Q15" s="516"/>
      <c r="R15" s="516"/>
      <c r="S15" s="516"/>
      <c r="T15" s="516"/>
      <c r="U15" s="516"/>
      <c r="V15" s="516"/>
      <c r="W15" s="516"/>
      <c r="X15" s="516"/>
      <c r="Y15" s="516"/>
      <c r="Z15" s="516"/>
      <c r="AA15" s="517"/>
      <c r="AB15" s="311"/>
      <c r="AC15" s="303"/>
      <c r="AD15" s="303"/>
      <c r="AE15" s="303"/>
      <c r="AF15" s="303"/>
      <c r="AG15" s="37" t="s">
        <v>567</v>
      </c>
      <c r="AH15" s="37">
        <v>12</v>
      </c>
    </row>
    <row r="16" spans="1:34" ht="15" customHeight="1" x14ac:dyDescent="0.25">
      <c r="A16" s="303"/>
      <c r="B16" s="31"/>
      <c r="C16" s="313"/>
      <c r="D16" s="313"/>
      <c r="E16" s="313"/>
      <c r="F16" s="303"/>
      <c r="G16" s="303"/>
      <c r="H16" s="303"/>
      <c r="I16" s="303"/>
      <c r="J16" s="303"/>
      <c r="K16" s="303"/>
      <c r="L16" s="303"/>
      <c r="M16" s="303"/>
      <c r="N16" s="303"/>
      <c r="O16" s="303"/>
      <c r="P16" s="303"/>
      <c r="Q16" s="303"/>
      <c r="R16" s="303"/>
      <c r="S16" s="303"/>
      <c r="T16" s="303"/>
      <c r="U16" s="303"/>
      <c r="V16" s="303"/>
      <c r="W16" s="303"/>
      <c r="X16" s="303"/>
      <c r="Y16" s="303"/>
      <c r="Z16" s="303"/>
      <c r="AA16" s="303"/>
      <c r="AB16" s="311"/>
      <c r="AC16" s="303"/>
      <c r="AD16" s="303"/>
      <c r="AE16" s="303"/>
      <c r="AF16" s="303"/>
      <c r="AG16" s="37" t="s">
        <v>568</v>
      </c>
      <c r="AH16" s="37">
        <v>12</v>
      </c>
    </row>
    <row r="17" spans="1:34" ht="15" customHeight="1" x14ac:dyDescent="0.25">
      <c r="A17" s="303"/>
      <c r="B17" s="31"/>
      <c r="C17" s="534" t="s">
        <v>558</v>
      </c>
      <c r="D17" s="520"/>
      <c r="E17" s="529"/>
      <c r="F17" s="513"/>
      <c r="G17" s="513"/>
      <c r="H17" s="513"/>
      <c r="I17" s="513"/>
      <c r="J17" s="513"/>
      <c r="K17" s="513"/>
      <c r="L17" s="513"/>
      <c r="M17" s="513"/>
      <c r="N17" s="513"/>
      <c r="O17" s="513"/>
      <c r="P17" s="513"/>
      <c r="Q17" s="513"/>
      <c r="R17" s="513"/>
      <c r="S17" s="513"/>
      <c r="T17" s="513"/>
      <c r="U17" s="513"/>
      <c r="V17" s="513"/>
      <c r="W17" s="513"/>
      <c r="X17" s="513"/>
      <c r="Y17" s="513"/>
      <c r="Z17" s="513"/>
      <c r="AA17" s="514"/>
      <c r="AB17" s="311"/>
      <c r="AC17" s="303"/>
      <c r="AD17" s="303"/>
      <c r="AE17" s="303"/>
      <c r="AF17" s="303"/>
      <c r="AG17" s="37" t="s">
        <v>570</v>
      </c>
      <c r="AH17" s="37">
        <v>25</v>
      </c>
    </row>
    <row r="18" spans="1:34" ht="15" customHeight="1" x14ac:dyDescent="0.25">
      <c r="A18" s="303"/>
      <c r="B18" s="31"/>
      <c r="C18" s="313"/>
      <c r="D18" s="313"/>
      <c r="E18" s="515"/>
      <c r="F18" s="516"/>
      <c r="G18" s="516"/>
      <c r="H18" s="516"/>
      <c r="I18" s="516"/>
      <c r="J18" s="516"/>
      <c r="K18" s="516"/>
      <c r="L18" s="516"/>
      <c r="M18" s="516"/>
      <c r="N18" s="516"/>
      <c r="O18" s="516"/>
      <c r="P18" s="516"/>
      <c r="Q18" s="516"/>
      <c r="R18" s="516"/>
      <c r="S18" s="516"/>
      <c r="T18" s="516"/>
      <c r="U18" s="516"/>
      <c r="V18" s="516"/>
      <c r="W18" s="516"/>
      <c r="X18" s="516"/>
      <c r="Y18" s="516"/>
      <c r="Z18" s="516"/>
      <c r="AA18" s="517"/>
      <c r="AB18" s="311"/>
      <c r="AC18" s="303"/>
      <c r="AD18" s="303"/>
      <c r="AE18" s="303"/>
      <c r="AF18" s="303"/>
      <c r="AG18" s="37" t="s">
        <v>571</v>
      </c>
      <c r="AH18" s="37">
        <v>12</v>
      </c>
    </row>
    <row r="19" spans="1:34" ht="15" customHeight="1" x14ac:dyDescent="0.25">
      <c r="A19" s="303"/>
      <c r="B19" s="31"/>
      <c r="C19" s="313"/>
      <c r="D19" s="313"/>
      <c r="E19" s="313"/>
      <c r="F19" s="303"/>
      <c r="G19" s="303"/>
      <c r="H19" s="303"/>
      <c r="I19" s="303"/>
      <c r="J19" s="303"/>
      <c r="K19" s="303"/>
      <c r="L19" s="303"/>
      <c r="M19" s="303"/>
      <c r="N19" s="303"/>
      <c r="O19" s="303"/>
      <c r="P19" s="303"/>
      <c r="Q19" s="303"/>
      <c r="R19" s="303"/>
      <c r="S19" s="303"/>
      <c r="T19" s="303"/>
      <c r="U19" s="303"/>
      <c r="V19" s="303"/>
      <c r="W19" s="303"/>
      <c r="X19" s="303"/>
      <c r="Y19" s="303"/>
      <c r="Z19" s="303"/>
      <c r="AA19" s="303"/>
      <c r="AB19" s="311"/>
      <c r="AC19" s="303"/>
      <c r="AD19" s="303"/>
      <c r="AE19" s="303"/>
      <c r="AF19" s="303"/>
      <c r="AG19" s="37" t="s">
        <v>568</v>
      </c>
      <c r="AH19" s="37">
        <v>12</v>
      </c>
    </row>
    <row r="20" spans="1:34" ht="15" customHeight="1" x14ac:dyDescent="0.25">
      <c r="A20" s="303"/>
      <c r="B20" s="31"/>
      <c r="C20" s="313"/>
      <c r="D20" s="313"/>
      <c r="E20" s="313"/>
      <c r="F20" s="303"/>
      <c r="G20" s="303"/>
      <c r="H20" s="303"/>
      <c r="I20" s="303"/>
      <c r="J20" s="303"/>
      <c r="K20" s="303"/>
      <c r="L20" s="303"/>
      <c r="M20" s="303"/>
      <c r="N20" s="303"/>
      <c r="O20" s="303"/>
      <c r="P20" s="303"/>
      <c r="Q20" s="303"/>
      <c r="R20" s="303"/>
      <c r="S20" s="303"/>
      <c r="T20" s="303"/>
      <c r="U20" s="303"/>
      <c r="V20" s="303"/>
      <c r="W20" s="303"/>
      <c r="X20" s="303"/>
      <c r="Y20" s="303"/>
      <c r="Z20" s="303"/>
      <c r="AA20" s="303"/>
      <c r="AB20" s="311"/>
      <c r="AC20" s="303"/>
      <c r="AD20" s="303"/>
      <c r="AE20" s="303"/>
      <c r="AF20" s="303"/>
      <c r="AG20" s="37" t="s">
        <v>606</v>
      </c>
      <c r="AH20" s="37">
        <v>25</v>
      </c>
    </row>
    <row r="21" spans="1:34" ht="15" customHeight="1" x14ac:dyDescent="0.25">
      <c r="A21" s="303"/>
      <c r="B21" s="31"/>
      <c r="C21" s="534" t="s">
        <v>127</v>
      </c>
      <c r="D21" s="520"/>
      <c r="E21" s="314"/>
      <c r="F21" s="535"/>
      <c r="G21" s="520"/>
      <c r="H21" s="520"/>
      <c r="I21" s="520"/>
      <c r="J21" s="520"/>
      <c r="K21" s="520"/>
      <c r="L21" s="520"/>
      <c r="M21" s="520"/>
      <c r="N21" s="520"/>
      <c r="O21" s="520"/>
      <c r="P21" s="520"/>
      <c r="Q21" s="520"/>
      <c r="R21" s="520"/>
      <c r="S21" s="520"/>
      <c r="T21" s="520"/>
      <c r="U21" s="520"/>
      <c r="V21" s="520"/>
      <c r="W21" s="520"/>
      <c r="X21" s="520"/>
      <c r="Y21" s="520"/>
      <c r="Z21" s="520"/>
      <c r="AA21" s="520"/>
      <c r="AB21" s="531"/>
      <c r="AC21" s="303"/>
      <c r="AD21" s="303"/>
      <c r="AE21" s="303"/>
      <c r="AF21" s="303"/>
      <c r="AG21" s="37" t="s">
        <v>607</v>
      </c>
      <c r="AH21" s="37">
        <v>12</v>
      </c>
    </row>
    <row r="22" spans="1:34" ht="29.25" customHeight="1" x14ac:dyDescent="0.25">
      <c r="A22" s="303"/>
      <c r="B22" s="31"/>
      <c r="C22" s="502" t="s">
        <v>608</v>
      </c>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493"/>
      <c r="AB22" s="315"/>
      <c r="AC22" s="303"/>
      <c r="AD22" s="303"/>
      <c r="AE22" s="303"/>
      <c r="AF22" s="303"/>
      <c r="AG22" s="37" t="s">
        <v>568</v>
      </c>
      <c r="AH22" s="37">
        <v>12</v>
      </c>
    </row>
    <row r="23" spans="1:34" ht="15" customHeight="1" x14ac:dyDescent="0.25">
      <c r="A23" s="303"/>
      <c r="B23" s="31"/>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5"/>
      <c r="AC23" s="303"/>
      <c r="AD23" s="303"/>
      <c r="AE23" s="303"/>
      <c r="AF23" s="303"/>
      <c r="AG23" s="37" t="s">
        <v>609</v>
      </c>
      <c r="AH23" s="37">
        <v>25</v>
      </c>
    </row>
    <row r="24" spans="1:34" ht="15" customHeight="1" x14ac:dyDescent="0.25">
      <c r="A24" s="303"/>
      <c r="B24" s="31"/>
      <c r="C24" s="317" t="s">
        <v>128</v>
      </c>
      <c r="D24" s="317"/>
      <c r="E24" s="303"/>
      <c r="F24" s="303"/>
      <c r="G24" s="303"/>
      <c r="H24" s="303"/>
      <c r="I24" s="303"/>
      <c r="J24" s="316"/>
      <c r="K24" s="316"/>
      <c r="L24" s="316"/>
      <c r="M24" s="316"/>
      <c r="N24" s="316"/>
      <c r="O24" s="316"/>
      <c r="P24" s="316"/>
      <c r="Q24" s="316"/>
      <c r="R24" s="316" t="s">
        <v>129</v>
      </c>
      <c r="S24" s="316"/>
      <c r="T24" s="316"/>
      <c r="U24" s="316"/>
      <c r="V24" s="316"/>
      <c r="W24" s="316"/>
      <c r="X24" s="316"/>
      <c r="Y24" s="316"/>
      <c r="Z24" s="316"/>
      <c r="AA24" s="316"/>
      <c r="AB24" s="315"/>
      <c r="AC24" s="303"/>
      <c r="AD24" s="303"/>
      <c r="AE24" s="303"/>
      <c r="AF24" s="303"/>
      <c r="AG24" s="37" t="s">
        <v>610</v>
      </c>
      <c r="AH24" s="37">
        <v>12</v>
      </c>
    </row>
    <row r="25" spans="1:34" ht="15" customHeight="1" x14ac:dyDescent="0.25">
      <c r="A25" s="303"/>
      <c r="B25" s="31"/>
      <c r="C25" s="882" t="s">
        <v>611</v>
      </c>
      <c r="D25" s="513"/>
      <c r="E25" s="513"/>
      <c r="F25" s="513"/>
      <c r="G25" s="513"/>
      <c r="H25" s="513"/>
      <c r="I25" s="513"/>
      <c r="J25" s="513"/>
      <c r="K25" s="513"/>
      <c r="L25" s="513"/>
      <c r="M25" s="513"/>
      <c r="N25" s="513"/>
      <c r="O25" s="513"/>
      <c r="P25" s="514"/>
      <c r="Q25" s="303"/>
      <c r="R25" s="523"/>
      <c r="S25" s="503"/>
      <c r="T25" s="503"/>
      <c r="U25" s="503"/>
      <c r="V25" s="503"/>
      <c r="W25" s="503"/>
      <c r="X25" s="503"/>
      <c r="Y25" s="503"/>
      <c r="Z25" s="503"/>
      <c r="AA25" s="493"/>
      <c r="AB25" s="311"/>
      <c r="AC25" s="303"/>
      <c r="AD25" s="303"/>
      <c r="AE25" s="303"/>
      <c r="AF25" s="303"/>
      <c r="AG25" s="37" t="s">
        <v>568</v>
      </c>
      <c r="AH25" s="37">
        <v>12</v>
      </c>
    </row>
    <row r="26" spans="1:34" ht="15" customHeight="1" x14ac:dyDescent="0.25">
      <c r="A26" s="303"/>
      <c r="B26" s="31"/>
      <c r="C26" s="530"/>
      <c r="D26" s="477"/>
      <c r="E26" s="477"/>
      <c r="F26" s="477"/>
      <c r="G26" s="477"/>
      <c r="H26" s="477"/>
      <c r="I26" s="477"/>
      <c r="J26" s="477"/>
      <c r="K26" s="477"/>
      <c r="L26" s="477"/>
      <c r="M26" s="477"/>
      <c r="N26" s="477"/>
      <c r="O26" s="477"/>
      <c r="P26" s="531"/>
      <c r="Q26" s="303"/>
      <c r="R26" s="303"/>
      <c r="S26" s="303"/>
      <c r="T26" s="303"/>
      <c r="U26" s="303"/>
      <c r="V26" s="303"/>
      <c r="W26" s="303"/>
      <c r="X26" s="303"/>
      <c r="Y26" s="303"/>
      <c r="Z26" s="303"/>
      <c r="AA26" s="303"/>
      <c r="AB26" s="311"/>
      <c r="AC26" s="303"/>
      <c r="AD26" s="303"/>
      <c r="AE26" s="303"/>
      <c r="AF26" s="303"/>
      <c r="AG26" s="303"/>
      <c r="AH26" s="303"/>
    </row>
    <row r="27" spans="1:34" ht="15" customHeight="1" x14ac:dyDescent="0.25">
      <c r="A27" s="303"/>
      <c r="B27" s="31"/>
      <c r="C27" s="530"/>
      <c r="D27" s="477"/>
      <c r="E27" s="477"/>
      <c r="F27" s="477"/>
      <c r="G27" s="477"/>
      <c r="H27" s="477"/>
      <c r="I27" s="477"/>
      <c r="J27" s="477"/>
      <c r="K27" s="477"/>
      <c r="L27" s="477"/>
      <c r="M27" s="477"/>
      <c r="N27" s="477"/>
      <c r="O27" s="477"/>
      <c r="P27" s="531"/>
      <c r="Q27" s="313"/>
      <c r="R27" s="316" t="s">
        <v>130</v>
      </c>
      <c r="S27" s="316"/>
      <c r="T27" s="316"/>
      <c r="U27" s="316"/>
      <c r="V27" s="316"/>
      <c r="W27" s="313"/>
      <c r="X27" s="313"/>
      <c r="Y27" s="313"/>
      <c r="Z27" s="303"/>
      <c r="AA27" s="313"/>
      <c r="AB27" s="311"/>
      <c r="AC27" s="303"/>
      <c r="AD27" s="303"/>
      <c r="AE27" s="303"/>
      <c r="AF27" s="303"/>
      <c r="AG27" s="303"/>
      <c r="AH27" s="303"/>
    </row>
    <row r="28" spans="1:34" ht="15" customHeight="1" x14ac:dyDescent="0.25">
      <c r="A28" s="303"/>
      <c r="B28" s="31"/>
      <c r="C28" s="530"/>
      <c r="D28" s="477"/>
      <c r="E28" s="477"/>
      <c r="F28" s="477"/>
      <c r="G28" s="477"/>
      <c r="H28" s="477"/>
      <c r="I28" s="477"/>
      <c r="J28" s="477"/>
      <c r="K28" s="477"/>
      <c r="L28" s="477"/>
      <c r="M28" s="477"/>
      <c r="N28" s="477"/>
      <c r="O28" s="477"/>
      <c r="P28" s="531"/>
      <c r="Q28" s="303"/>
      <c r="R28" s="37"/>
      <c r="S28" s="303" t="s">
        <v>15</v>
      </c>
      <c r="T28" s="303"/>
      <c r="U28" s="37"/>
      <c r="V28" s="303" t="s">
        <v>27</v>
      </c>
      <c r="W28" s="303"/>
      <c r="X28" s="37"/>
      <c r="Y28" s="318" t="s">
        <v>46</v>
      </c>
      <c r="Z28" s="303"/>
      <c r="AA28" s="303"/>
      <c r="AB28" s="311"/>
      <c r="AC28" s="303"/>
      <c r="AD28" s="303"/>
      <c r="AE28" s="303"/>
      <c r="AF28" s="303"/>
      <c r="AG28" s="338">
        <f>+(((AH14/AH15)*AH16)+((AH17/AH18)*AH19)+((AH20/AH21)*AH22)+((AH23/AH24)*AH25))*4/100</f>
        <v>4</v>
      </c>
      <c r="AH28" s="303"/>
    </row>
    <row r="29" spans="1:34" ht="15" customHeight="1" x14ac:dyDescent="0.25">
      <c r="A29" s="303"/>
      <c r="B29" s="31"/>
      <c r="C29" s="530"/>
      <c r="D29" s="477"/>
      <c r="E29" s="477"/>
      <c r="F29" s="477"/>
      <c r="G29" s="477"/>
      <c r="H29" s="477"/>
      <c r="I29" s="477"/>
      <c r="J29" s="477"/>
      <c r="K29" s="477"/>
      <c r="L29" s="477"/>
      <c r="M29" s="477"/>
      <c r="N29" s="477"/>
      <c r="O29" s="477"/>
      <c r="P29" s="531"/>
      <c r="Q29" s="303"/>
      <c r="R29" s="303"/>
      <c r="S29" s="303"/>
      <c r="T29" s="303"/>
      <c r="U29" s="303"/>
      <c r="V29" s="303"/>
      <c r="W29" s="303"/>
      <c r="X29" s="303"/>
      <c r="Y29" s="303"/>
      <c r="Z29" s="303"/>
      <c r="AA29" s="303"/>
      <c r="AB29" s="311"/>
      <c r="AC29" s="303"/>
      <c r="AD29" s="303"/>
      <c r="AE29" s="303"/>
      <c r="AF29" s="303"/>
      <c r="AG29" s="303"/>
      <c r="AH29" s="303"/>
    </row>
    <row r="30" spans="1:34" ht="15" customHeight="1" x14ac:dyDescent="0.25">
      <c r="A30" s="303"/>
      <c r="B30" s="31"/>
      <c r="C30" s="515"/>
      <c r="D30" s="516"/>
      <c r="E30" s="516"/>
      <c r="F30" s="516"/>
      <c r="G30" s="516"/>
      <c r="H30" s="516"/>
      <c r="I30" s="516"/>
      <c r="J30" s="516"/>
      <c r="K30" s="516"/>
      <c r="L30" s="516"/>
      <c r="M30" s="516"/>
      <c r="N30" s="516"/>
      <c r="O30" s="516"/>
      <c r="P30" s="517"/>
      <c r="Q30" s="303"/>
      <c r="R30" s="316" t="s">
        <v>131</v>
      </c>
      <c r="S30" s="303"/>
      <c r="T30" s="303"/>
      <c r="U30" s="303"/>
      <c r="V30" s="303"/>
      <c r="W30" s="540" t="s">
        <v>23</v>
      </c>
      <c r="X30" s="503"/>
      <c r="Y30" s="503"/>
      <c r="Z30" s="503"/>
      <c r="AA30" s="493"/>
      <c r="AB30" s="311"/>
      <c r="AC30" s="303"/>
      <c r="AD30" s="303"/>
      <c r="AE30" s="303"/>
      <c r="AF30" s="303"/>
      <c r="AG30" s="303"/>
      <c r="AH30" s="303"/>
    </row>
    <row r="31" spans="1:34" ht="15" customHeight="1" x14ac:dyDescent="0.25">
      <c r="A31" s="303"/>
      <c r="B31" s="31"/>
      <c r="C31" s="313"/>
      <c r="D31" s="313"/>
      <c r="E31" s="313"/>
      <c r="F31" s="313"/>
      <c r="G31" s="313"/>
      <c r="H31" s="303"/>
      <c r="I31" s="303"/>
      <c r="J31" s="303"/>
      <c r="K31" s="303"/>
      <c r="L31" s="303"/>
      <c r="M31" s="303"/>
      <c r="N31" s="303"/>
      <c r="O31" s="303"/>
      <c r="P31" s="303"/>
      <c r="Q31" s="303"/>
      <c r="R31" s="316"/>
      <c r="S31" s="303"/>
      <c r="T31" s="303"/>
      <c r="U31" s="303"/>
      <c r="V31" s="303"/>
      <c r="W31" s="303"/>
      <c r="X31" s="303"/>
      <c r="Y31" s="303"/>
      <c r="Z31" s="303"/>
      <c r="AA31" s="303"/>
      <c r="AB31" s="311"/>
      <c r="AC31" s="303"/>
      <c r="AD31" s="303"/>
      <c r="AE31" s="303"/>
      <c r="AF31" s="303"/>
      <c r="AG31" s="303"/>
      <c r="AH31" s="303"/>
    </row>
    <row r="32" spans="1:34" ht="15" customHeight="1" x14ac:dyDescent="0.25">
      <c r="A32" s="303"/>
      <c r="B32" s="31"/>
      <c r="C32" s="316" t="s">
        <v>132</v>
      </c>
      <c r="D32" s="313"/>
      <c r="E32" s="313"/>
      <c r="F32" s="313"/>
      <c r="G32" s="313"/>
      <c r="H32" s="313"/>
      <c r="I32" s="303"/>
      <c r="J32" s="303"/>
      <c r="K32" s="303"/>
      <c r="L32" s="303"/>
      <c r="M32" s="303"/>
      <c r="N32" s="303"/>
      <c r="O32" s="303"/>
      <c r="P32" s="303"/>
      <c r="Q32" s="303"/>
      <c r="R32" s="303"/>
      <c r="S32" s="303"/>
      <c r="T32" s="303"/>
      <c r="U32" s="303"/>
      <c r="V32" s="303"/>
      <c r="W32" s="303"/>
      <c r="X32" s="303"/>
      <c r="Y32" s="303"/>
      <c r="Z32" s="303"/>
      <c r="AA32" s="303"/>
      <c r="AB32" s="311"/>
      <c r="AC32" s="303"/>
      <c r="AD32" s="303"/>
      <c r="AE32" s="303"/>
      <c r="AF32" s="303"/>
      <c r="AG32" s="303"/>
      <c r="AH32" s="303"/>
    </row>
    <row r="33" spans="1:34" ht="39.75" customHeight="1" x14ac:dyDescent="0.25">
      <c r="A33" s="303"/>
      <c r="B33" s="31"/>
      <c r="C33" s="881" t="s">
        <v>612</v>
      </c>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493"/>
      <c r="AB33" s="311"/>
      <c r="AC33" s="303"/>
      <c r="AD33" s="303"/>
      <c r="AE33" s="303"/>
      <c r="AF33" s="303"/>
      <c r="AG33" s="303"/>
      <c r="AH33" s="303"/>
    </row>
    <row r="34" spans="1:34" ht="15" customHeight="1" x14ac:dyDescent="0.25">
      <c r="A34" s="303"/>
      <c r="B34" s="31"/>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9"/>
      <c r="AC34" s="303"/>
      <c r="AD34" s="303"/>
      <c r="AE34" s="303"/>
      <c r="AF34" s="303"/>
      <c r="AG34" s="303"/>
      <c r="AH34" s="303"/>
    </row>
    <row r="35" spans="1:34" ht="15" customHeight="1" x14ac:dyDescent="0.25">
      <c r="A35" s="303"/>
      <c r="B35" s="31"/>
      <c r="C35" s="307" t="s">
        <v>134</v>
      </c>
      <c r="D35" s="313"/>
      <c r="E35" s="313"/>
      <c r="F35" s="313"/>
      <c r="G35" s="313"/>
      <c r="H35" s="313"/>
      <c r="I35" s="313"/>
      <c r="J35" s="313"/>
      <c r="K35" s="313"/>
      <c r="L35" s="313"/>
      <c r="M35" s="307" t="s">
        <v>134</v>
      </c>
      <c r="N35" s="313"/>
      <c r="O35" s="313"/>
      <c r="P35" s="313"/>
      <c r="Q35" s="313"/>
      <c r="R35" s="313"/>
      <c r="S35" s="313"/>
      <c r="T35" s="313"/>
      <c r="U35" s="313"/>
      <c r="V35" s="313"/>
      <c r="W35" s="313"/>
      <c r="X35" s="313"/>
      <c r="Y35" s="313"/>
      <c r="Z35" s="313"/>
      <c r="AA35" s="313"/>
      <c r="AB35" s="319"/>
      <c r="AC35" s="303"/>
      <c r="AD35" s="303"/>
      <c r="AE35" s="303"/>
      <c r="AF35" s="303"/>
      <c r="AG35" s="303"/>
      <c r="AH35" s="303"/>
    </row>
    <row r="36" spans="1:34" ht="29.25" customHeight="1" x14ac:dyDescent="0.25">
      <c r="A36" s="303"/>
      <c r="B36" s="31"/>
      <c r="C36" s="540"/>
      <c r="D36" s="503"/>
      <c r="E36" s="503"/>
      <c r="F36" s="503"/>
      <c r="G36" s="503"/>
      <c r="H36" s="503"/>
      <c r="I36" s="503"/>
      <c r="J36" s="503"/>
      <c r="K36" s="493"/>
      <c r="L36" s="313"/>
      <c r="M36" s="540"/>
      <c r="N36" s="503"/>
      <c r="O36" s="503"/>
      <c r="P36" s="503"/>
      <c r="Q36" s="503"/>
      <c r="R36" s="503"/>
      <c r="S36" s="503"/>
      <c r="T36" s="503"/>
      <c r="U36" s="503"/>
      <c r="V36" s="503"/>
      <c r="W36" s="503"/>
      <c r="X36" s="503"/>
      <c r="Y36" s="503"/>
      <c r="Z36" s="503"/>
      <c r="AA36" s="493"/>
      <c r="AB36" s="319"/>
      <c r="AC36" s="303"/>
      <c r="AD36" s="303"/>
      <c r="AE36" s="303"/>
      <c r="AF36" s="303"/>
      <c r="AG36" s="303"/>
      <c r="AH36" s="303"/>
    </row>
    <row r="37" spans="1:34" ht="15" customHeight="1" x14ac:dyDescent="0.25">
      <c r="A37" s="303"/>
      <c r="B37" s="31"/>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11"/>
      <c r="AC37" s="303"/>
      <c r="AD37" s="303"/>
      <c r="AE37" s="303"/>
      <c r="AF37" s="303"/>
      <c r="AG37" s="303"/>
      <c r="AH37" s="303"/>
    </row>
    <row r="38" spans="1:34" ht="15" customHeight="1" x14ac:dyDescent="0.25">
      <c r="A38" s="303"/>
      <c r="B38" s="31"/>
      <c r="C38" s="320" t="s">
        <v>137</v>
      </c>
      <c r="D38" s="320"/>
      <c r="E38" s="320"/>
      <c r="F38" s="320"/>
      <c r="G38" s="321"/>
      <c r="H38" s="322"/>
      <c r="I38" s="322"/>
      <c r="J38" s="322"/>
      <c r="K38" s="322"/>
      <c r="L38" s="322"/>
      <c r="M38" s="322"/>
      <c r="N38" s="322"/>
      <c r="O38" s="322"/>
      <c r="P38" s="322"/>
      <c r="Q38" s="322"/>
      <c r="R38" s="322"/>
      <c r="S38" s="322"/>
      <c r="T38" s="322"/>
      <c r="U38" s="322"/>
      <c r="V38" s="322"/>
      <c r="W38" s="322"/>
      <c r="X38" s="322"/>
      <c r="Y38" s="322"/>
      <c r="Z38" s="322"/>
      <c r="AA38" s="322"/>
      <c r="AB38" s="311"/>
      <c r="AC38" s="303"/>
      <c r="AD38" s="303"/>
      <c r="AE38" s="303"/>
      <c r="AF38" s="303"/>
      <c r="AG38" s="303"/>
      <c r="AH38" s="303"/>
    </row>
    <row r="39" spans="1:34" ht="90" customHeight="1" x14ac:dyDescent="0.25">
      <c r="A39" s="303"/>
      <c r="B39" s="31"/>
      <c r="C39" s="541" t="s">
        <v>530</v>
      </c>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493"/>
      <c r="AB39" s="311"/>
      <c r="AC39" s="303"/>
      <c r="AD39" s="303"/>
      <c r="AE39" s="303"/>
      <c r="AF39" s="303"/>
      <c r="AG39" s="303"/>
      <c r="AH39" s="303"/>
    </row>
    <row r="40" spans="1:34" ht="15" customHeight="1" x14ac:dyDescent="0.25">
      <c r="A40" s="303"/>
      <c r="B40" s="31"/>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11"/>
      <c r="AC40" s="303"/>
      <c r="AD40" s="303"/>
      <c r="AE40" s="303"/>
      <c r="AF40" s="303"/>
      <c r="AG40" s="303"/>
      <c r="AH40" s="303"/>
    </row>
    <row r="41" spans="1:34" ht="15.75" customHeight="1" x14ac:dyDescent="0.25">
      <c r="A41" s="303"/>
      <c r="B41" s="31"/>
      <c r="C41" s="524" t="s">
        <v>139</v>
      </c>
      <c r="D41" s="520"/>
      <c r="E41" s="316"/>
      <c r="F41" s="502" t="s">
        <v>34</v>
      </c>
      <c r="G41" s="493"/>
      <c r="H41" s="316"/>
      <c r="I41" s="303"/>
      <c r="J41" s="323" t="s">
        <v>140</v>
      </c>
      <c r="K41" s="502">
        <v>2</v>
      </c>
      <c r="L41" s="503"/>
      <c r="M41" s="503"/>
      <c r="N41" s="493"/>
      <c r="O41" s="316"/>
      <c r="P41" s="316"/>
      <c r="Q41" s="307" t="s">
        <v>141</v>
      </c>
      <c r="R41" s="303"/>
      <c r="S41" s="316"/>
      <c r="T41" s="316"/>
      <c r="U41" s="316"/>
      <c r="V41" s="316"/>
      <c r="W41" s="502" t="s">
        <v>20</v>
      </c>
      <c r="X41" s="503"/>
      <c r="Y41" s="503"/>
      <c r="Z41" s="503"/>
      <c r="AA41" s="493"/>
      <c r="AB41" s="315"/>
      <c r="AC41" s="303"/>
      <c r="AD41" s="303"/>
      <c r="AE41" s="303"/>
      <c r="AF41" s="303"/>
      <c r="AG41" s="303"/>
      <c r="AH41" s="303"/>
    </row>
    <row r="42" spans="1:34" ht="15.75" customHeight="1" x14ac:dyDescent="0.25">
      <c r="A42" s="303"/>
      <c r="B42" s="31"/>
      <c r="C42" s="303"/>
      <c r="D42" s="303"/>
      <c r="E42" s="303"/>
      <c r="F42" s="318"/>
      <c r="G42" s="318"/>
      <c r="H42" s="318"/>
      <c r="I42" s="318"/>
      <c r="J42" s="318"/>
      <c r="K42" s="318"/>
      <c r="L42" s="318"/>
      <c r="M42" s="303"/>
      <c r="N42" s="303"/>
      <c r="O42" s="303"/>
      <c r="P42" s="303"/>
      <c r="Q42" s="303"/>
      <c r="R42" s="303"/>
      <c r="S42" s="303"/>
      <c r="T42" s="303"/>
      <c r="U42" s="303"/>
      <c r="V42" s="303"/>
      <c r="W42" s="303"/>
      <c r="X42" s="303"/>
      <c r="Y42" s="303"/>
      <c r="Z42" s="303"/>
      <c r="AA42" s="303"/>
      <c r="AB42" s="311"/>
      <c r="AC42" s="303"/>
      <c r="AD42" s="303"/>
      <c r="AE42" s="303"/>
      <c r="AF42" s="303"/>
      <c r="AG42" s="303"/>
      <c r="AH42" s="303"/>
    </row>
    <row r="43" spans="1:34" ht="32.25" customHeight="1" x14ac:dyDescent="0.25">
      <c r="A43" s="303"/>
      <c r="B43" s="31"/>
      <c r="C43" s="303"/>
      <c r="D43" s="323" t="s">
        <v>142</v>
      </c>
      <c r="E43" s="316"/>
      <c r="F43" s="541" t="s">
        <v>562</v>
      </c>
      <c r="G43" s="503"/>
      <c r="H43" s="503"/>
      <c r="I43" s="503"/>
      <c r="J43" s="503"/>
      <c r="K43" s="503"/>
      <c r="L43" s="503"/>
      <c r="M43" s="493"/>
      <c r="N43" s="303"/>
      <c r="O43" s="323" t="s">
        <v>144</v>
      </c>
      <c r="P43" s="540">
        <v>0</v>
      </c>
      <c r="Q43" s="503"/>
      <c r="R43" s="503"/>
      <c r="S43" s="503"/>
      <c r="T43" s="503"/>
      <c r="U43" s="503"/>
      <c r="V43" s="503"/>
      <c r="W43" s="503"/>
      <c r="X43" s="503"/>
      <c r="Y43" s="503"/>
      <c r="Z43" s="503"/>
      <c r="AA43" s="493"/>
      <c r="AB43" s="311"/>
      <c r="AC43" s="303"/>
      <c r="AD43" s="303"/>
      <c r="AE43" s="303"/>
      <c r="AF43" s="303"/>
      <c r="AG43" s="303"/>
      <c r="AH43" s="303"/>
    </row>
    <row r="44" spans="1:34" ht="15.75" customHeight="1" x14ac:dyDescent="0.25">
      <c r="A44" s="303"/>
      <c r="B44" s="31"/>
      <c r="C44" s="316"/>
      <c r="D44" s="316"/>
      <c r="E44" s="316"/>
      <c r="F44" s="318"/>
      <c r="G44" s="318"/>
      <c r="H44" s="318"/>
      <c r="I44" s="318"/>
      <c r="J44" s="318"/>
      <c r="K44" s="318"/>
      <c r="L44" s="318"/>
      <c r="M44" s="316"/>
      <c r="N44" s="316"/>
      <c r="O44" s="316"/>
      <c r="P44" s="316"/>
      <c r="Q44" s="316"/>
      <c r="R44" s="316"/>
      <c r="S44" s="316"/>
      <c r="T44" s="316"/>
      <c r="U44" s="316"/>
      <c r="V44" s="316"/>
      <c r="W44" s="316"/>
      <c r="X44" s="316"/>
      <c r="Y44" s="316"/>
      <c r="Z44" s="316"/>
      <c r="AA44" s="316"/>
      <c r="AB44" s="315"/>
      <c r="AC44" s="303"/>
      <c r="AD44" s="303"/>
      <c r="AE44" s="303"/>
      <c r="AF44" s="303"/>
      <c r="AG44" s="303"/>
      <c r="AH44" s="303"/>
    </row>
    <row r="45" spans="1:34" ht="15.75" customHeight="1" x14ac:dyDescent="0.25">
      <c r="A45" s="303"/>
      <c r="B45" s="31"/>
      <c r="C45" s="303"/>
      <c r="D45" s="323" t="s">
        <v>145</v>
      </c>
      <c r="E45" s="303"/>
      <c r="F45" s="523" t="s">
        <v>146</v>
      </c>
      <c r="G45" s="493"/>
      <c r="H45" s="303"/>
      <c r="I45" s="303"/>
      <c r="J45" s="316" t="s">
        <v>147</v>
      </c>
      <c r="K45" s="303"/>
      <c r="L45" s="523" t="s">
        <v>148</v>
      </c>
      <c r="M45" s="503"/>
      <c r="N45" s="493"/>
      <c r="O45" s="316"/>
      <c r="P45" s="316"/>
      <c r="Q45" s="303"/>
      <c r="R45" s="316" t="s">
        <v>149</v>
      </c>
      <c r="S45" s="316"/>
      <c r="T45" s="316"/>
      <c r="U45" s="316"/>
      <c r="V45" s="316"/>
      <c r="W45" s="542"/>
      <c r="X45" s="503"/>
      <c r="Y45" s="503"/>
      <c r="Z45" s="503"/>
      <c r="AA45" s="493"/>
      <c r="AB45" s="315"/>
      <c r="AC45" s="303"/>
      <c r="AD45" s="303"/>
      <c r="AE45" s="303"/>
      <c r="AF45" s="303"/>
      <c r="AG45" s="303"/>
      <c r="AH45" s="303"/>
    </row>
    <row r="46" spans="1:34" ht="15.75" customHeight="1" x14ac:dyDescent="0.25">
      <c r="A46" s="303"/>
      <c r="B46" s="31"/>
      <c r="C46" s="303"/>
      <c r="D46" s="303"/>
      <c r="E46" s="303"/>
      <c r="F46" s="29"/>
      <c r="G46" s="303"/>
      <c r="H46" s="303"/>
      <c r="I46" s="307"/>
      <c r="J46" s="307"/>
      <c r="K46" s="307"/>
      <c r="L46" s="307"/>
      <c r="M46" s="307"/>
      <c r="N46" s="307"/>
      <c r="O46" s="307"/>
      <c r="P46" s="307"/>
      <c r="Q46" s="307"/>
      <c r="R46" s="307"/>
      <c r="S46" s="307"/>
      <c r="T46" s="307"/>
      <c r="U46" s="307"/>
      <c r="V46" s="307"/>
      <c r="W46" s="307"/>
      <c r="X46" s="307"/>
      <c r="Y46" s="307"/>
      <c r="Z46" s="307"/>
      <c r="AA46" s="307"/>
      <c r="AB46" s="308"/>
      <c r="AC46" s="303"/>
      <c r="AD46" s="303"/>
      <c r="AE46" s="303"/>
      <c r="AF46" s="303"/>
      <c r="AG46" s="303"/>
      <c r="AH46" s="303"/>
    </row>
    <row r="47" spans="1:34" ht="15.75" customHeight="1" x14ac:dyDescent="0.25">
      <c r="A47" s="303"/>
      <c r="B47" s="31"/>
      <c r="C47" s="324" t="s">
        <v>150</v>
      </c>
      <c r="D47" s="543">
        <v>2024</v>
      </c>
      <c r="E47" s="544"/>
      <c r="F47" s="545"/>
      <c r="G47" s="35"/>
      <c r="H47" s="307"/>
      <c r="I47" s="307"/>
      <c r="J47" s="307"/>
      <c r="K47" s="307"/>
      <c r="L47" s="307"/>
      <c r="M47" s="307"/>
      <c r="N47" s="307"/>
      <c r="O47" s="307"/>
      <c r="P47" s="307"/>
      <c r="Q47" s="535"/>
      <c r="R47" s="520"/>
      <c r="S47" s="520"/>
      <c r="T47" s="520"/>
      <c r="U47" s="520"/>
      <c r="V47" s="307"/>
      <c r="W47" s="307"/>
      <c r="X47" s="534"/>
      <c r="Y47" s="520"/>
      <c r="Z47" s="520"/>
      <c r="AA47" s="520"/>
      <c r="AB47" s="315"/>
      <c r="AC47" s="303"/>
      <c r="AD47" s="303"/>
      <c r="AE47" s="303"/>
      <c r="AF47" s="303"/>
      <c r="AG47" s="303"/>
      <c r="AH47" s="303"/>
    </row>
    <row r="48" spans="1:34" ht="5.25" customHeight="1" x14ac:dyDescent="0.25">
      <c r="A48" s="303"/>
      <c r="B48" s="31"/>
      <c r="C48" s="316"/>
      <c r="D48" s="38"/>
      <c r="E48" s="38"/>
      <c r="F48" s="38"/>
      <c r="G48" s="303"/>
      <c r="H48" s="307"/>
      <c r="I48" s="307"/>
      <c r="J48" s="307"/>
      <c r="K48" s="307"/>
      <c r="L48" s="307"/>
      <c r="M48" s="307"/>
      <c r="N48" s="307"/>
      <c r="O48" s="307"/>
      <c r="P48" s="307"/>
      <c r="Q48" s="313"/>
      <c r="R48" s="313"/>
      <c r="S48" s="313"/>
      <c r="T48" s="313"/>
      <c r="U48" s="313"/>
      <c r="V48" s="307"/>
      <c r="W48" s="307"/>
      <c r="X48" s="309"/>
      <c r="Y48" s="309"/>
      <c r="Z48" s="309"/>
      <c r="AA48" s="309"/>
      <c r="AB48" s="315"/>
      <c r="AC48" s="303"/>
      <c r="AD48" s="303"/>
      <c r="AE48" s="303"/>
      <c r="AF48" s="303"/>
      <c r="AG48" s="303"/>
      <c r="AH48" s="303"/>
    </row>
    <row r="49" spans="1:34" ht="15.75" customHeight="1" x14ac:dyDescent="0.25">
      <c r="A49" s="303"/>
      <c r="B49" s="31"/>
      <c r="C49" s="316" t="s">
        <v>140</v>
      </c>
      <c r="D49" s="540">
        <v>1.2</v>
      </c>
      <c r="E49" s="503"/>
      <c r="F49" s="493"/>
      <c r="G49" s="303"/>
      <c r="H49" s="307"/>
      <c r="I49" s="307"/>
      <c r="J49" s="307"/>
      <c r="K49" s="307"/>
      <c r="L49" s="307"/>
      <c r="M49" s="307"/>
      <c r="N49" s="307"/>
      <c r="O49" s="307"/>
      <c r="P49" s="307"/>
      <c r="Q49" s="535"/>
      <c r="R49" s="520"/>
      <c r="S49" s="520"/>
      <c r="T49" s="520"/>
      <c r="U49" s="520"/>
      <c r="V49" s="307"/>
      <c r="W49" s="307"/>
      <c r="X49" s="534"/>
      <c r="Y49" s="520"/>
      <c r="Z49" s="520"/>
      <c r="AA49" s="520"/>
      <c r="AB49" s="308"/>
      <c r="AC49" s="303"/>
      <c r="AD49" s="303"/>
      <c r="AE49" s="303"/>
      <c r="AF49" s="303"/>
      <c r="AG49" s="303"/>
      <c r="AH49" s="303"/>
    </row>
    <row r="50" spans="1:34" ht="15.75" customHeight="1" x14ac:dyDescent="0.25">
      <c r="A50" s="303"/>
      <c r="B50" s="31"/>
      <c r="C50" s="303"/>
      <c r="D50" s="303"/>
      <c r="E50" s="303"/>
      <c r="F50" s="303"/>
      <c r="G50" s="303"/>
      <c r="H50" s="303"/>
      <c r="I50" s="307"/>
      <c r="J50" s="307"/>
      <c r="K50" s="316"/>
      <c r="L50" s="316"/>
      <c r="M50" s="316"/>
      <c r="N50" s="316"/>
      <c r="O50" s="316"/>
      <c r="P50" s="316"/>
      <c r="Q50" s="316"/>
      <c r="R50" s="316"/>
      <c r="S50" s="316"/>
      <c r="T50" s="316"/>
      <c r="U50" s="316"/>
      <c r="V50" s="316"/>
      <c r="W50" s="316"/>
      <c r="X50" s="316"/>
      <c r="Y50" s="316"/>
      <c r="Z50" s="316"/>
      <c r="AA50" s="316"/>
      <c r="AB50" s="308"/>
      <c r="AC50" s="303"/>
      <c r="AD50" s="303"/>
      <c r="AE50" s="303"/>
      <c r="AF50" s="303"/>
      <c r="AG50" s="303"/>
      <c r="AH50" s="303"/>
    </row>
    <row r="51" spans="1:34" ht="15.75" customHeight="1" x14ac:dyDescent="0.25">
      <c r="A51" s="303"/>
      <c r="B51" s="31"/>
      <c r="C51" s="316"/>
      <c r="D51" s="502" t="s">
        <v>151</v>
      </c>
      <c r="E51" s="503"/>
      <c r="F51" s="503"/>
      <c r="G51" s="503"/>
      <c r="H51" s="503"/>
      <c r="I51" s="503"/>
      <c r="J51" s="503"/>
      <c r="K51" s="503"/>
      <c r="L51" s="503"/>
      <c r="M51" s="503"/>
      <c r="N51" s="503"/>
      <c r="O51" s="503"/>
      <c r="P51" s="503"/>
      <c r="Q51" s="503"/>
      <c r="R51" s="503"/>
      <c r="S51" s="503"/>
      <c r="T51" s="503"/>
      <c r="U51" s="503"/>
      <c r="V51" s="503"/>
      <c r="W51" s="503"/>
      <c r="X51" s="503"/>
      <c r="Y51" s="493"/>
      <c r="Z51" s="317"/>
      <c r="AA51" s="317"/>
      <c r="AB51" s="325"/>
      <c r="AC51" s="303"/>
      <c r="AD51" s="303"/>
      <c r="AE51" s="303"/>
      <c r="AF51" s="303"/>
      <c r="AG51" s="303"/>
      <c r="AH51" s="303"/>
    </row>
    <row r="52" spans="1:34" ht="15.75" customHeight="1" x14ac:dyDescent="0.25">
      <c r="A52" s="303"/>
      <c r="B52" s="31"/>
      <c r="C52" s="303"/>
      <c r="D52" s="508" t="s">
        <v>152</v>
      </c>
      <c r="E52" s="503"/>
      <c r="F52" s="503"/>
      <c r="G52" s="503"/>
      <c r="H52" s="493"/>
      <c r="I52" s="504" t="s">
        <v>153</v>
      </c>
      <c r="J52" s="503"/>
      <c r="K52" s="503"/>
      <c r="L52" s="503"/>
      <c r="M52" s="503"/>
      <c r="N52" s="503"/>
      <c r="O52" s="503"/>
      <c r="P52" s="493"/>
      <c r="Q52" s="505" t="s">
        <v>154</v>
      </c>
      <c r="R52" s="503"/>
      <c r="S52" s="503"/>
      <c r="T52" s="503"/>
      <c r="U52" s="503"/>
      <c r="V52" s="503"/>
      <c r="W52" s="503"/>
      <c r="X52" s="503"/>
      <c r="Y52" s="493"/>
      <c r="Z52" s="317"/>
      <c r="AA52" s="317"/>
      <c r="AB52" s="325"/>
      <c r="AC52" s="303"/>
      <c r="AD52" s="303"/>
      <c r="AE52" s="303"/>
      <c r="AF52" s="303"/>
      <c r="AG52" s="303"/>
      <c r="AH52" s="303"/>
    </row>
    <row r="53" spans="1:34" ht="15.75" customHeight="1" x14ac:dyDescent="0.25">
      <c r="A53" s="326"/>
      <c r="B53" s="39"/>
      <c r="C53" s="40"/>
      <c r="D53" s="509" t="s">
        <v>155</v>
      </c>
      <c r="E53" s="503"/>
      <c r="F53" s="503"/>
      <c r="G53" s="503"/>
      <c r="H53" s="493"/>
      <c r="I53" s="506" t="s">
        <v>156</v>
      </c>
      <c r="J53" s="503"/>
      <c r="K53" s="503"/>
      <c r="L53" s="503"/>
      <c r="M53" s="503"/>
      <c r="N53" s="503"/>
      <c r="O53" s="503"/>
      <c r="P53" s="493"/>
      <c r="Q53" s="507" t="s">
        <v>157</v>
      </c>
      <c r="R53" s="503"/>
      <c r="S53" s="503"/>
      <c r="T53" s="503"/>
      <c r="U53" s="503"/>
      <c r="V53" s="503"/>
      <c r="W53" s="503"/>
      <c r="X53" s="503"/>
      <c r="Y53" s="493"/>
      <c r="Z53" s="326"/>
      <c r="AA53" s="326"/>
      <c r="AB53" s="327"/>
      <c r="AC53" s="326"/>
      <c r="AD53" s="326"/>
      <c r="AE53" s="326"/>
      <c r="AF53" s="326"/>
      <c r="AG53" s="326"/>
      <c r="AH53" s="326"/>
    </row>
    <row r="54" spans="1:34" ht="15.75" customHeight="1" x14ac:dyDescent="0.25">
      <c r="A54" s="303"/>
      <c r="B54" s="31"/>
      <c r="C54" s="328"/>
      <c r="D54" s="328"/>
      <c r="E54" s="328"/>
      <c r="F54" s="328"/>
      <c r="G54" s="329"/>
      <c r="H54" s="329"/>
      <c r="I54" s="329"/>
      <c r="J54" s="329"/>
      <c r="K54" s="329"/>
      <c r="L54" s="329"/>
      <c r="M54" s="329"/>
      <c r="N54" s="329"/>
      <c r="O54" s="329"/>
      <c r="P54" s="329"/>
      <c r="Q54" s="329"/>
      <c r="R54" s="329"/>
      <c r="S54" s="329"/>
      <c r="T54" s="329"/>
      <c r="U54" s="329"/>
      <c r="V54" s="329"/>
      <c r="W54" s="329"/>
      <c r="X54" s="329"/>
      <c r="Y54" s="329"/>
      <c r="Z54" s="328"/>
      <c r="AA54" s="328"/>
      <c r="AB54" s="312"/>
      <c r="AC54" s="303"/>
      <c r="AD54" s="303"/>
      <c r="AE54" s="303"/>
      <c r="AF54" s="303"/>
      <c r="AG54" s="303"/>
      <c r="AH54" s="303"/>
    </row>
    <row r="55" spans="1:34" ht="15.75" customHeight="1" x14ac:dyDescent="0.25">
      <c r="A55" s="330"/>
      <c r="B55" s="41"/>
      <c r="C55" s="510" t="s">
        <v>158</v>
      </c>
      <c r="D55" s="503"/>
      <c r="E55" s="503"/>
      <c r="F55" s="493"/>
      <c r="G55" s="511" t="s">
        <v>159</v>
      </c>
      <c r="H55" s="512" t="s">
        <v>160</v>
      </c>
      <c r="I55" s="513"/>
      <c r="J55" s="513"/>
      <c r="K55" s="513"/>
      <c r="L55" s="513"/>
      <c r="M55" s="513"/>
      <c r="N55" s="513"/>
      <c r="O55" s="513"/>
      <c r="P55" s="513"/>
      <c r="Q55" s="513"/>
      <c r="R55" s="513"/>
      <c r="S55" s="513"/>
      <c r="T55" s="513"/>
      <c r="U55" s="513"/>
      <c r="V55" s="513"/>
      <c r="W55" s="513"/>
      <c r="X55" s="513"/>
      <c r="Y55" s="513"/>
      <c r="Z55" s="513"/>
      <c r="AA55" s="514"/>
      <c r="AB55" s="325"/>
      <c r="AC55" s="330"/>
      <c r="AD55" s="330"/>
      <c r="AE55" s="330"/>
      <c r="AF55" s="330"/>
      <c r="AG55" s="330"/>
      <c r="AH55" s="330"/>
    </row>
    <row r="56" spans="1:34" ht="15.75" customHeight="1" x14ac:dyDescent="0.25">
      <c r="A56" s="330"/>
      <c r="B56" s="41"/>
      <c r="C56" s="42" t="s">
        <v>161</v>
      </c>
      <c r="D56" s="43" t="s">
        <v>563</v>
      </c>
      <c r="E56" s="510" t="s">
        <v>162</v>
      </c>
      <c r="F56" s="493"/>
      <c r="G56" s="480"/>
      <c r="H56" s="515"/>
      <c r="I56" s="516"/>
      <c r="J56" s="516"/>
      <c r="K56" s="516"/>
      <c r="L56" s="516"/>
      <c r="M56" s="516"/>
      <c r="N56" s="516"/>
      <c r="O56" s="516"/>
      <c r="P56" s="516"/>
      <c r="Q56" s="516"/>
      <c r="R56" s="516"/>
      <c r="S56" s="516"/>
      <c r="T56" s="516"/>
      <c r="U56" s="516"/>
      <c r="V56" s="516"/>
      <c r="W56" s="516"/>
      <c r="X56" s="516"/>
      <c r="Y56" s="516"/>
      <c r="Z56" s="516"/>
      <c r="AA56" s="517"/>
      <c r="AB56" s="325"/>
      <c r="AC56" s="330"/>
      <c r="AD56" s="330"/>
      <c r="AE56" s="330"/>
      <c r="AF56" s="330"/>
      <c r="AG56" s="330"/>
      <c r="AH56" s="330"/>
    </row>
    <row r="57" spans="1:34" ht="15.75" customHeight="1" x14ac:dyDescent="0.25">
      <c r="A57" s="330"/>
      <c r="B57" s="41"/>
      <c r="C57" s="44">
        <v>2024</v>
      </c>
      <c r="D57" s="45">
        <v>45474</v>
      </c>
      <c r="E57" s="518">
        <v>45656</v>
      </c>
      <c r="F57" s="493"/>
      <c r="G57" s="46">
        <v>0.5</v>
      </c>
      <c r="H57" s="522"/>
      <c r="I57" s="503"/>
      <c r="J57" s="503"/>
      <c r="K57" s="503"/>
      <c r="L57" s="503"/>
      <c r="M57" s="503"/>
      <c r="N57" s="503"/>
      <c r="O57" s="503"/>
      <c r="P57" s="503"/>
      <c r="Q57" s="503"/>
      <c r="R57" s="503"/>
      <c r="S57" s="503"/>
      <c r="T57" s="503"/>
      <c r="U57" s="503"/>
      <c r="V57" s="503"/>
      <c r="W57" s="503"/>
      <c r="X57" s="503"/>
      <c r="Y57" s="503"/>
      <c r="Z57" s="503"/>
      <c r="AA57" s="493"/>
      <c r="AB57" s="325"/>
      <c r="AC57" s="330"/>
      <c r="AD57" s="330"/>
      <c r="AE57" s="330"/>
      <c r="AF57" s="330"/>
      <c r="AG57" s="330"/>
      <c r="AH57" s="330"/>
    </row>
    <row r="58" spans="1:34" ht="15.75" customHeight="1" x14ac:dyDescent="0.25">
      <c r="A58" s="330"/>
      <c r="B58" s="41"/>
      <c r="C58" s="44">
        <v>2025</v>
      </c>
      <c r="D58" s="45">
        <v>45658</v>
      </c>
      <c r="E58" s="518">
        <v>46021</v>
      </c>
      <c r="F58" s="493"/>
      <c r="G58" s="46">
        <v>0.8</v>
      </c>
      <c r="H58" s="522"/>
      <c r="I58" s="503"/>
      <c r="J58" s="503"/>
      <c r="K58" s="503"/>
      <c r="L58" s="503"/>
      <c r="M58" s="503"/>
      <c r="N58" s="503"/>
      <c r="O58" s="503"/>
      <c r="P58" s="503"/>
      <c r="Q58" s="503"/>
      <c r="R58" s="503"/>
      <c r="S58" s="503"/>
      <c r="T58" s="503"/>
      <c r="U58" s="503"/>
      <c r="V58" s="503"/>
      <c r="W58" s="503"/>
      <c r="X58" s="503"/>
      <c r="Y58" s="503"/>
      <c r="Z58" s="503"/>
      <c r="AA58" s="493"/>
      <c r="AB58" s="325"/>
      <c r="AC58" s="330"/>
      <c r="AD58" s="330"/>
      <c r="AE58" s="330"/>
      <c r="AF58" s="330"/>
      <c r="AG58" s="330"/>
      <c r="AH58" s="330"/>
    </row>
    <row r="59" spans="1:34" ht="15.75" customHeight="1" x14ac:dyDescent="0.25">
      <c r="A59" s="330"/>
      <c r="B59" s="41"/>
      <c r="C59" s="44">
        <v>2026</v>
      </c>
      <c r="D59" s="45">
        <v>46023</v>
      </c>
      <c r="E59" s="518">
        <v>46386</v>
      </c>
      <c r="F59" s="493"/>
      <c r="G59" s="46">
        <v>0.4</v>
      </c>
      <c r="H59" s="522"/>
      <c r="I59" s="503"/>
      <c r="J59" s="503"/>
      <c r="K59" s="503"/>
      <c r="L59" s="503"/>
      <c r="M59" s="503"/>
      <c r="N59" s="503"/>
      <c r="O59" s="503"/>
      <c r="P59" s="503"/>
      <c r="Q59" s="503"/>
      <c r="R59" s="503"/>
      <c r="S59" s="503"/>
      <c r="T59" s="503"/>
      <c r="U59" s="503"/>
      <c r="V59" s="503"/>
      <c r="W59" s="503"/>
      <c r="X59" s="503"/>
      <c r="Y59" s="503"/>
      <c r="Z59" s="503"/>
      <c r="AA59" s="493"/>
      <c r="AB59" s="325"/>
      <c r="AC59" s="330"/>
      <c r="AD59" s="330"/>
      <c r="AE59" s="330"/>
      <c r="AF59" s="330"/>
      <c r="AG59" s="330"/>
      <c r="AH59" s="330"/>
    </row>
    <row r="60" spans="1:34" ht="15.75" customHeight="1" x14ac:dyDescent="0.25">
      <c r="A60" s="330"/>
      <c r="B60" s="41"/>
      <c r="C60" s="44">
        <v>2027</v>
      </c>
      <c r="D60" s="45">
        <v>46388</v>
      </c>
      <c r="E60" s="518">
        <v>46751</v>
      </c>
      <c r="F60" s="493"/>
      <c r="G60" s="46">
        <v>0.3</v>
      </c>
      <c r="H60" s="522"/>
      <c r="I60" s="503"/>
      <c r="J60" s="503"/>
      <c r="K60" s="503"/>
      <c r="L60" s="503"/>
      <c r="M60" s="503"/>
      <c r="N60" s="503"/>
      <c r="O60" s="503"/>
      <c r="P60" s="503"/>
      <c r="Q60" s="503"/>
      <c r="R60" s="503"/>
      <c r="S60" s="503"/>
      <c r="T60" s="503"/>
      <c r="U60" s="503"/>
      <c r="V60" s="503"/>
      <c r="W60" s="503"/>
      <c r="X60" s="503"/>
      <c r="Y60" s="503"/>
      <c r="Z60" s="503"/>
      <c r="AA60" s="493"/>
      <c r="AB60" s="325"/>
      <c r="AC60" s="330"/>
      <c r="AD60" s="330"/>
      <c r="AE60" s="330"/>
      <c r="AF60" s="330"/>
      <c r="AG60" s="330"/>
      <c r="AH60" s="330"/>
    </row>
    <row r="61" spans="1:34" ht="15.75" customHeight="1" x14ac:dyDescent="0.25">
      <c r="A61" s="330"/>
      <c r="B61" s="41"/>
      <c r="C61" s="44"/>
      <c r="D61" s="44"/>
      <c r="E61" s="510"/>
      <c r="F61" s="493"/>
      <c r="G61" s="43"/>
      <c r="H61" s="510"/>
      <c r="I61" s="503"/>
      <c r="J61" s="503"/>
      <c r="K61" s="503"/>
      <c r="L61" s="503"/>
      <c r="M61" s="503"/>
      <c r="N61" s="503"/>
      <c r="O61" s="503"/>
      <c r="P61" s="503"/>
      <c r="Q61" s="503"/>
      <c r="R61" s="503"/>
      <c r="S61" s="503"/>
      <c r="T61" s="503"/>
      <c r="U61" s="503"/>
      <c r="V61" s="503"/>
      <c r="W61" s="503"/>
      <c r="X61" s="503"/>
      <c r="Y61" s="503"/>
      <c r="Z61" s="503"/>
      <c r="AA61" s="493"/>
      <c r="AB61" s="325"/>
      <c r="AC61" s="330"/>
      <c r="AD61" s="330"/>
      <c r="AE61" s="330"/>
      <c r="AF61" s="330"/>
      <c r="AG61" s="330"/>
      <c r="AH61" s="330"/>
    </row>
    <row r="62" spans="1:34" ht="15.75" customHeight="1" x14ac:dyDescent="0.25">
      <c r="A62" s="303"/>
      <c r="B62" s="31"/>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11"/>
      <c r="AC62" s="303"/>
      <c r="AD62" s="303"/>
      <c r="AE62" s="303"/>
      <c r="AF62" s="303"/>
      <c r="AG62" s="303"/>
      <c r="AH62" s="303"/>
    </row>
    <row r="63" spans="1:34" ht="15.75" customHeight="1" x14ac:dyDescent="0.25">
      <c r="A63" s="303"/>
      <c r="B63" s="31"/>
      <c r="C63" s="524" t="s">
        <v>163</v>
      </c>
      <c r="D63" s="520"/>
      <c r="E63" s="316"/>
      <c r="F63" s="307" t="s">
        <v>164</v>
      </c>
      <c r="G63" s="47"/>
      <c r="H63" s="318"/>
      <c r="I63" s="307" t="s">
        <v>165</v>
      </c>
      <c r="J63" s="303"/>
      <c r="K63" s="523"/>
      <c r="L63" s="493"/>
      <c r="M63" s="316"/>
      <c r="N63" s="303"/>
      <c r="O63" s="303"/>
      <c r="P63" s="303"/>
      <c r="Q63" s="303"/>
      <c r="R63" s="303"/>
      <c r="S63" s="303"/>
      <c r="T63" s="303"/>
      <c r="U63" s="303"/>
      <c r="V63" s="303"/>
      <c r="W63" s="303"/>
      <c r="X63" s="303"/>
      <c r="Y63" s="303"/>
      <c r="Z63" s="303"/>
      <c r="AA63" s="303"/>
      <c r="AB63" s="311"/>
      <c r="AC63" s="303"/>
      <c r="AD63" s="303"/>
      <c r="AE63" s="303"/>
      <c r="AF63" s="303"/>
      <c r="AG63" s="303"/>
      <c r="AH63" s="303"/>
    </row>
    <row r="64" spans="1:34" ht="15.75" customHeight="1" x14ac:dyDescent="0.25">
      <c r="A64" s="303"/>
      <c r="B64" s="331"/>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32"/>
      <c r="AC64" s="303"/>
      <c r="AD64" s="303"/>
      <c r="AE64" s="303"/>
      <c r="AF64" s="303"/>
      <c r="AG64" s="303"/>
      <c r="AH64" s="303"/>
    </row>
    <row r="65" spans="1:34" ht="15.75" customHeight="1" x14ac:dyDescent="0.25">
      <c r="A65" s="303"/>
      <c r="B65" s="521" t="s">
        <v>166</v>
      </c>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493"/>
      <c r="AC65" s="303"/>
      <c r="AD65" s="303"/>
      <c r="AE65" s="303"/>
      <c r="AF65" s="303"/>
      <c r="AG65" s="303"/>
      <c r="AH65" s="303"/>
    </row>
    <row r="66" spans="1:34" ht="15.75" customHeight="1" x14ac:dyDescent="0.25">
      <c r="A66" s="303"/>
      <c r="B66" s="48"/>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49"/>
      <c r="AC66" s="303"/>
      <c r="AD66" s="303"/>
      <c r="AE66" s="303"/>
      <c r="AF66" s="303"/>
      <c r="AG66" s="303"/>
      <c r="AH66" s="303"/>
    </row>
    <row r="67" spans="1:34" ht="29.25" customHeight="1" x14ac:dyDescent="0.25">
      <c r="A67" s="303"/>
      <c r="B67" s="510" t="s">
        <v>161</v>
      </c>
      <c r="C67" s="493"/>
      <c r="D67" s="43"/>
      <c r="E67" s="510" t="s">
        <v>167</v>
      </c>
      <c r="F67" s="493"/>
      <c r="G67" s="43"/>
      <c r="H67" s="502" t="s">
        <v>168</v>
      </c>
      <c r="I67" s="493"/>
      <c r="J67" s="510"/>
      <c r="K67" s="493"/>
      <c r="L67" s="519"/>
      <c r="M67" s="520"/>
      <c r="N67" s="43" t="s">
        <v>169</v>
      </c>
      <c r="O67" s="510"/>
      <c r="P67" s="503"/>
      <c r="Q67" s="493"/>
      <c r="R67" s="510" t="s">
        <v>170</v>
      </c>
      <c r="S67" s="503"/>
      <c r="T67" s="493"/>
      <c r="U67" s="510"/>
      <c r="V67" s="503"/>
      <c r="W67" s="493"/>
      <c r="X67" s="510" t="s">
        <v>171</v>
      </c>
      <c r="Y67" s="493"/>
      <c r="Z67" s="510"/>
      <c r="AA67" s="503"/>
      <c r="AB67" s="493"/>
      <c r="AC67" s="303"/>
      <c r="AD67" s="303"/>
      <c r="AE67" s="303"/>
      <c r="AF67" s="303"/>
      <c r="AG67" s="303"/>
      <c r="AH67" s="303"/>
    </row>
    <row r="68" spans="1:34" ht="15.75" customHeight="1" x14ac:dyDescent="0.25">
      <c r="A68" s="303"/>
      <c r="B68" s="48"/>
      <c r="C68" s="333"/>
      <c r="D68" s="333"/>
      <c r="E68" s="333"/>
      <c r="F68" s="326"/>
      <c r="G68" s="334"/>
      <c r="H68" s="335"/>
      <c r="I68" s="335"/>
      <c r="J68" s="326"/>
      <c r="K68" s="326"/>
      <c r="L68" s="326"/>
      <c r="M68" s="326"/>
      <c r="N68" s="335"/>
      <c r="O68" s="326"/>
      <c r="P68" s="326"/>
      <c r="Q68" s="326"/>
      <c r="R68" s="326"/>
      <c r="S68" s="335"/>
      <c r="T68" s="313"/>
      <c r="U68" s="313"/>
      <c r="V68" s="303"/>
      <c r="W68" s="335"/>
      <c r="X68" s="323"/>
      <c r="Y68" s="323"/>
      <c r="Z68" s="50"/>
      <c r="AA68" s="28"/>
      <c r="AB68" s="51"/>
      <c r="AC68" s="303"/>
      <c r="AD68" s="303"/>
      <c r="AE68" s="303"/>
      <c r="AF68" s="303"/>
      <c r="AG68" s="303"/>
      <c r="AH68" s="303"/>
    </row>
    <row r="69" spans="1:34" ht="15.75" customHeight="1" x14ac:dyDescent="0.25">
      <c r="A69" s="303"/>
      <c r="B69" s="521" t="s">
        <v>172</v>
      </c>
      <c r="C69" s="493"/>
      <c r="D69" s="525"/>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7"/>
      <c r="AC69" s="303"/>
      <c r="AD69" s="303"/>
      <c r="AE69" s="303"/>
      <c r="AF69" s="303"/>
      <c r="AG69" s="303"/>
      <c r="AH69" s="303"/>
    </row>
    <row r="70" spans="1:34" ht="15.75" customHeight="1" x14ac:dyDescent="0.25">
      <c r="A70" s="303"/>
      <c r="B70" s="48"/>
      <c r="C70" s="333"/>
      <c r="D70" s="333"/>
      <c r="E70" s="333"/>
      <c r="F70" s="326"/>
      <c r="G70" s="334"/>
      <c r="H70" s="335"/>
      <c r="I70" s="335"/>
      <c r="J70" s="326"/>
      <c r="K70" s="326"/>
      <c r="L70" s="326"/>
      <c r="M70" s="326"/>
      <c r="N70" s="335"/>
      <c r="O70" s="326"/>
      <c r="P70" s="326"/>
      <c r="Q70" s="326"/>
      <c r="R70" s="326"/>
      <c r="S70" s="335"/>
      <c r="T70" s="313"/>
      <c r="U70" s="313"/>
      <c r="V70" s="303"/>
      <c r="W70" s="335"/>
      <c r="X70" s="323"/>
      <c r="Y70" s="323"/>
      <c r="Z70" s="50"/>
      <c r="AA70" s="28"/>
      <c r="AB70" s="51"/>
      <c r="AC70" s="303"/>
      <c r="AD70" s="303"/>
      <c r="AE70" s="303"/>
      <c r="AF70" s="303"/>
      <c r="AG70" s="303"/>
      <c r="AH70" s="303"/>
    </row>
    <row r="71" spans="1:34" ht="15.75" customHeight="1" x14ac:dyDescent="0.25">
      <c r="A71" s="303"/>
      <c r="B71" s="521" t="s">
        <v>173</v>
      </c>
      <c r="C71" s="493"/>
      <c r="D71" s="52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7"/>
      <c r="AC71" s="303"/>
      <c r="AD71" s="303"/>
      <c r="AE71" s="303"/>
      <c r="AF71" s="303"/>
      <c r="AG71" s="303"/>
      <c r="AH71" s="303"/>
    </row>
    <row r="72" spans="1:34" ht="15.75" customHeight="1" x14ac:dyDescent="0.25">
      <c r="A72" s="303"/>
      <c r="B72" s="48"/>
      <c r="C72" s="333"/>
      <c r="D72" s="333"/>
      <c r="E72" s="333"/>
      <c r="F72" s="326"/>
      <c r="G72" s="334"/>
      <c r="H72" s="335"/>
      <c r="I72" s="335"/>
      <c r="J72" s="326"/>
      <c r="K72" s="326"/>
      <c r="L72" s="326"/>
      <c r="M72" s="326"/>
      <c r="N72" s="335"/>
      <c r="O72" s="326"/>
      <c r="P72" s="326"/>
      <c r="Q72" s="326"/>
      <c r="R72" s="326"/>
      <c r="S72" s="335"/>
      <c r="T72" s="313"/>
      <c r="U72" s="313"/>
      <c r="V72" s="303"/>
      <c r="W72" s="335"/>
      <c r="X72" s="323"/>
      <c r="Y72" s="323"/>
      <c r="Z72" s="323"/>
      <c r="AA72" s="313"/>
      <c r="AB72" s="319"/>
      <c r="AC72" s="303"/>
      <c r="AD72" s="303"/>
      <c r="AE72" s="303"/>
      <c r="AF72" s="303"/>
      <c r="AG72" s="303"/>
      <c r="AH72" s="303"/>
    </row>
    <row r="73" spans="1:34" ht="15.75" customHeight="1" x14ac:dyDescent="0.25">
      <c r="A73" s="303"/>
      <c r="B73" s="521" t="s">
        <v>174</v>
      </c>
      <c r="C73" s="493"/>
      <c r="D73" s="52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AB73" s="517"/>
      <c r="AC73" s="303"/>
      <c r="AD73" s="303"/>
      <c r="AE73" s="303"/>
      <c r="AF73" s="303"/>
      <c r="AG73" s="303"/>
      <c r="AH73" s="303"/>
    </row>
    <row r="74" spans="1:34" ht="15.75" customHeight="1" x14ac:dyDescent="0.25">
      <c r="A74" s="303"/>
      <c r="B74" s="48"/>
      <c r="C74" s="333"/>
      <c r="D74" s="333"/>
      <c r="E74" s="333"/>
      <c r="F74" s="326"/>
      <c r="G74" s="334"/>
      <c r="H74" s="335"/>
      <c r="I74" s="335"/>
      <c r="J74" s="326"/>
      <c r="K74" s="326"/>
      <c r="L74" s="326"/>
      <c r="M74" s="326"/>
      <c r="N74" s="335"/>
      <c r="O74" s="326"/>
      <c r="P74" s="326"/>
      <c r="Q74" s="326"/>
      <c r="R74" s="326"/>
      <c r="S74" s="335"/>
      <c r="T74" s="313"/>
      <c r="U74" s="313"/>
      <c r="V74" s="303"/>
      <c r="W74" s="335"/>
      <c r="X74" s="323"/>
      <c r="Y74" s="323"/>
      <c r="Z74" s="50"/>
      <c r="AA74" s="28"/>
      <c r="AB74" s="51"/>
      <c r="AC74" s="303"/>
      <c r="AD74" s="303"/>
      <c r="AE74" s="303"/>
      <c r="AF74" s="303"/>
      <c r="AG74" s="303"/>
      <c r="AH74" s="303"/>
    </row>
    <row r="75" spans="1:34" ht="15.75" customHeight="1" x14ac:dyDescent="0.25">
      <c r="A75" s="303"/>
      <c r="B75" s="521" t="s">
        <v>175</v>
      </c>
      <c r="C75" s="493"/>
      <c r="D75" s="52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7"/>
      <c r="AC75" s="303"/>
      <c r="AD75" s="303"/>
      <c r="AE75" s="303"/>
      <c r="AF75" s="303"/>
      <c r="AG75" s="303"/>
      <c r="AH75" s="303"/>
    </row>
    <row r="76" spans="1:34" ht="15.75" customHeight="1" x14ac:dyDescent="0.25">
      <c r="A76" s="303"/>
      <c r="B76" s="48"/>
      <c r="C76" s="333"/>
      <c r="D76" s="333"/>
      <c r="E76" s="333"/>
      <c r="F76" s="326"/>
      <c r="G76" s="334"/>
      <c r="H76" s="335"/>
      <c r="I76" s="335"/>
      <c r="J76" s="326"/>
      <c r="K76" s="326"/>
      <c r="L76" s="326"/>
      <c r="M76" s="326"/>
      <c r="N76" s="335"/>
      <c r="O76" s="326"/>
      <c r="P76" s="326"/>
      <c r="Q76" s="326"/>
      <c r="R76" s="326"/>
      <c r="S76" s="335"/>
      <c r="T76" s="313"/>
      <c r="U76" s="313"/>
      <c r="V76" s="303"/>
      <c r="W76" s="335"/>
      <c r="X76" s="323"/>
      <c r="Y76" s="323"/>
      <c r="Z76" s="50"/>
      <c r="AA76" s="28"/>
      <c r="AB76" s="51"/>
      <c r="AC76" s="303"/>
      <c r="AD76" s="303"/>
      <c r="AE76" s="303"/>
      <c r="AF76" s="303"/>
      <c r="AG76" s="303"/>
      <c r="AH76" s="303"/>
    </row>
    <row r="77" spans="1:34" ht="15.75" customHeight="1" x14ac:dyDescent="0.25">
      <c r="A77" s="303"/>
      <c r="B77" s="521" t="s">
        <v>176</v>
      </c>
      <c r="C77" s="493"/>
      <c r="D77" s="52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7"/>
      <c r="AC77" s="303"/>
      <c r="AD77" s="303"/>
      <c r="AE77" s="303"/>
      <c r="AF77" s="303"/>
      <c r="AG77" s="303"/>
      <c r="AH77" s="303"/>
    </row>
    <row r="78" spans="1:34" ht="15.75" customHeight="1" x14ac:dyDescent="0.25">
      <c r="A78" s="303"/>
      <c r="B78" s="48"/>
      <c r="C78" s="333"/>
      <c r="D78" s="333"/>
      <c r="E78" s="333"/>
      <c r="F78" s="326"/>
      <c r="G78" s="334"/>
      <c r="H78" s="335"/>
      <c r="I78" s="335"/>
      <c r="J78" s="326"/>
      <c r="K78" s="326"/>
      <c r="L78" s="326"/>
      <c r="M78" s="326"/>
      <c r="N78" s="335"/>
      <c r="O78" s="326"/>
      <c r="P78" s="326"/>
      <c r="Q78" s="326"/>
      <c r="R78" s="326"/>
      <c r="S78" s="335"/>
      <c r="T78" s="313"/>
      <c r="U78" s="313"/>
      <c r="V78" s="303"/>
      <c r="W78" s="335"/>
      <c r="X78" s="323"/>
      <c r="Y78" s="323"/>
      <c r="Z78" s="50"/>
      <c r="AA78" s="28"/>
      <c r="AB78" s="51"/>
      <c r="AC78" s="303"/>
      <c r="AD78" s="303"/>
      <c r="AE78" s="303"/>
      <c r="AF78" s="303"/>
      <c r="AG78" s="303"/>
      <c r="AH78" s="303"/>
    </row>
    <row r="79" spans="1:34" ht="15.75" customHeight="1" x14ac:dyDescent="0.25">
      <c r="A79" s="303"/>
      <c r="B79" s="521" t="s">
        <v>177</v>
      </c>
      <c r="C79" s="503"/>
      <c r="D79" s="503"/>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493"/>
      <c r="AC79" s="303"/>
      <c r="AD79" s="303"/>
      <c r="AE79" s="303"/>
      <c r="AF79" s="303"/>
      <c r="AG79" s="303"/>
      <c r="AH79" s="303"/>
    </row>
    <row r="80" spans="1:34" ht="15.75" customHeight="1" x14ac:dyDescent="0.25">
      <c r="A80" s="303"/>
      <c r="B80" s="502" t="s">
        <v>122</v>
      </c>
      <c r="C80" s="493"/>
      <c r="D80" s="52" t="s">
        <v>178</v>
      </c>
      <c r="E80" s="502" t="s">
        <v>179</v>
      </c>
      <c r="F80" s="493"/>
      <c r="G80" s="502" t="s">
        <v>177</v>
      </c>
      <c r="H80" s="503"/>
      <c r="I80" s="503"/>
      <c r="J80" s="503"/>
      <c r="K80" s="503"/>
      <c r="L80" s="503"/>
      <c r="M80" s="503"/>
      <c r="N80" s="503"/>
      <c r="O80" s="493"/>
      <c r="P80" s="502" t="s">
        <v>180</v>
      </c>
      <c r="Q80" s="503"/>
      <c r="R80" s="503"/>
      <c r="S80" s="503"/>
      <c r="T80" s="503"/>
      <c r="U80" s="503"/>
      <c r="V80" s="503"/>
      <c r="W80" s="503"/>
      <c r="X80" s="503"/>
      <c r="Y80" s="503"/>
      <c r="Z80" s="503"/>
      <c r="AA80" s="503"/>
      <c r="AB80" s="493"/>
      <c r="AC80" s="303"/>
      <c r="AD80" s="303"/>
      <c r="AE80" s="303"/>
      <c r="AF80" s="303"/>
      <c r="AG80" s="303"/>
      <c r="AH80" s="303"/>
    </row>
    <row r="81" spans="1:34" ht="15.75" customHeight="1" x14ac:dyDescent="0.25">
      <c r="A81" s="303"/>
      <c r="B81" s="502"/>
      <c r="C81" s="493"/>
      <c r="D81" s="37"/>
      <c r="E81" s="502"/>
      <c r="F81" s="493"/>
      <c r="G81" s="527"/>
      <c r="H81" s="503"/>
      <c r="I81" s="503"/>
      <c r="J81" s="503"/>
      <c r="K81" s="503"/>
      <c r="L81" s="503"/>
      <c r="M81" s="503"/>
      <c r="N81" s="503"/>
      <c r="O81" s="493"/>
      <c r="P81" s="527"/>
      <c r="Q81" s="503"/>
      <c r="R81" s="503"/>
      <c r="S81" s="503"/>
      <c r="T81" s="503"/>
      <c r="U81" s="503"/>
      <c r="V81" s="503"/>
      <c r="W81" s="503"/>
      <c r="X81" s="503"/>
      <c r="Y81" s="503"/>
      <c r="Z81" s="503"/>
      <c r="AA81" s="503"/>
      <c r="AB81" s="493"/>
      <c r="AC81" s="303"/>
      <c r="AD81" s="303"/>
      <c r="AE81" s="303"/>
      <c r="AF81" s="303"/>
      <c r="AG81" s="303"/>
      <c r="AH81" s="303"/>
    </row>
    <row r="82" spans="1:34" ht="15.75" customHeight="1" x14ac:dyDescent="0.25">
      <c r="A82" s="303"/>
      <c r="B82" s="502"/>
      <c r="C82" s="493"/>
      <c r="D82" s="37"/>
      <c r="E82" s="502"/>
      <c r="F82" s="493"/>
      <c r="G82" s="527"/>
      <c r="H82" s="503"/>
      <c r="I82" s="503"/>
      <c r="J82" s="503"/>
      <c r="K82" s="503"/>
      <c r="L82" s="503"/>
      <c r="M82" s="503"/>
      <c r="N82" s="503"/>
      <c r="O82" s="493"/>
      <c r="P82" s="527"/>
      <c r="Q82" s="503"/>
      <c r="R82" s="503"/>
      <c r="S82" s="503"/>
      <c r="T82" s="503"/>
      <c r="U82" s="503"/>
      <c r="V82" s="503"/>
      <c r="W82" s="503"/>
      <c r="X82" s="503"/>
      <c r="Y82" s="503"/>
      <c r="Z82" s="503"/>
      <c r="AA82" s="503"/>
      <c r="AB82" s="493"/>
      <c r="AC82" s="303"/>
      <c r="AD82" s="303"/>
      <c r="AE82" s="303"/>
      <c r="AF82" s="303"/>
      <c r="AG82" s="303"/>
      <c r="AH82" s="303"/>
    </row>
    <row r="83" spans="1:34" ht="26.25" customHeight="1" x14ac:dyDescent="0.25">
      <c r="A83" s="303"/>
      <c r="B83" s="528" t="s">
        <v>181</v>
      </c>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493"/>
      <c r="AC83" s="303"/>
      <c r="AD83" s="336"/>
      <c r="AE83" s="303"/>
      <c r="AF83" s="303"/>
      <c r="AG83" s="303"/>
      <c r="AH83" s="303"/>
    </row>
    <row r="84" spans="1:34" ht="12.75" customHeight="1" x14ac:dyDescent="0.25">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row>
    <row r="85" spans="1:34" ht="12.75" customHeight="1" x14ac:dyDescent="0.25">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row>
    <row r="86" spans="1:34" ht="12.75"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row>
    <row r="87" spans="1:34" ht="12.75"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row>
    <row r="88" spans="1:34" ht="12.75" customHeight="1" x14ac:dyDescent="0.25">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row>
    <row r="89" spans="1:34" ht="12.75" customHeight="1" x14ac:dyDescent="0.25">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row>
    <row r="90" spans="1:34" ht="12.75" customHeight="1" x14ac:dyDescent="0.25">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row>
    <row r="91" spans="1:34" ht="12.75" customHeight="1" x14ac:dyDescent="0.25">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row>
    <row r="92" spans="1:34" ht="12.75" customHeight="1" x14ac:dyDescent="0.25">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row>
    <row r="93" spans="1:34" ht="12.75" customHeight="1" x14ac:dyDescent="0.25">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row>
    <row r="94" spans="1:34" ht="12.75" customHeight="1" x14ac:dyDescent="0.25">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row>
    <row r="95" spans="1:34" ht="12.75" customHeight="1" x14ac:dyDescent="0.25">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row>
    <row r="96" spans="1:34" ht="12.75" customHeight="1" x14ac:dyDescent="0.25">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row>
    <row r="97" spans="1:34" ht="12.75" customHeight="1" x14ac:dyDescent="0.25">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row>
    <row r="98" spans="1:34" ht="12.75" customHeight="1" x14ac:dyDescent="0.25">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row>
    <row r="99" spans="1:34" ht="12.75" customHeight="1"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row>
    <row r="100" spans="1:34" ht="12.75" customHeight="1"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row>
    <row r="101" spans="1:34" ht="12.75" customHeight="1" x14ac:dyDescent="0.25">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row>
    <row r="102" spans="1:34" ht="12.75" customHeight="1" x14ac:dyDescent="0.25">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c r="AH102" s="303"/>
    </row>
    <row r="103" spans="1:34" ht="12.75" customHeight="1" x14ac:dyDescent="0.25">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c r="AH103" s="303"/>
    </row>
    <row r="104" spans="1:34" ht="12.75" customHeight="1" x14ac:dyDescent="0.25">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row>
    <row r="105" spans="1:34" ht="12.75" customHeight="1" x14ac:dyDescent="0.25">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row>
    <row r="106" spans="1:34" ht="12.75" customHeight="1" x14ac:dyDescent="0.25">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row>
    <row r="107" spans="1:34" ht="12.75" customHeight="1" x14ac:dyDescent="0.25">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row>
    <row r="108" spans="1:34" ht="12.75" customHeight="1" x14ac:dyDescent="0.25">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row>
    <row r="109" spans="1:34" ht="12.75" customHeight="1" x14ac:dyDescent="0.25">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row>
    <row r="110" spans="1:34" ht="12.75" customHeight="1" x14ac:dyDescent="0.25">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row>
    <row r="111" spans="1:34" ht="12.75" customHeight="1" x14ac:dyDescent="0.25">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row>
    <row r="112" spans="1:34" ht="12.75" customHeight="1" x14ac:dyDescent="0.25">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row>
    <row r="113" spans="1:34" ht="12.75" customHeight="1" x14ac:dyDescent="0.25">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row>
    <row r="114" spans="1:34" ht="12.75" customHeight="1" x14ac:dyDescent="0.25">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row>
    <row r="115" spans="1:34" ht="12.75" customHeight="1" x14ac:dyDescent="0.25">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row>
    <row r="116" spans="1:34" ht="12.75" customHeight="1" x14ac:dyDescent="0.25">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row>
    <row r="117" spans="1:34" ht="12.75" customHeight="1" x14ac:dyDescent="0.25">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row>
    <row r="118" spans="1:34" ht="12.75" customHeight="1" x14ac:dyDescent="0.25">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row>
    <row r="119" spans="1:34" ht="12.75" customHeight="1" x14ac:dyDescent="0.25">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row>
    <row r="120" spans="1:34" ht="12.75" customHeight="1" x14ac:dyDescent="0.25">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row>
    <row r="121" spans="1:34" ht="12.75" customHeight="1" x14ac:dyDescent="0.25">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row>
    <row r="122" spans="1:34" ht="12.75" customHeight="1" x14ac:dyDescent="0.25">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row>
    <row r="123" spans="1:34" ht="12.75" customHeight="1" x14ac:dyDescent="0.25">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row>
    <row r="124" spans="1:34" ht="12.75" customHeight="1" x14ac:dyDescent="0.25">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c r="AH124" s="303"/>
    </row>
    <row r="125" spans="1:34" ht="12.75" customHeight="1" x14ac:dyDescent="0.2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row>
    <row r="126" spans="1:34" ht="12.75" customHeight="1" x14ac:dyDescent="0.25">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c r="AH126" s="303"/>
    </row>
    <row r="127" spans="1:34" ht="12.75" customHeight="1" x14ac:dyDescent="0.25">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row>
    <row r="128" spans="1:34" ht="12.75" customHeight="1" x14ac:dyDescent="0.25">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row>
    <row r="129" spans="1:34" ht="12.75" customHeight="1" x14ac:dyDescent="0.25">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c r="AH129" s="303"/>
    </row>
    <row r="130" spans="1:34" ht="12.75" customHeight="1" x14ac:dyDescent="0.25">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row>
    <row r="131" spans="1:34" ht="12.75" customHeight="1" x14ac:dyDescent="0.25">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row>
    <row r="132" spans="1:34" ht="12.75" customHeight="1" x14ac:dyDescent="0.25">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row>
    <row r="133" spans="1:34" ht="12.75" customHeight="1" x14ac:dyDescent="0.25">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c r="AH133" s="303"/>
    </row>
    <row r="134" spans="1:34" ht="12.75" customHeight="1" x14ac:dyDescent="0.25">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c r="AH134" s="303"/>
    </row>
    <row r="135" spans="1:34" ht="12.75" customHeight="1" x14ac:dyDescent="0.25">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c r="AH135" s="303"/>
    </row>
    <row r="136" spans="1:34" ht="12.75" customHeight="1" x14ac:dyDescent="0.25">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c r="AH136" s="303"/>
    </row>
    <row r="137" spans="1:34" ht="12.75" customHeight="1" x14ac:dyDescent="0.25">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row>
    <row r="138" spans="1:34" ht="12.75" customHeight="1" x14ac:dyDescent="0.25">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c r="AH138" s="303"/>
    </row>
    <row r="139" spans="1:34" ht="12.75" customHeight="1" x14ac:dyDescent="0.25">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c r="AH139" s="303"/>
    </row>
    <row r="140" spans="1:34" ht="12.75" customHeight="1" x14ac:dyDescent="0.25">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c r="AH140" s="303"/>
    </row>
    <row r="141" spans="1:34" ht="12.75" customHeight="1" x14ac:dyDescent="0.25">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c r="AH141" s="303"/>
    </row>
    <row r="142" spans="1:34" ht="12.75" customHeight="1" x14ac:dyDescent="0.25">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c r="AH142" s="303"/>
    </row>
    <row r="143" spans="1:34" ht="12.75" customHeight="1" x14ac:dyDescent="0.25">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row>
    <row r="144" spans="1:34" ht="12.75" customHeight="1" x14ac:dyDescent="0.25">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row>
    <row r="145" spans="1:34" ht="12.75" customHeight="1" x14ac:dyDescent="0.25">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c r="AH145" s="303"/>
    </row>
    <row r="146" spans="1:34" ht="12.75" customHeight="1" x14ac:dyDescent="0.25">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c r="AH146" s="303"/>
    </row>
    <row r="147" spans="1:34" ht="12.75" customHeight="1" x14ac:dyDescent="0.25">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c r="AH147" s="303"/>
    </row>
    <row r="148" spans="1:34" ht="12.75" customHeight="1" x14ac:dyDescent="0.25">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row>
    <row r="149" spans="1:34" ht="12.75" customHeight="1" x14ac:dyDescent="0.25">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c r="AH149" s="303"/>
    </row>
    <row r="150" spans="1:34" ht="12.75" customHeight="1"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row>
    <row r="151" spans="1:34" ht="12.75" customHeight="1"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row>
    <row r="152" spans="1:34" ht="12.75" customHeight="1"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c r="AH152" s="303"/>
    </row>
    <row r="153" spans="1:34" ht="12.75" customHeight="1"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c r="AH153" s="303"/>
    </row>
    <row r="154" spans="1:34" ht="12.75" customHeight="1" x14ac:dyDescent="0.25">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c r="AH154" s="303"/>
    </row>
    <row r="155" spans="1:34" ht="12.75" customHeight="1" x14ac:dyDescent="0.25">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row>
    <row r="156" spans="1:34" ht="12.75" customHeight="1" x14ac:dyDescent="0.25">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row>
    <row r="157" spans="1:34" ht="12.75" customHeight="1" x14ac:dyDescent="0.25">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row>
    <row r="158" spans="1:34" ht="12.75" customHeight="1" x14ac:dyDescent="0.25">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row>
    <row r="159" spans="1:34" ht="12.75" customHeight="1" x14ac:dyDescent="0.25">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row>
    <row r="160" spans="1:34" ht="12.75" customHeight="1" x14ac:dyDescent="0.25">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row>
    <row r="161" spans="1:34" ht="12.75" customHeight="1" x14ac:dyDescent="0.25">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c r="AH161" s="303"/>
    </row>
    <row r="162" spans="1:34" ht="12.75" customHeight="1" x14ac:dyDescent="0.25">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c r="AH162" s="303"/>
    </row>
    <row r="163" spans="1:34" ht="12.75" customHeight="1" x14ac:dyDescent="0.25">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row>
    <row r="164" spans="1:34" ht="12.75" customHeight="1" x14ac:dyDescent="0.25">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row>
    <row r="165" spans="1:34" ht="12.75" customHeight="1" x14ac:dyDescent="0.25">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row>
    <row r="166" spans="1:34" ht="12.75" customHeight="1" x14ac:dyDescent="0.25">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row>
    <row r="167" spans="1:34" ht="12.75" customHeight="1" x14ac:dyDescent="0.25">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row>
    <row r="168" spans="1:34" ht="12.75" customHeight="1" x14ac:dyDescent="0.25">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c r="AH168" s="303"/>
    </row>
    <row r="169" spans="1:34" ht="12.75" customHeight="1" x14ac:dyDescent="0.25">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row>
    <row r="170" spans="1:34" ht="12.75"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c r="AH170" s="303"/>
    </row>
    <row r="171" spans="1:34" ht="12.75"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c r="AH171" s="303"/>
    </row>
    <row r="172" spans="1:34" ht="12.75" customHeight="1" x14ac:dyDescent="0.25">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c r="AH172" s="303"/>
    </row>
    <row r="173" spans="1:34" ht="12.75" customHeight="1" x14ac:dyDescent="0.25">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c r="AH173" s="303"/>
    </row>
    <row r="174" spans="1:34" ht="12.75" customHeight="1" x14ac:dyDescent="0.25">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row>
    <row r="175" spans="1:34" ht="12.75" customHeight="1" x14ac:dyDescent="0.25">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row>
    <row r="176" spans="1:34" ht="12.75" customHeight="1" x14ac:dyDescent="0.25">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c r="AH176" s="303"/>
    </row>
    <row r="177" spans="1:34" ht="12.75" customHeight="1" x14ac:dyDescent="0.25">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row>
    <row r="178" spans="1:34" ht="12.75" customHeight="1" x14ac:dyDescent="0.25">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row>
    <row r="179" spans="1:34" ht="12.75" customHeight="1" x14ac:dyDescent="0.25">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c r="AH179" s="303"/>
    </row>
    <row r="180" spans="1:34" ht="12.75" customHeight="1" x14ac:dyDescent="0.25">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row>
    <row r="181" spans="1:34" ht="12.75" customHeight="1" x14ac:dyDescent="0.25">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c r="AH181" s="303"/>
    </row>
    <row r="182" spans="1:34" ht="12.75" customHeight="1" x14ac:dyDescent="0.25">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row>
    <row r="183" spans="1:34" ht="12.75" customHeight="1" x14ac:dyDescent="0.25">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row>
    <row r="184" spans="1:34" ht="12.75" customHeight="1" x14ac:dyDescent="0.25">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row>
    <row r="185" spans="1:34" ht="12.75" customHeight="1" x14ac:dyDescent="0.25">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row>
    <row r="186" spans="1:34" ht="12.75" customHeight="1" x14ac:dyDescent="0.25">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row>
    <row r="187" spans="1:34" ht="12.75" customHeight="1" x14ac:dyDescent="0.25">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c r="AH187" s="303"/>
    </row>
    <row r="188" spans="1:34" ht="12.75" customHeight="1" x14ac:dyDescent="0.25">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c r="AH188" s="303"/>
    </row>
    <row r="189" spans="1:34" ht="12.75" customHeight="1" x14ac:dyDescent="0.25">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row>
    <row r="190" spans="1:34" ht="12.75" customHeight="1" x14ac:dyDescent="0.25">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c r="AH190" s="303"/>
    </row>
    <row r="191" spans="1:34" ht="12.75" customHeight="1" x14ac:dyDescent="0.25">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row>
    <row r="192" spans="1:34" ht="12.75" customHeight="1" x14ac:dyDescent="0.25">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c r="AH192" s="303"/>
    </row>
    <row r="193" spans="1:34" ht="12.75" customHeight="1" x14ac:dyDescent="0.25">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c r="AH193" s="303"/>
    </row>
    <row r="194" spans="1:34" ht="12.75" customHeight="1" x14ac:dyDescent="0.25">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row>
    <row r="195" spans="1:34" ht="12.75" customHeight="1" x14ac:dyDescent="0.25">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row>
    <row r="196" spans="1:34" ht="12.75" customHeight="1" x14ac:dyDescent="0.25">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row>
    <row r="197" spans="1:34" ht="12.75" customHeight="1" x14ac:dyDescent="0.25">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c r="AH197" s="303"/>
    </row>
    <row r="198" spans="1:34" ht="12.75" customHeight="1" x14ac:dyDescent="0.25">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row>
    <row r="199" spans="1:34" ht="12.75" customHeight="1" x14ac:dyDescent="0.25">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c r="AH199" s="303"/>
    </row>
    <row r="200" spans="1:34" ht="12.75" customHeight="1"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c r="AH200" s="303"/>
    </row>
    <row r="201" spans="1:34" ht="12.75" customHeight="1"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row>
    <row r="202" spans="1:34" ht="12.75" customHeight="1"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row>
    <row r="203" spans="1:34" ht="12.75" customHeight="1" x14ac:dyDescent="0.25">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c r="AH203" s="303"/>
    </row>
    <row r="204" spans="1:34" ht="12.75" customHeight="1" x14ac:dyDescent="0.25">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c r="AH204" s="303"/>
    </row>
    <row r="205" spans="1:34" ht="12.75" customHeight="1" x14ac:dyDescent="0.25">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c r="AH205" s="303"/>
    </row>
    <row r="206" spans="1:34" ht="12.75" customHeight="1" x14ac:dyDescent="0.25">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c r="AH206" s="303"/>
    </row>
    <row r="207" spans="1:34" ht="12.75" customHeight="1" x14ac:dyDescent="0.25">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c r="AH207" s="303"/>
    </row>
    <row r="208" spans="1:34" ht="12.75" customHeight="1" x14ac:dyDescent="0.25">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c r="AH208" s="303"/>
    </row>
    <row r="209" spans="1:34" ht="12.75" customHeight="1" x14ac:dyDescent="0.25">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row>
    <row r="210" spans="1:34" ht="12.75" customHeight="1" x14ac:dyDescent="0.25">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row>
    <row r="211" spans="1:34" ht="12.75" customHeight="1" x14ac:dyDescent="0.25">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row>
    <row r="212" spans="1:34" ht="12.75" customHeight="1" x14ac:dyDescent="0.25">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row>
    <row r="213" spans="1:34" ht="12.75" customHeight="1" x14ac:dyDescent="0.25">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row>
    <row r="214" spans="1:34" ht="12.75" customHeight="1" x14ac:dyDescent="0.25">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c r="AH214" s="303"/>
    </row>
    <row r="215" spans="1:34" ht="12.75" customHeight="1" x14ac:dyDescent="0.25">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c r="AH215" s="303"/>
    </row>
    <row r="216" spans="1:34" ht="12.75" customHeight="1" x14ac:dyDescent="0.25">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c r="AH216" s="303"/>
    </row>
    <row r="217" spans="1:34" ht="12.75" customHeight="1" x14ac:dyDescent="0.25">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row>
    <row r="218" spans="1:34" ht="12.75" customHeight="1" x14ac:dyDescent="0.25">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row>
    <row r="219" spans="1:34" ht="12.75" customHeight="1" x14ac:dyDescent="0.25">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row>
    <row r="220" spans="1:34" ht="12.75" customHeight="1" x14ac:dyDescent="0.25">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c r="AH220" s="303"/>
    </row>
    <row r="221" spans="1:34" ht="12.75" customHeight="1" x14ac:dyDescent="0.25">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c r="AH221" s="303"/>
    </row>
    <row r="222" spans="1:34" ht="12.75" customHeight="1" x14ac:dyDescent="0.25">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c r="AH222" s="303"/>
    </row>
    <row r="223" spans="1:34" ht="12.75" customHeight="1" x14ac:dyDescent="0.25">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c r="AH223" s="303"/>
    </row>
    <row r="224" spans="1:34" ht="12.75" customHeight="1" x14ac:dyDescent="0.25">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row>
    <row r="225" spans="1:34" ht="12.75" customHeight="1" x14ac:dyDescent="0.25">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row>
    <row r="226" spans="1:34" ht="12.75" customHeight="1" x14ac:dyDescent="0.25">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row>
    <row r="227" spans="1:34" ht="12.75" customHeight="1" x14ac:dyDescent="0.25">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row>
    <row r="228" spans="1:34" ht="12.75" customHeight="1" x14ac:dyDescent="0.25">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c r="AH228" s="303"/>
    </row>
    <row r="229" spans="1:34" ht="12.75" customHeight="1" x14ac:dyDescent="0.25">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c r="AH229" s="303"/>
    </row>
    <row r="230" spans="1:34" ht="12.75" customHeight="1" x14ac:dyDescent="0.25">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row>
    <row r="231" spans="1:34" ht="12.75" customHeight="1" x14ac:dyDescent="0.25">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row>
    <row r="232" spans="1:34" ht="12.75" customHeight="1" x14ac:dyDescent="0.25">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c r="AH232" s="303"/>
    </row>
    <row r="233" spans="1:34" ht="12.75" customHeight="1" x14ac:dyDescent="0.25">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c r="AH233" s="303"/>
    </row>
    <row r="234" spans="1:34" ht="12.75" customHeight="1" x14ac:dyDescent="0.25">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c r="AH234" s="303"/>
    </row>
    <row r="235" spans="1:34" ht="12.75" customHeight="1" x14ac:dyDescent="0.25">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c r="AH235" s="303"/>
    </row>
    <row r="236" spans="1:34" ht="12.75" customHeight="1" x14ac:dyDescent="0.25">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c r="AH236" s="303"/>
    </row>
    <row r="237" spans="1:34" ht="12.75" customHeight="1" x14ac:dyDescent="0.25">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row>
    <row r="238" spans="1:34" ht="12.75" customHeight="1" x14ac:dyDescent="0.25">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c r="AH238" s="303"/>
    </row>
    <row r="239" spans="1:34" ht="12.75" customHeight="1" x14ac:dyDescent="0.25">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c r="AH239" s="303"/>
    </row>
    <row r="240" spans="1:34" ht="12.75" customHeight="1" x14ac:dyDescent="0.25">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row>
    <row r="241" spans="1:34" ht="12.75" customHeight="1" x14ac:dyDescent="0.25">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c r="AH241" s="303"/>
    </row>
    <row r="242" spans="1:34" ht="12.75" customHeight="1" x14ac:dyDescent="0.25">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c r="AH242" s="303"/>
    </row>
    <row r="243" spans="1:34" ht="12.75" customHeight="1" x14ac:dyDescent="0.25">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c r="AH243" s="303"/>
    </row>
    <row r="244" spans="1:34" ht="12.75" customHeight="1" x14ac:dyDescent="0.25">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c r="AH244" s="303"/>
    </row>
    <row r="245" spans="1:34" ht="12.75" customHeight="1" x14ac:dyDescent="0.25">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c r="AH245" s="303"/>
    </row>
    <row r="246" spans="1:34" ht="12.75" customHeight="1" x14ac:dyDescent="0.25">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c r="AH246" s="303"/>
    </row>
    <row r="247" spans="1:34" ht="12.75" customHeight="1"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c r="AH247" s="303"/>
    </row>
    <row r="248" spans="1:34" ht="12.75" customHeight="1"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row>
    <row r="249" spans="1:34" ht="12.75" customHeight="1" x14ac:dyDescent="0.25">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row>
    <row r="250" spans="1:34" ht="12.75" customHeight="1" x14ac:dyDescent="0.25">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row>
    <row r="251" spans="1:34" ht="12.75" customHeight="1" x14ac:dyDescent="0.25">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row>
    <row r="252" spans="1:34" ht="12.75" customHeight="1"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row>
    <row r="253" spans="1:34" ht="12.75" customHeight="1"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row>
    <row r="254" spans="1:34" ht="12.75"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row>
    <row r="255" spans="1:34" ht="12.75"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row>
    <row r="256" spans="1:34" ht="12.75" customHeight="1" x14ac:dyDescent="0.25">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row>
    <row r="257" spans="1:34" ht="12.75" customHeight="1" x14ac:dyDescent="0.25">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row>
    <row r="258" spans="1:34" ht="12.75" customHeight="1" x14ac:dyDescent="0.25">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row>
    <row r="259" spans="1:34" ht="12.75" customHeight="1" x14ac:dyDescent="0.25">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row>
    <row r="260" spans="1:34" ht="12.75" customHeight="1" x14ac:dyDescent="0.25">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row>
    <row r="261" spans="1:34" ht="12.75" customHeight="1" x14ac:dyDescent="0.25">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row>
    <row r="262" spans="1:34" ht="12.75" customHeight="1" x14ac:dyDescent="0.25">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row>
    <row r="263" spans="1:34" ht="12.75" customHeight="1" x14ac:dyDescent="0.25">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row>
    <row r="264" spans="1:34" ht="12.75" customHeight="1" x14ac:dyDescent="0.25">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c r="AH264" s="303"/>
    </row>
    <row r="265" spans="1:34" ht="12.75" customHeight="1" x14ac:dyDescent="0.25">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c r="AH265" s="303"/>
    </row>
    <row r="266" spans="1:34" ht="12.75" customHeight="1" x14ac:dyDescent="0.25">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row>
    <row r="267" spans="1:34" ht="12.75" customHeight="1" x14ac:dyDescent="0.25">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c r="AH267" s="303"/>
    </row>
    <row r="268" spans="1:34" ht="12.75" customHeight="1" x14ac:dyDescent="0.25">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c r="AH268" s="303"/>
    </row>
    <row r="269" spans="1:34" ht="12.75" customHeight="1" x14ac:dyDescent="0.25">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c r="AH269" s="303"/>
    </row>
    <row r="270" spans="1:34" ht="12.75" customHeight="1" x14ac:dyDescent="0.25">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c r="AH270" s="303"/>
    </row>
    <row r="271" spans="1:34" ht="12.75" customHeight="1" x14ac:dyDescent="0.25">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c r="AH271" s="303"/>
    </row>
    <row r="272" spans="1:34" ht="12.75" customHeight="1" x14ac:dyDescent="0.25">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c r="AH272" s="303"/>
    </row>
    <row r="273" spans="1:34" ht="12.75" customHeight="1" x14ac:dyDescent="0.25">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c r="AH273" s="303"/>
    </row>
    <row r="274" spans="1:34" ht="12.75" customHeight="1" x14ac:dyDescent="0.25">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c r="AH274" s="303"/>
    </row>
    <row r="275" spans="1:34" ht="12.75" customHeight="1" x14ac:dyDescent="0.25">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c r="AH275" s="303"/>
    </row>
    <row r="276" spans="1:34" ht="12.75" customHeight="1" x14ac:dyDescent="0.25">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c r="AH276" s="303"/>
    </row>
    <row r="277" spans="1:34" ht="12.75" customHeight="1" x14ac:dyDescent="0.25">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c r="AH277" s="303"/>
    </row>
    <row r="278" spans="1:34" ht="12.75" customHeight="1" x14ac:dyDescent="0.25">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row>
    <row r="279" spans="1:34" ht="12.75" customHeight="1" x14ac:dyDescent="0.25">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c r="AH279" s="303"/>
    </row>
    <row r="280" spans="1:34" ht="12.75" customHeight="1" x14ac:dyDescent="0.25">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c r="AH280" s="303"/>
    </row>
    <row r="281" spans="1:34" ht="12.75" customHeight="1" x14ac:dyDescent="0.25">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row>
    <row r="282" spans="1:34" ht="12.75" customHeight="1" x14ac:dyDescent="0.25">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c r="AH282" s="303"/>
    </row>
    <row r="283" spans="1:34" ht="12.75" customHeight="1" x14ac:dyDescent="0.25">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c r="AH283" s="303"/>
    </row>
    <row r="284" spans="1:34" ht="12.75" customHeight="1" x14ac:dyDescent="0.25">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c r="AH284" s="303"/>
    </row>
    <row r="285" spans="1:34" ht="12.75" customHeight="1" x14ac:dyDescent="0.25">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c r="AH285" s="303"/>
    </row>
    <row r="286" spans="1:34" ht="12.75" customHeight="1" x14ac:dyDescent="0.25">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c r="AH286" s="303"/>
    </row>
    <row r="287" spans="1:34" ht="12.75" customHeight="1" x14ac:dyDescent="0.25">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c r="AH287" s="303"/>
    </row>
    <row r="288" spans="1:34" ht="12.75" customHeight="1" x14ac:dyDescent="0.25">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c r="AH288" s="303"/>
    </row>
    <row r="289" spans="1:34" ht="12.75" customHeight="1" x14ac:dyDescent="0.25">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c r="AH289" s="303"/>
    </row>
    <row r="290" spans="1:34" ht="12.75" customHeight="1" x14ac:dyDescent="0.25">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c r="AH290" s="303"/>
    </row>
    <row r="291" spans="1:34" ht="12.75" customHeight="1" x14ac:dyDescent="0.25">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c r="AH291" s="303"/>
    </row>
    <row r="292" spans="1:34" ht="12.75" customHeight="1" x14ac:dyDescent="0.25">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c r="AH292" s="303"/>
    </row>
    <row r="293" spans="1:34" ht="12.75" customHeight="1" x14ac:dyDescent="0.25">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c r="AH293" s="303"/>
    </row>
    <row r="294" spans="1:34" ht="12.75" customHeight="1" x14ac:dyDescent="0.25">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c r="AH294" s="303"/>
    </row>
    <row r="295" spans="1:34" ht="12.75" customHeight="1" x14ac:dyDescent="0.25">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c r="AH295" s="303"/>
    </row>
    <row r="296" spans="1:34" ht="12.75" customHeight="1" x14ac:dyDescent="0.25">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c r="AH296" s="303"/>
    </row>
    <row r="297" spans="1:34" ht="12.75" customHeight="1" x14ac:dyDescent="0.25">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c r="AH297" s="303"/>
    </row>
    <row r="298" spans="1:34" ht="12.75" customHeight="1" x14ac:dyDescent="0.25">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row>
    <row r="299" spans="1:34" ht="12.75" customHeight="1" x14ac:dyDescent="0.25">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c r="AH299" s="303"/>
    </row>
    <row r="300" spans="1:34" ht="12.75" customHeight="1" x14ac:dyDescent="0.25">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c r="AH300" s="303"/>
    </row>
    <row r="301" spans="1:34" ht="12.75" customHeight="1" x14ac:dyDescent="0.25">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c r="AH301" s="303"/>
    </row>
    <row r="302" spans="1:34" ht="12.75" customHeight="1" x14ac:dyDescent="0.25">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c r="AH302" s="303"/>
    </row>
    <row r="303" spans="1:34" ht="12.75" customHeight="1"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c r="AH303" s="303"/>
    </row>
    <row r="304" spans="1:34" ht="12.75" customHeight="1"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c r="AH304" s="303"/>
    </row>
    <row r="305" spans="1:34" ht="12.75" customHeight="1" x14ac:dyDescent="0.25">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c r="AH305" s="303"/>
    </row>
    <row r="306" spans="1:34" ht="12.75" customHeight="1" x14ac:dyDescent="0.25">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row>
    <row r="307" spans="1:34" ht="12.75" customHeight="1" x14ac:dyDescent="0.25">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c r="AH307" s="303"/>
    </row>
    <row r="308" spans="1:34" ht="12.75" customHeight="1" x14ac:dyDescent="0.25">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c r="AH308" s="303"/>
    </row>
    <row r="309" spans="1:34" ht="12.75" customHeight="1" x14ac:dyDescent="0.25">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c r="AH309" s="303"/>
    </row>
    <row r="310" spans="1:34" ht="12.75" customHeight="1" x14ac:dyDescent="0.25">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c r="AH310" s="303"/>
    </row>
    <row r="311" spans="1:34" ht="12.75" customHeight="1" x14ac:dyDescent="0.25">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row>
    <row r="312" spans="1:34" ht="12.75" customHeight="1" x14ac:dyDescent="0.25">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c r="AH312" s="303"/>
    </row>
    <row r="313" spans="1:34" ht="12.75" customHeight="1" x14ac:dyDescent="0.25">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c r="AH313" s="303"/>
    </row>
    <row r="314" spans="1:34" ht="12.75" customHeight="1" x14ac:dyDescent="0.25">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c r="AH314" s="303"/>
    </row>
    <row r="315" spans="1:34" ht="12.75" customHeight="1" x14ac:dyDescent="0.25">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c r="AH315" s="303"/>
    </row>
    <row r="316" spans="1:34" ht="12.75" customHeight="1" x14ac:dyDescent="0.25">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c r="AH316" s="303"/>
    </row>
    <row r="317" spans="1:34" ht="12.75" customHeight="1" x14ac:dyDescent="0.25">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c r="AH317" s="303"/>
    </row>
    <row r="318" spans="1:34" ht="12.75" customHeight="1" x14ac:dyDescent="0.25">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c r="AH318" s="303"/>
    </row>
    <row r="319" spans="1:34" ht="12.75" customHeight="1" x14ac:dyDescent="0.25">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c r="AH319" s="303"/>
    </row>
    <row r="320" spans="1:34" ht="12.75" customHeight="1" x14ac:dyDescent="0.25">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c r="AH320" s="303"/>
    </row>
    <row r="321" spans="1:34" ht="12.75" customHeight="1" x14ac:dyDescent="0.25">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c r="AH321" s="303"/>
    </row>
    <row r="322" spans="1:34" ht="12.75" customHeight="1" x14ac:dyDescent="0.25">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c r="AH322" s="303"/>
    </row>
    <row r="323" spans="1:34" ht="12.75" customHeight="1" x14ac:dyDescent="0.25">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c r="AH323" s="303"/>
    </row>
    <row r="324" spans="1:34" ht="12.75" customHeight="1" x14ac:dyDescent="0.25">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c r="AH324" s="303"/>
    </row>
    <row r="325" spans="1:34" ht="12.75" customHeight="1" x14ac:dyDescent="0.25">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c r="AH325" s="303"/>
    </row>
    <row r="326" spans="1:34" ht="12.75" customHeight="1" x14ac:dyDescent="0.25">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c r="AH326" s="303"/>
    </row>
    <row r="327" spans="1:34" ht="12.75" customHeight="1" x14ac:dyDescent="0.25">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c r="AH327" s="303"/>
    </row>
    <row r="328" spans="1:34" ht="12.75" customHeight="1" x14ac:dyDescent="0.25">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c r="AH328" s="303"/>
    </row>
    <row r="329" spans="1:34" ht="12.75" customHeight="1" x14ac:dyDescent="0.25">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c r="AH329" s="303"/>
    </row>
    <row r="330" spans="1:34" ht="12.75" customHeight="1" x14ac:dyDescent="0.25">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c r="AH330" s="303"/>
    </row>
    <row r="331" spans="1:34" ht="12.75" customHeight="1" x14ac:dyDescent="0.25">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c r="AH331" s="303"/>
    </row>
    <row r="332" spans="1:34" ht="12.75" customHeight="1" x14ac:dyDescent="0.25">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c r="AH332" s="303"/>
    </row>
    <row r="333" spans="1:34" ht="12.75" customHeight="1" x14ac:dyDescent="0.25">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c r="AH333" s="303"/>
    </row>
    <row r="334" spans="1:34" ht="12.75" customHeight="1" x14ac:dyDescent="0.25">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c r="AH334" s="303"/>
    </row>
    <row r="335" spans="1:34" ht="12.75" customHeight="1" x14ac:dyDescent="0.25">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c r="AH335" s="303"/>
    </row>
    <row r="336" spans="1:34" ht="12.75" customHeight="1" x14ac:dyDescent="0.25">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c r="AH336" s="303"/>
    </row>
    <row r="337" spans="1:34" ht="12.75" customHeight="1" x14ac:dyDescent="0.25">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row>
    <row r="338" spans="1:34" ht="12.75"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c r="AH338" s="303"/>
    </row>
    <row r="339" spans="1:34" ht="12.75"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c r="AH339" s="303"/>
    </row>
    <row r="340" spans="1:34" ht="12.75" customHeight="1" x14ac:dyDescent="0.25">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c r="AH340" s="303"/>
    </row>
    <row r="341" spans="1:34" ht="12.75" customHeight="1" x14ac:dyDescent="0.25">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c r="AH341" s="303"/>
    </row>
    <row r="342" spans="1:34" ht="12.75" customHeight="1" x14ac:dyDescent="0.25">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c r="AH342" s="303"/>
    </row>
    <row r="343" spans="1:34" ht="12.75" customHeight="1" x14ac:dyDescent="0.25">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c r="AH343" s="303"/>
    </row>
    <row r="344" spans="1:34" ht="12.75" customHeight="1" x14ac:dyDescent="0.25">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c r="AH344" s="303"/>
    </row>
    <row r="345" spans="1:34" ht="12.75" customHeight="1" x14ac:dyDescent="0.25">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c r="AH345" s="303"/>
    </row>
    <row r="346" spans="1:34" ht="12.75" customHeight="1" x14ac:dyDescent="0.25">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c r="AH346" s="303"/>
    </row>
    <row r="347" spans="1:34" ht="12.75" customHeight="1" x14ac:dyDescent="0.25">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c r="AH347" s="303"/>
    </row>
    <row r="348" spans="1:34" ht="12.75" customHeight="1" x14ac:dyDescent="0.25">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c r="AH348" s="303"/>
    </row>
    <row r="349" spans="1:34" ht="12.75" customHeight="1" x14ac:dyDescent="0.25">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c r="AH349" s="303"/>
    </row>
    <row r="350" spans="1:34" ht="12.75" customHeight="1" x14ac:dyDescent="0.25">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c r="AH350" s="303"/>
    </row>
    <row r="351" spans="1:34" ht="12.75" customHeight="1" x14ac:dyDescent="0.25">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c r="AH351" s="303"/>
    </row>
    <row r="352" spans="1:34" ht="12.75" customHeight="1" x14ac:dyDescent="0.25">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c r="AH352" s="303"/>
    </row>
    <row r="353" spans="1:34" ht="12.75" customHeight="1" x14ac:dyDescent="0.25">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c r="AH353" s="303"/>
    </row>
    <row r="354" spans="1:34" ht="12.75" customHeight="1"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c r="AH354" s="303"/>
    </row>
    <row r="355" spans="1:34" ht="12.75" customHeight="1"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c r="AH355" s="303"/>
    </row>
    <row r="356" spans="1:34" ht="12.75" customHeight="1" x14ac:dyDescent="0.25">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c r="AH356" s="303"/>
    </row>
    <row r="357" spans="1:34" ht="12.75" customHeight="1" x14ac:dyDescent="0.25">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c r="AH357" s="303"/>
    </row>
    <row r="358" spans="1:34" ht="12.75" customHeight="1" x14ac:dyDescent="0.25">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c r="AH358" s="303"/>
    </row>
    <row r="359" spans="1:34" ht="12.75" customHeight="1" x14ac:dyDescent="0.25">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c r="AH359" s="303"/>
    </row>
    <row r="360" spans="1:34" ht="12.75" customHeight="1" x14ac:dyDescent="0.25">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c r="AH360" s="303"/>
    </row>
    <row r="361" spans="1:34" ht="12.75" customHeight="1" x14ac:dyDescent="0.25">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c r="AH361" s="303"/>
    </row>
    <row r="362" spans="1:34" ht="12.75" customHeight="1" x14ac:dyDescent="0.25">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c r="AH362" s="303"/>
    </row>
    <row r="363" spans="1:34" ht="12.75" customHeight="1" x14ac:dyDescent="0.25">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c r="AH363" s="303"/>
    </row>
    <row r="364" spans="1:34" ht="12.75" customHeight="1" x14ac:dyDescent="0.25">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c r="AH364" s="303"/>
    </row>
    <row r="365" spans="1:34" ht="12.75" customHeight="1" x14ac:dyDescent="0.25">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c r="AH365" s="303"/>
    </row>
    <row r="366" spans="1:34" ht="12.75" customHeight="1" x14ac:dyDescent="0.25">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c r="AH366" s="303"/>
    </row>
    <row r="367" spans="1:34" ht="12.75" customHeight="1" x14ac:dyDescent="0.25">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c r="AH367" s="303"/>
    </row>
    <row r="368" spans="1:34" ht="12.75" customHeight="1" x14ac:dyDescent="0.25">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c r="AH368" s="303"/>
    </row>
    <row r="369" spans="1:34" ht="12.75" customHeight="1" x14ac:dyDescent="0.25">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c r="AH369" s="303"/>
    </row>
    <row r="370" spans="1:34" ht="12.75" customHeight="1" x14ac:dyDescent="0.25">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c r="AH370" s="303"/>
    </row>
    <row r="371" spans="1:34" ht="12.75" customHeight="1" x14ac:dyDescent="0.25">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c r="AH371" s="303"/>
    </row>
    <row r="372" spans="1:34" ht="12.75" customHeight="1" x14ac:dyDescent="0.25">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c r="AH372" s="303"/>
    </row>
    <row r="373" spans="1:34" ht="12.75" customHeight="1" x14ac:dyDescent="0.25">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c r="AH373" s="303"/>
    </row>
    <row r="374" spans="1:34" ht="12.75" customHeight="1" x14ac:dyDescent="0.25">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c r="AH374" s="303"/>
    </row>
    <row r="375" spans="1:34" ht="12.75" customHeight="1" x14ac:dyDescent="0.25">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c r="AH375" s="303"/>
    </row>
    <row r="376" spans="1:34" ht="12.75" customHeight="1" x14ac:dyDescent="0.25">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c r="AH376" s="303"/>
    </row>
    <row r="377" spans="1:34" ht="12.75" customHeight="1" x14ac:dyDescent="0.25">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c r="AH377" s="303"/>
    </row>
    <row r="378" spans="1:34" ht="12.75" customHeight="1" x14ac:dyDescent="0.25">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c r="AH378" s="303"/>
    </row>
    <row r="379" spans="1:34" ht="12.75" customHeight="1" x14ac:dyDescent="0.25">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c r="AH379" s="303"/>
    </row>
    <row r="380" spans="1:34" ht="12.75" customHeight="1" x14ac:dyDescent="0.25">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c r="AH380" s="303"/>
    </row>
    <row r="381" spans="1:34" ht="12.75" customHeight="1" x14ac:dyDescent="0.25">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c r="AH381" s="303"/>
    </row>
    <row r="382" spans="1:34" ht="12.75" customHeight="1" x14ac:dyDescent="0.25">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c r="AH382" s="303"/>
    </row>
    <row r="383" spans="1:34" ht="12.75" customHeight="1" x14ac:dyDescent="0.25">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c r="AH383" s="303"/>
    </row>
    <row r="384" spans="1:34" ht="12.75" customHeight="1" x14ac:dyDescent="0.25">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c r="AH384" s="303"/>
    </row>
    <row r="385" spans="1:34" ht="12.75" customHeight="1" x14ac:dyDescent="0.25">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c r="AH385" s="303"/>
    </row>
    <row r="386" spans="1:34" ht="12.75" customHeight="1" x14ac:dyDescent="0.25">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c r="AH386" s="303"/>
    </row>
    <row r="387" spans="1:34" ht="12.75" customHeight="1" x14ac:dyDescent="0.25">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c r="AH387" s="303"/>
    </row>
    <row r="388" spans="1:34" ht="12.75" customHeight="1" x14ac:dyDescent="0.25">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c r="AH388" s="303"/>
    </row>
    <row r="389" spans="1:34" ht="12.75" customHeight="1" x14ac:dyDescent="0.25">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c r="AH389" s="303"/>
    </row>
    <row r="390" spans="1:34" ht="12.75" customHeight="1" x14ac:dyDescent="0.25">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c r="AH390" s="303"/>
    </row>
    <row r="391" spans="1:34" ht="12.75" customHeight="1" x14ac:dyDescent="0.25">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c r="AH391" s="303"/>
    </row>
    <row r="392" spans="1:34" ht="12.75" customHeight="1" x14ac:dyDescent="0.25">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c r="AH392" s="303"/>
    </row>
    <row r="393" spans="1:34" ht="12.75" customHeight="1" x14ac:dyDescent="0.25">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c r="AH393" s="303"/>
    </row>
    <row r="394" spans="1:34" ht="12.75" customHeight="1" x14ac:dyDescent="0.25">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c r="AH394" s="303"/>
    </row>
    <row r="395" spans="1:34" ht="12.75" customHeight="1" x14ac:dyDescent="0.25">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c r="AH395" s="303"/>
    </row>
    <row r="396" spans="1:34" ht="12.75" customHeight="1" x14ac:dyDescent="0.25">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c r="AH396" s="303"/>
    </row>
    <row r="397" spans="1:34" ht="12.75" customHeight="1" x14ac:dyDescent="0.25">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c r="AH397" s="303"/>
    </row>
    <row r="398" spans="1:34" ht="12.75" customHeight="1" x14ac:dyDescent="0.25">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c r="AH398" s="303"/>
    </row>
    <row r="399" spans="1:34" ht="12.75" customHeight="1" x14ac:dyDescent="0.25">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c r="AH399" s="303"/>
    </row>
    <row r="400" spans="1:34" ht="12.75" customHeight="1" x14ac:dyDescent="0.25">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c r="AH400" s="303"/>
    </row>
    <row r="401" spans="1:34" ht="12.75" customHeight="1" x14ac:dyDescent="0.25">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c r="AH401" s="303"/>
    </row>
    <row r="402" spans="1:34" ht="12.75" customHeight="1" x14ac:dyDescent="0.25">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c r="AH402" s="303"/>
    </row>
    <row r="403" spans="1:34" ht="12.75" customHeight="1" x14ac:dyDescent="0.25">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c r="AH403" s="303"/>
    </row>
    <row r="404" spans="1:34" ht="12.75" customHeight="1" x14ac:dyDescent="0.25">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c r="AH404" s="303"/>
    </row>
    <row r="405" spans="1:34" ht="12.75" customHeight="1"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c r="AH405" s="303"/>
    </row>
    <row r="406" spans="1:34" ht="12.75" customHeight="1"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c r="AH406" s="303"/>
    </row>
    <row r="407" spans="1:34" ht="12.75" customHeight="1" x14ac:dyDescent="0.25">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c r="AH407" s="303"/>
    </row>
    <row r="408" spans="1:34" ht="12.75" customHeight="1" x14ac:dyDescent="0.25">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c r="AH408" s="303"/>
    </row>
    <row r="409" spans="1:34" ht="12.75" customHeight="1" x14ac:dyDescent="0.25">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c r="AH409" s="303"/>
    </row>
    <row r="410" spans="1:34" ht="12.75" customHeight="1" x14ac:dyDescent="0.25">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row>
    <row r="411" spans="1:34" ht="12.75" customHeight="1" x14ac:dyDescent="0.25">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c r="AH411" s="303"/>
    </row>
    <row r="412" spans="1:34" ht="12.75" customHeight="1" x14ac:dyDescent="0.25">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c r="AH412" s="303"/>
    </row>
    <row r="413" spans="1:34" ht="12.75" customHeight="1" x14ac:dyDescent="0.25">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c r="AH413" s="303"/>
    </row>
    <row r="414" spans="1:34" ht="12.75" customHeight="1" x14ac:dyDescent="0.25">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c r="AH414" s="303"/>
    </row>
    <row r="415" spans="1:34" ht="12.75" customHeight="1" x14ac:dyDescent="0.25">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c r="AH415" s="303"/>
    </row>
    <row r="416" spans="1:34" ht="12.75" customHeight="1" x14ac:dyDescent="0.25">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c r="AH416" s="303"/>
    </row>
    <row r="417" spans="1:34" ht="12.75" customHeight="1" x14ac:dyDescent="0.25">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c r="AH417" s="303"/>
    </row>
    <row r="418" spans="1:34" ht="12.75" customHeight="1" x14ac:dyDescent="0.25">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c r="AH418" s="303"/>
    </row>
    <row r="419" spans="1:34" ht="12.75" customHeight="1" x14ac:dyDescent="0.25">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c r="AH419" s="303"/>
    </row>
    <row r="420" spans="1:34" ht="12.75" customHeight="1" x14ac:dyDescent="0.25">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c r="AH420" s="303"/>
    </row>
    <row r="421" spans="1:34" ht="12.75" customHeight="1" x14ac:dyDescent="0.25">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c r="AH421" s="303"/>
    </row>
    <row r="422" spans="1:34" ht="12.75"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row>
    <row r="423" spans="1:34" ht="12.75"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c r="AH423" s="303"/>
    </row>
    <row r="424" spans="1:34" ht="12.75" customHeight="1" x14ac:dyDescent="0.25">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c r="AH424" s="303"/>
    </row>
    <row r="425" spans="1:34" ht="12.75" customHeight="1" x14ac:dyDescent="0.25">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c r="AH425" s="303"/>
    </row>
    <row r="426" spans="1:34" ht="12.75" customHeight="1" x14ac:dyDescent="0.25">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c r="AH426" s="303"/>
    </row>
    <row r="427" spans="1:34" ht="12.75" customHeight="1" x14ac:dyDescent="0.25">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c r="AH427" s="303"/>
    </row>
    <row r="428" spans="1:34" ht="12.75" customHeight="1" x14ac:dyDescent="0.25">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c r="AH428" s="303"/>
    </row>
    <row r="429" spans="1:34" ht="12.75" customHeight="1" x14ac:dyDescent="0.25">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c r="AH429" s="303"/>
    </row>
    <row r="430" spans="1:34" ht="12.75" customHeight="1" x14ac:dyDescent="0.25">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c r="AH430" s="303"/>
    </row>
    <row r="431" spans="1:34" ht="12.75" customHeight="1" x14ac:dyDescent="0.25">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c r="AH431" s="303"/>
    </row>
    <row r="432" spans="1:34" ht="12.75" customHeight="1" x14ac:dyDescent="0.25">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c r="AH432" s="303"/>
    </row>
    <row r="433" spans="1:34" ht="12.75" customHeight="1" x14ac:dyDescent="0.25">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c r="AH433" s="303"/>
    </row>
    <row r="434" spans="1:34" ht="12.75" customHeight="1" x14ac:dyDescent="0.25">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c r="AH434" s="303"/>
    </row>
    <row r="435" spans="1:34" ht="12.75" customHeight="1" x14ac:dyDescent="0.25">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c r="AH435" s="303"/>
    </row>
    <row r="436" spans="1:34" ht="12.75" customHeight="1" x14ac:dyDescent="0.25">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c r="AH436" s="303"/>
    </row>
    <row r="437" spans="1:34" ht="12.75" customHeight="1" x14ac:dyDescent="0.25">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c r="AH437" s="303"/>
    </row>
    <row r="438" spans="1:34" ht="12.75" customHeight="1" x14ac:dyDescent="0.25">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c r="AH438" s="303"/>
    </row>
    <row r="439" spans="1:34" ht="12.75" customHeight="1" x14ac:dyDescent="0.25">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row>
    <row r="440" spans="1:34" ht="12.75" customHeight="1" x14ac:dyDescent="0.25">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c r="AH440" s="303"/>
    </row>
    <row r="441" spans="1:34" ht="12.75" customHeight="1" x14ac:dyDescent="0.25">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c r="AH441" s="303"/>
    </row>
    <row r="442" spans="1:34" ht="12.75" customHeight="1" x14ac:dyDescent="0.25">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row>
    <row r="443" spans="1:34" ht="12.75" customHeight="1" x14ac:dyDescent="0.25">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c r="AH443" s="303"/>
    </row>
    <row r="444" spans="1:34" ht="12.75" customHeight="1" x14ac:dyDescent="0.25">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c r="AH444" s="303"/>
    </row>
    <row r="445" spans="1:34" ht="12.75" customHeight="1" x14ac:dyDescent="0.25">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c r="AH445" s="303"/>
    </row>
    <row r="446" spans="1:34" ht="12.75" customHeight="1" x14ac:dyDescent="0.25">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c r="AH446" s="303"/>
    </row>
    <row r="447" spans="1:34" ht="12.75" customHeight="1" x14ac:dyDescent="0.25">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c r="AH447" s="303"/>
    </row>
    <row r="448" spans="1:34" ht="12.75" customHeight="1" x14ac:dyDescent="0.25">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c r="AH448" s="303"/>
    </row>
    <row r="449" spans="1:34" ht="12.75" customHeight="1" x14ac:dyDescent="0.25">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c r="AH449" s="303"/>
    </row>
    <row r="450" spans="1:34" ht="12.75" customHeight="1" x14ac:dyDescent="0.25">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c r="AH450" s="303"/>
    </row>
    <row r="451" spans="1:34" ht="12.75" customHeight="1" x14ac:dyDescent="0.25">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c r="AH451" s="303"/>
    </row>
    <row r="452" spans="1:34" ht="12.75" customHeight="1" x14ac:dyDescent="0.25">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c r="AH452" s="303"/>
    </row>
    <row r="453" spans="1:34" ht="12.75" customHeight="1" x14ac:dyDescent="0.25">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c r="AH453" s="303"/>
    </row>
    <row r="454" spans="1:34" ht="12.75" customHeight="1" x14ac:dyDescent="0.25">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c r="AH454" s="303"/>
    </row>
    <row r="455" spans="1:34" ht="12.75" customHeight="1" x14ac:dyDescent="0.25">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c r="AH455" s="303"/>
    </row>
    <row r="456" spans="1:34" ht="12.75" customHeight="1"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c r="AH456" s="303"/>
    </row>
    <row r="457" spans="1:34" ht="12.75" customHeight="1"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row>
    <row r="458" spans="1:34" ht="12.75" customHeight="1" x14ac:dyDescent="0.25">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c r="AH458" s="303"/>
    </row>
    <row r="459" spans="1:34" ht="12.75" customHeight="1" x14ac:dyDescent="0.25">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c r="AH459" s="303"/>
    </row>
    <row r="460" spans="1:34" ht="12.75" customHeight="1" x14ac:dyDescent="0.25">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c r="AH460" s="303"/>
    </row>
    <row r="461" spans="1:34" ht="12.75" customHeight="1" x14ac:dyDescent="0.25">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c r="AH461" s="303"/>
    </row>
    <row r="462" spans="1:34" ht="12.75" customHeight="1" x14ac:dyDescent="0.25">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c r="AH462" s="303"/>
    </row>
    <row r="463" spans="1:34" ht="12.75" customHeight="1" x14ac:dyDescent="0.25">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c r="AH463" s="303"/>
    </row>
    <row r="464" spans="1:34" ht="12.75" customHeight="1" x14ac:dyDescent="0.25">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c r="AH464" s="303"/>
    </row>
    <row r="465" spans="1:34" ht="12.75" customHeight="1" x14ac:dyDescent="0.25">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c r="AH465" s="303"/>
    </row>
    <row r="466" spans="1:34" ht="12.75" customHeight="1" x14ac:dyDescent="0.25">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c r="AH466" s="303"/>
    </row>
    <row r="467" spans="1:34" ht="12.75" customHeight="1" x14ac:dyDescent="0.25">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c r="AH467" s="303"/>
    </row>
    <row r="468" spans="1:34" ht="12.75" customHeight="1" x14ac:dyDescent="0.25">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c r="AH468" s="303"/>
    </row>
    <row r="469" spans="1:34" ht="12.75" customHeight="1" x14ac:dyDescent="0.25">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c r="AH469" s="303"/>
    </row>
    <row r="470" spans="1:34" ht="12.75" customHeight="1" x14ac:dyDescent="0.25">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c r="AH470" s="303"/>
    </row>
    <row r="471" spans="1:34" ht="12.75" customHeight="1" x14ac:dyDescent="0.25">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c r="AH471" s="303"/>
    </row>
    <row r="472" spans="1:34" ht="12.75" customHeight="1" x14ac:dyDescent="0.25">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c r="AH472" s="303"/>
    </row>
    <row r="473" spans="1:34" ht="12.75" customHeight="1" x14ac:dyDescent="0.25">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c r="AH473" s="303"/>
    </row>
    <row r="474" spans="1:34" ht="12.75" customHeight="1" x14ac:dyDescent="0.25">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c r="AH474" s="303"/>
    </row>
    <row r="475" spans="1:34" ht="12.75" customHeight="1" x14ac:dyDescent="0.25">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c r="AH475" s="303"/>
    </row>
    <row r="476" spans="1:34" ht="12.75" customHeight="1" x14ac:dyDescent="0.25">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c r="AH476" s="303"/>
    </row>
    <row r="477" spans="1:34" ht="12.75" customHeight="1" x14ac:dyDescent="0.25">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c r="AH477" s="303"/>
    </row>
    <row r="478" spans="1:34" ht="12.75" customHeight="1" x14ac:dyDescent="0.25">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c r="AH478" s="303"/>
    </row>
    <row r="479" spans="1:34" ht="12.75" customHeight="1" x14ac:dyDescent="0.25">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c r="AH479" s="303"/>
    </row>
    <row r="480" spans="1:34" ht="12.75" customHeight="1" x14ac:dyDescent="0.25">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c r="AH480" s="303"/>
    </row>
    <row r="481" spans="1:34" ht="12.75" customHeight="1" x14ac:dyDescent="0.25">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c r="AH481" s="303"/>
    </row>
    <row r="482" spans="1:34" ht="12.75" customHeight="1" x14ac:dyDescent="0.25">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c r="AH482" s="303"/>
    </row>
    <row r="483" spans="1:34" ht="12.75" customHeight="1" x14ac:dyDescent="0.25">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c r="AH483" s="303"/>
    </row>
    <row r="484" spans="1:34" ht="12.75" customHeight="1" x14ac:dyDescent="0.25">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c r="AH484" s="303"/>
    </row>
    <row r="485" spans="1:34" ht="12.75" customHeight="1" x14ac:dyDescent="0.25">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c r="AH485" s="303"/>
    </row>
    <row r="486" spans="1:34" ht="12.75" customHeight="1" x14ac:dyDescent="0.25">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c r="AH486" s="303"/>
    </row>
    <row r="487" spans="1:34" ht="12.75" customHeight="1" x14ac:dyDescent="0.25">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c r="AH487" s="303"/>
    </row>
    <row r="488" spans="1:34" ht="12.75" customHeight="1" x14ac:dyDescent="0.25">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c r="AH488" s="303"/>
    </row>
    <row r="489" spans="1:34" ht="12.75" customHeight="1" x14ac:dyDescent="0.25">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c r="AH489" s="303"/>
    </row>
    <row r="490" spans="1:34" ht="12.75" customHeight="1" x14ac:dyDescent="0.25">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c r="AH490" s="303"/>
    </row>
    <row r="491" spans="1:34" ht="12.75" customHeight="1" x14ac:dyDescent="0.25">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c r="AH491" s="303"/>
    </row>
    <row r="492" spans="1:34" ht="12.75" customHeight="1" x14ac:dyDescent="0.25">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c r="AH492" s="303"/>
    </row>
    <row r="493" spans="1:34" ht="12.75" customHeight="1" x14ac:dyDescent="0.25">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c r="AH493" s="303"/>
    </row>
    <row r="494" spans="1:34" ht="12.75" customHeight="1" x14ac:dyDescent="0.25">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c r="AH494" s="303"/>
    </row>
    <row r="495" spans="1:34" ht="12.75" customHeight="1" x14ac:dyDescent="0.25">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c r="AH495" s="303"/>
    </row>
    <row r="496" spans="1:34" ht="12.75" customHeight="1" x14ac:dyDescent="0.25">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c r="AH496" s="303"/>
    </row>
    <row r="497" spans="1:34" ht="12.75" customHeight="1" x14ac:dyDescent="0.25">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c r="AH497" s="303"/>
    </row>
    <row r="498" spans="1:34" ht="12.75" customHeight="1" x14ac:dyDescent="0.25">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c r="AH498" s="303"/>
    </row>
    <row r="499" spans="1:34" ht="12.75" customHeight="1" x14ac:dyDescent="0.25">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c r="AH499" s="303"/>
    </row>
    <row r="500" spans="1:34" ht="12.75" customHeight="1" x14ac:dyDescent="0.25">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c r="AH500" s="303"/>
    </row>
    <row r="501" spans="1:34" ht="12.75" customHeight="1" x14ac:dyDescent="0.25">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c r="AH501" s="303"/>
    </row>
    <row r="502" spans="1:34" ht="12.75" customHeight="1" x14ac:dyDescent="0.25">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c r="AH502" s="303"/>
    </row>
    <row r="503" spans="1:34" ht="12.75" customHeight="1" x14ac:dyDescent="0.25">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c r="AH503" s="303"/>
    </row>
    <row r="504" spans="1:34" ht="12.75" customHeight="1" x14ac:dyDescent="0.25">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c r="AH504" s="303"/>
    </row>
    <row r="505" spans="1:34" ht="12.75" customHeight="1" x14ac:dyDescent="0.25">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c r="AH505" s="303"/>
    </row>
    <row r="506" spans="1:34" ht="12.75"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c r="AH506" s="303"/>
    </row>
    <row r="507" spans="1:34" ht="12.75"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row>
    <row r="508" spans="1:34" ht="12.75" customHeight="1"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c r="AH508" s="303"/>
    </row>
    <row r="509" spans="1:34" ht="12.75" customHeight="1" x14ac:dyDescent="0.25">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c r="AH509" s="303"/>
    </row>
    <row r="510" spans="1:34" ht="12.75" customHeight="1" x14ac:dyDescent="0.25">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c r="AH510" s="303"/>
    </row>
    <row r="511" spans="1:34" ht="12.75" customHeight="1" x14ac:dyDescent="0.25">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c r="AH511" s="303"/>
    </row>
    <row r="512" spans="1:34" ht="12.75" customHeight="1" x14ac:dyDescent="0.25">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c r="AH512" s="303"/>
    </row>
    <row r="513" spans="1:34" ht="12.75" customHeight="1" x14ac:dyDescent="0.25">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c r="AH513" s="303"/>
    </row>
    <row r="514" spans="1:34" ht="12.75" customHeight="1" x14ac:dyDescent="0.25">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c r="AH514" s="303"/>
    </row>
    <row r="515" spans="1:34" ht="12.75" customHeight="1" x14ac:dyDescent="0.25">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c r="AH515" s="303"/>
    </row>
    <row r="516" spans="1:34" ht="12.75" customHeight="1" x14ac:dyDescent="0.25">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c r="AH516" s="303"/>
    </row>
    <row r="517" spans="1:34" ht="12.75" customHeight="1" x14ac:dyDescent="0.25">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c r="AH517" s="303"/>
    </row>
    <row r="518" spans="1:34" ht="12.75" customHeight="1" x14ac:dyDescent="0.25">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c r="AH518" s="303"/>
    </row>
    <row r="519" spans="1:34" ht="12.75" customHeight="1" x14ac:dyDescent="0.25">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c r="AH519" s="303"/>
    </row>
    <row r="520" spans="1:34" ht="12.75" customHeight="1" x14ac:dyDescent="0.25">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c r="AH520" s="303"/>
    </row>
    <row r="521" spans="1:34" ht="12.75" customHeight="1" x14ac:dyDescent="0.25">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c r="AH521" s="303"/>
    </row>
    <row r="522" spans="1:34" ht="12.75" customHeight="1" x14ac:dyDescent="0.25">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c r="AH522" s="303"/>
    </row>
    <row r="523" spans="1:34" ht="12.75" customHeight="1" x14ac:dyDescent="0.25">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c r="AH523" s="303"/>
    </row>
    <row r="524" spans="1:34" ht="12.75" customHeight="1" x14ac:dyDescent="0.25">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c r="AH524" s="303"/>
    </row>
    <row r="525" spans="1:34" ht="12.75" customHeight="1" x14ac:dyDescent="0.25">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c r="AH525" s="303"/>
    </row>
    <row r="526" spans="1:34" ht="12.75" customHeight="1" x14ac:dyDescent="0.25">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c r="AH526" s="303"/>
    </row>
    <row r="527" spans="1:34" ht="12.75" customHeight="1" x14ac:dyDescent="0.25">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c r="AH527" s="303"/>
    </row>
    <row r="528" spans="1:34" ht="12.75" customHeight="1" x14ac:dyDescent="0.25">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c r="AH528" s="303"/>
    </row>
    <row r="529" spans="1:34" ht="12.75" customHeight="1" x14ac:dyDescent="0.25">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c r="AH529" s="303"/>
    </row>
    <row r="530" spans="1:34" ht="12.75" customHeight="1" x14ac:dyDescent="0.25">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c r="AH530" s="303"/>
    </row>
    <row r="531" spans="1:34" ht="12.75" customHeight="1" x14ac:dyDescent="0.25">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c r="AH531" s="303"/>
    </row>
    <row r="532" spans="1:34" ht="12.75" customHeight="1" x14ac:dyDescent="0.25">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c r="AH532" s="303"/>
    </row>
    <row r="533" spans="1:34" ht="12.75" customHeight="1" x14ac:dyDescent="0.25">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c r="AH533" s="303"/>
    </row>
    <row r="534" spans="1:34" ht="12.75" customHeight="1" x14ac:dyDescent="0.25">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c r="AH534" s="303"/>
    </row>
    <row r="535" spans="1:34" ht="12.75" customHeight="1" x14ac:dyDescent="0.25">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c r="AH535" s="303"/>
    </row>
    <row r="536" spans="1:34" ht="12.75" customHeight="1" x14ac:dyDescent="0.25">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c r="AH536" s="303"/>
    </row>
    <row r="537" spans="1:34" ht="12.75" customHeight="1" x14ac:dyDescent="0.25">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c r="AH537" s="303"/>
    </row>
    <row r="538" spans="1:34" ht="12.75" customHeight="1" x14ac:dyDescent="0.25">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c r="AH538" s="303"/>
    </row>
    <row r="539" spans="1:34" ht="12.75" customHeight="1" x14ac:dyDescent="0.25">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c r="AH539" s="303"/>
    </row>
    <row r="540" spans="1:34" ht="12.75" customHeight="1" x14ac:dyDescent="0.25">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c r="AH540" s="303"/>
    </row>
    <row r="541" spans="1:34" ht="12.75" customHeight="1" x14ac:dyDescent="0.25">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c r="AH541" s="303"/>
    </row>
    <row r="542" spans="1:34" ht="12.75" customHeight="1" x14ac:dyDescent="0.25">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c r="AH542" s="303"/>
    </row>
    <row r="543" spans="1:34" ht="12.75" customHeight="1" x14ac:dyDescent="0.25">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c r="AH543" s="303"/>
    </row>
    <row r="544" spans="1:34" ht="12.75" customHeight="1" x14ac:dyDescent="0.25">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c r="AH544" s="303"/>
    </row>
    <row r="545" spans="1:34" ht="12.75" customHeight="1" x14ac:dyDescent="0.25">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c r="AH545" s="303"/>
    </row>
    <row r="546" spans="1:34" ht="12.75" customHeight="1" x14ac:dyDescent="0.25">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c r="AH546" s="303"/>
    </row>
    <row r="547" spans="1:34" ht="12.75" customHeight="1" x14ac:dyDescent="0.25">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c r="AH547" s="303"/>
    </row>
    <row r="548" spans="1:34" ht="12.75" customHeight="1" x14ac:dyDescent="0.25">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c r="AH548" s="303"/>
    </row>
    <row r="549" spans="1:34" ht="12.75" customHeight="1" x14ac:dyDescent="0.25">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c r="AH549" s="303"/>
    </row>
    <row r="550" spans="1:34" ht="12.75" customHeight="1" x14ac:dyDescent="0.25">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c r="AH550" s="303"/>
    </row>
    <row r="551" spans="1:34" ht="12.75" customHeight="1" x14ac:dyDescent="0.25">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c r="AH551" s="303"/>
    </row>
    <row r="552" spans="1:34" ht="12.75" customHeight="1" x14ac:dyDescent="0.25">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c r="AH552" s="303"/>
    </row>
    <row r="553" spans="1:34" ht="12.75" customHeight="1" x14ac:dyDescent="0.25">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c r="AH553" s="303"/>
    </row>
    <row r="554" spans="1:34" ht="12.75" customHeight="1" x14ac:dyDescent="0.25">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c r="AH554" s="303"/>
    </row>
    <row r="555" spans="1:34" ht="12.75" customHeight="1" x14ac:dyDescent="0.25">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c r="AH555" s="303"/>
    </row>
    <row r="556" spans="1:34" ht="12.75" customHeight="1" x14ac:dyDescent="0.25">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c r="AH556" s="303"/>
    </row>
    <row r="557" spans="1:34" ht="12.75" customHeight="1" x14ac:dyDescent="0.25">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c r="AH557" s="303"/>
    </row>
    <row r="558" spans="1:34" ht="12.75" customHeight="1"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c r="AH558" s="303"/>
    </row>
    <row r="559" spans="1:34" ht="12.75" customHeight="1"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c r="AH559" s="303"/>
    </row>
    <row r="560" spans="1:34" ht="12.75" customHeight="1" x14ac:dyDescent="0.25">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c r="AH560" s="303"/>
    </row>
    <row r="561" spans="1:34" ht="12.75" customHeight="1" x14ac:dyDescent="0.25">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c r="AH561" s="303"/>
    </row>
    <row r="562" spans="1:34" ht="12.75" customHeight="1" x14ac:dyDescent="0.25">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c r="AH562" s="303"/>
    </row>
    <row r="563" spans="1:34" ht="12.75" customHeight="1" x14ac:dyDescent="0.25">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c r="AH563" s="303"/>
    </row>
    <row r="564" spans="1:34" ht="12.75" customHeight="1" x14ac:dyDescent="0.25">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c r="AH564" s="303"/>
    </row>
    <row r="565" spans="1:34" ht="12.75" customHeight="1" x14ac:dyDescent="0.25">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c r="AH565" s="303"/>
    </row>
    <row r="566" spans="1:34" ht="12.75" customHeight="1" x14ac:dyDescent="0.25">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c r="AH566" s="303"/>
    </row>
    <row r="567" spans="1:34" ht="12.75" customHeight="1" x14ac:dyDescent="0.25">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c r="AH567" s="303"/>
    </row>
    <row r="568" spans="1:34" ht="12.75" customHeight="1" x14ac:dyDescent="0.25">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c r="AH568" s="303"/>
    </row>
    <row r="569" spans="1:34" ht="12.75" customHeight="1" x14ac:dyDescent="0.25">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c r="AH569" s="303"/>
    </row>
    <row r="570" spans="1:34" ht="12.75" customHeight="1" x14ac:dyDescent="0.25">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c r="AH570" s="303"/>
    </row>
    <row r="571" spans="1:34" ht="12.75" customHeight="1" x14ac:dyDescent="0.25">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c r="AH571" s="303"/>
    </row>
    <row r="572" spans="1:34" ht="12.75" customHeight="1" x14ac:dyDescent="0.25">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c r="AH572" s="303"/>
    </row>
    <row r="573" spans="1:34" ht="12.75" customHeight="1" x14ac:dyDescent="0.25">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c r="AH573" s="303"/>
    </row>
    <row r="574" spans="1:34" ht="12.75" customHeight="1" x14ac:dyDescent="0.25">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c r="AH574" s="303"/>
    </row>
    <row r="575" spans="1:34" ht="12.75" customHeight="1" x14ac:dyDescent="0.25">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c r="AH575" s="303"/>
    </row>
    <row r="576" spans="1:34" ht="12.75" customHeight="1" x14ac:dyDescent="0.25">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c r="AH576" s="303"/>
    </row>
    <row r="577" spans="1:34" ht="12.75" customHeight="1" x14ac:dyDescent="0.25">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c r="AH577" s="303"/>
    </row>
    <row r="578" spans="1:34" ht="12.75" customHeight="1" x14ac:dyDescent="0.25">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c r="AH578" s="303"/>
    </row>
    <row r="579" spans="1:34" ht="12.75" customHeight="1" x14ac:dyDescent="0.25">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c r="AH579" s="303"/>
    </row>
    <row r="580" spans="1:34" ht="12.75" customHeight="1" x14ac:dyDescent="0.25">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c r="AH580" s="303"/>
    </row>
    <row r="581" spans="1:34" ht="12.75" customHeight="1" x14ac:dyDescent="0.25">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c r="AH581" s="303"/>
    </row>
    <row r="582" spans="1:34" ht="12.75" customHeight="1" x14ac:dyDescent="0.25">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c r="AH582" s="303"/>
    </row>
    <row r="583" spans="1:34" ht="12.75" customHeight="1" x14ac:dyDescent="0.25">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c r="AH583" s="303"/>
    </row>
    <row r="584" spans="1:34" ht="12.75" customHeight="1" x14ac:dyDescent="0.25">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c r="AH584" s="303"/>
    </row>
    <row r="585" spans="1:34" ht="12.75" customHeight="1" x14ac:dyDescent="0.25">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c r="AH585" s="303"/>
    </row>
    <row r="586" spans="1:34" ht="12.75" customHeight="1" x14ac:dyDescent="0.25">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c r="AH586" s="303"/>
    </row>
    <row r="587" spans="1:34" ht="12.75" customHeight="1" x14ac:dyDescent="0.25">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c r="AH587" s="303"/>
    </row>
    <row r="588" spans="1:34" ht="12.75" customHeight="1" x14ac:dyDescent="0.25">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c r="AH588" s="303"/>
    </row>
    <row r="589" spans="1:34" ht="12.75" customHeight="1" x14ac:dyDescent="0.25">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c r="AH589" s="303"/>
    </row>
    <row r="590" spans="1:34" ht="12.75"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c r="AH590" s="303"/>
    </row>
    <row r="591" spans="1:34" ht="12.75"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c r="AH591" s="303"/>
    </row>
    <row r="592" spans="1:34" ht="12.75" customHeight="1" x14ac:dyDescent="0.25">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c r="AH592" s="303"/>
    </row>
    <row r="593" spans="1:34" ht="12.75" customHeight="1" x14ac:dyDescent="0.25">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c r="AH593" s="303"/>
    </row>
    <row r="594" spans="1:34" ht="12.75" customHeight="1" x14ac:dyDescent="0.25">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c r="AH594" s="303"/>
    </row>
    <row r="595" spans="1:34" ht="12.75" customHeight="1" x14ac:dyDescent="0.25">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c r="AH595" s="303"/>
    </row>
    <row r="596" spans="1:34" ht="12.75" customHeight="1" x14ac:dyDescent="0.25">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c r="AH596" s="303"/>
    </row>
    <row r="597" spans="1:34" ht="12.75" customHeight="1" x14ac:dyDescent="0.25">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c r="AH597" s="303"/>
    </row>
    <row r="598" spans="1:34" ht="12.75" customHeight="1" x14ac:dyDescent="0.25">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c r="AH598" s="303"/>
    </row>
    <row r="599" spans="1:34" ht="12.75" customHeight="1" x14ac:dyDescent="0.25">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c r="AH599" s="303"/>
    </row>
    <row r="600" spans="1:34" ht="12.75" customHeight="1" x14ac:dyDescent="0.25">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row>
    <row r="601" spans="1:34" ht="12.75" customHeight="1" x14ac:dyDescent="0.25">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c r="AH601" s="303"/>
    </row>
    <row r="602" spans="1:34" ht="12.75" customHeight="1" x14ac:dyDescent="0.25">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c r="AH602" s="303"/>
    </row>
    <row r="603" spans="1:34" ht="12.75" customHeight="1" x14ac:dyDescent="0.25">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row>
    <row r="604" spans="1:34" ht="12.75" customHeight="1" x14ac:dyDescent="0.25">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c r="AH604" s="303"/>
    </row>
    <row r="605" spans="1:34" ht="12.75" customHeight="1" x14ac:dyDescent="0.25">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c r="AH605" s="303"/>
    </row>
    <row r="606" spans="1:34" ht="12.75" customHeight="1" x14ac:dyDescent="0.25">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c r="AH606" s="303"/>
    </row>
    <row r="607" spans="1:34" ht="12.75" customHeight="1" x14ac:dyDescent="0.25">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c r="AH607" s="303"/>
    </row>
    <row r="608" spans="1:34" ht="12.75" customHeight="1" x14ac:dyDescent="0.25">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c r="AH608" s="303"/>
    </row>
    <row r="609" spans="1:34" ht="12.75" customHeight="1"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row>
    <row r="610" spans="1:34" ht="12.75" customHeight="1"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c r="AH610" s="303"/>
    </row>
    <row r="611" spans="1:34" ht="12.75" customHeight="1" x14ac:dyDescent="0.25">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c r="AH611" s="303"/>
    </row>
    <row r="612" spans="1:34" ht="12.75" customHeight="1" x14ac:dyDescent="0.25">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c r="AH612" s="303"/>
    </row>
    <row r="613" spans="1:34" ht="12.75" customHeight="1" x14ac:dyDescent="0.25">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c r="AH613" s="303"/>
    </row>
    <row r="614" spans="1:34" ht="12.75" customHeight="1" x14ac:dyDescent="0.25">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c r="AH614" s="303"/>
    </row>
    <row r="615" spans="1:34" ht="12.75" customHeight="1" x14ac:dyDescent="0.25">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c r="AH615" s="303"/>
    </row>
    <row r="616" spans="1:34" ht="12.75" customHeight="1" x14ac:dyDescent="0.25">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c r="AH616" s="303"/>
    </row>
    <row r="617" spans="1:34" ht="12.75" customHeight="1" x14ac:dyDescent="0.25">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c r="AH617" s="303"/>
    </row>
    <row r="618" spans="1:34" ht="12.75" customHeight="1" x14ac:dyDescent="0.25">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c r="AH618" s="303"/>
    </row>
    <row r="619" spans="1:34" ht="12.75" customHeight="1" x14ac:dyDescent="0.25">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c r="AH619" s="303"/>
    </row>
    <row r="620" spans="1:34" ht="12.75" customHeight="1" x14ac:dyDescent="0.25">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c r="AH620" s="303"/>
    </row>
    <row r="621" spans="1:34" ht="12.75" customHeight="1" x14ac:dyDescent="0.25">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c r="AH621" s="303"/>
    </row>
    <row r="622" spans="1:34" ht="12.75" customHeight="1" x14ac:dyDescent="0.25">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c r="AH622" s="303"/>
    </row>
    <row r="623" spans="1:34" ht="12.75" customHeight="1" x14ac:dyDescent="0.25">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c r="AH623" s="303"/>
    </row>
    <row r="624" spans="1:34" ht="12.75" customHeight="1" x14ac:dyDescent="0.25">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c r="AH624" s="303"/>
    </row>
    <row r="625" spans="1:34" ht="12.75" customHeight="1" x14ac:dyDescent="0.25">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c r="AH625" s="303"/>
    </row>
    <row r="626" spans="1:34" ht="12.75" customHeight="1" x14ac:dyDescent="0.25">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c r="AH626" s="303"/>
    </row>
    <row r="627" spans="1:34" ht="12.75" customHeight="1" x14ac:dyDescent="0.25">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c r="AH627" s="303"/>
    </row>
    <row r="628" spans="1:34" ht="12.75" customHeight="1" x14ac:dyDescent="0.25">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c r="AH628" s="303"/>
    </row>
    <row r="629" spans="1:34" ht="12.75" customHeight="1" x14ac:dyDescent="0.25">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c r="AH629" s="303"/>
    </row>
    <row r="630" spans="1:34" ht="12.75" customHeight="1" x14ac:dyDescent="0.25">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c r="AH630" s="303"/>
    </row>
    <row r="631" spans="1:34" ht="12.75" customHeight="1" x14ac:dyDescent="0.25">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c r="AH631" s="303"/>
    </row>
    <row r="632" spans="1:34" ht="12.75" customHeight="1" x14ac:dyDescent="0.25">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c r="AH632" s="303"/>
    </row>
    <row r="633" spans="1:34" ht="12.75" customHeight="1" x14ac:dyDescent="0.25">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c r="AH633" s="303"/>
    </row>
    <row r="634" spans="1:34" ht="12.75" customHeight="1" x14ac:dyDescent="0.25">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c r="AH634" s="303"/>
    </row>
    <row r="635" spans="1:34" ht="12.75" customHeight="1" x14ac:dyDescent="0.25">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c r="AH635" s="303"/>
    </row>
    <row r="636" spans="1:34" ht="12.75" customHeight="1" x14ac:dyDescent="0.25">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c r="AH636" s="303"/>
    </row>
    <row r="637" spans="1:34" ht="12.75" customHeight="1" x14ac:dyDescent="0.25">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c r="AH637" s="303"/>
    </row>
    <row r="638" spans="1:34" ht="12.75" customHeight="1" x14ac:dyDescent="0.25">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c r="AH638" s="303"/>
    </row>
    <row r="639" spans="1:34" ht="12.75" customHeight="1" x14ac:dyDescent="0.25">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c r="AH639" s="303"/>
    </row>
    <row r="640" spans="1:34" ht="12.75" customHeight="1" x14ac:dyDescent="0.25">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c r="AH640" s="303"/>
    </row>
    <row r="641" spans="1:34" ht="12.75" customHeight="1" x14ac:dyDescent="0.25">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c r="AH641" s="303"/>
    </row>
    <row r="642" spans="1:34" ht="12.75" customHeight="1" x14ac:dyDescent="0.25">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c r="AH642" s="303"/>
    </row>
    <row r="643" spans="1:34" ht="12.75" customHeight="1" x14ac:dyDescent="0.25">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c r="AH643" s="303"/>
    </row>
    <row r="644" spans="1:34" ht="12.75" customHeight="1" x14ac:dyDescent="0.25">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c r="AH644" s="303"/>
    </row>
    <row r="645" spans="1:34" ht="12.75" customHeight="1" x14ac:dyDescent="0.25">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c r="AH645" s="303"/>
    </row>
    <row r="646" spans="1:34" ht="12.75" customHeight="1" x14ac:dyDescent="0.25">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c r="AH646" s="303"/>
    </row>
    <row r="647" spans="1:34" ht="12.75" customHeight="1" x14ac:dyDescent="0.25">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c r="AH647" s="303"/>
    </row>
    <row r="648" spans="1:34" ht="12.75" customHeight="1" x14ac:dyDescent="0.25">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c r="AH648" s="303"/>
    </row>
    <row r="649" spans="1:34" ht="12.75" customHeight="1" x14ac:dyDescent="0.25">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c r="AH649" s="303"/>
    </row>
    <row r="650" spans="1:34" ht="12.75" customHeight="1" x14ac:dyDescent="0.25">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row>
    <row r="651" spans="1:34" ht="12.75" customHeight="1" x14ac:dyDescent="0.25">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c r="AH651" s="303"/>
    </row>
    <row r="652" spans="1:34" ht="12.75" customHeight="1" x14ac:dyDescent="0.25">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c r="AH652" s="303"/>
    </row>
    <row r="653" spans="1:34" ht="12.75" customHeight="1" x14ac:dyDescent="0.25">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c r="AH653" s="303"/>
    </row>
    <row r="654" spans="1:34" ht="12.75" customHeight="1" x14ac:dyDescent="0.25">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c r="AH654" s="303"/>
    </row>
    <row r="655" spans="1:34" ht="12.75" customHeight="1" x14ac:dyDescent="0.25">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c r="AH655" s="303"/>
    </row>
    <row r="656" spans="1:34" ht="12.75" customHeight="1" x14ac:dyDescent="0.25">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row>
    <row r="657" spans="1:34" ht="12.75" customHeight="1" x14ac:dyDescent="0.25">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c r="AH657" s="303"/>
    </row>
    <row r="658" spans="1:34" ht="12.75" customHeight="1" x14ac:dyDescent="0.25">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c r="AH658" s="303"/>
    </row>
    <row r="659" spans="1:34" ht="12.75" customHeight="1" x14ac:dyDescent="0.25">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c r="AH659" s="303"/>
    </row>
    <row r="660" spans="1:34" ht="12.75" customHeight="1"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c r="AH660" s="303"/>
    </row>
    <row r="661" spans="1:34" ht="12.75" customHeight="1"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c r="AH661" s="303"/>
    </row>
    <row r="662" spans="1:34" ht="12.75" customHeight="1" x14ac:dyDescent="0.25">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c r="AH662" s="303"/>
    </row>
    <row r="663" spans="1:34" ht="12.75" customHeight="1" x14ac:dyDescent="0.25">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c r="AH663" s="303"/>
    </row>
    <row r="664" spans="1:34" ht="12.75" customHeight="1" x14ac:dyDescent="0.25">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c r="AH664" s="303"/>
    </row>
    <row r="665" spans="1:34" ht="12.75" customHeight="1" x14ac:dyDescent="0.25">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c r="AH665" s="303"/>
    </row>
    <row r="666" spans="1:34" ht="12.75" customHeight="1" x14ac:dyDescent="0.25">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c r="AH666" s="303"/>
    </row>
    <row r="667" spans="1:34" ht="12.75" customHeight="1" x14ac:dyDescent="0.25">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c r="AH667" s="303"/>
    </row>
    <row r="668" spans="1:34" ht="12.75" customHeight="1" x14ac:dyDescent="0.25">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c r="AH668" s="303"/>
    </row>
    <row r="669" spans="1:34" ht="12.75" customHeight="1" x14ac:dyDescent="0.25">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c r="AH669" s="303"/>
    </row>
    <row r="670" spans="1:34" ht="12.75" customHeight="1" x14ac:dyDescent="0.25">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c r="AH670" s="303"/>
    </row>
    <row r="671" spans="1:34" ht="12.75" customHeight="1" x14ac:dyDescent="0.25">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c r="AH671" s="303"/>
    </row>
    <row r="672" spans="1:34" ht="12.75" customHeight="1" x14ac:dyDescent="0.25">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c r="AH672" s="303"/>
    </row>
    <row r="673" spans="1:34" ht="12.75" customHeight="1" x14ac:dyDescent="0.25">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c r="AH673" s="303"/>
    </row>
    <row r="674" spans="1:34" ht="12.75" customHeight="1" x14ac:dyDescent="0.25">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c r="AH674" s="303"/>
    </row>
    <row r="675" spans="1:34" ht="12.75" customHeight="1" x14ac:dyDescent="0.25">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c r="AH675" s="303"/>
    </row>
    <row r="676" spans="1:34" ht="12.75" customHeight="1" x14ac:dyDescent="0.25">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c r="AH676" s="303"/>
    </row>
    <row r="677" spans="1:34" ht="12.75" customHeight="1" x14ac:dyDescent="0.25">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c r="AH677" s="303"/>
    </row>
    <row r="678" spans="1:34" ht="12.75" customHeight="1" x14ac:dyDescent="0.25">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c r="AH678" s="303"/>
    </row>
    <row r="679" spans="1:34" ht="12.75" customHeight="1" x14ac:dyDescent="0.25">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c r="AH679" s="303"/>
    </row>
    <row r="680" spans="1:34" ht="12.75" customHeight="1" x14ac:dyDescent="0.25">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c r="AH680" s="303"/>
    </row>
    <row r="681" spans="1:34" ht="12.75" customHeight="1" x14ac:dyDescent="0.25">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c r="AH681" s="303"/>
    </row>
    <row r="682" spans="1:34" ht="12.75" customHeight="1" x14ac:dyDescent="0.25">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c r="AH682" s="303"/>
    </row>
    <row r="683" spans="1:34" ht="12.75" customHeight="1" x14ac:dyDescent="0.25">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c r="AH683" s="303"/>
    </row>
    <row r="684" spans="1:34" ht="12.75" customHeight="1" x14ac:dyDescent="0.25">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c r="AH684" s="303"/>
    </row>
    <row r="685" spans="1:34" ht="12.75" customHeight="1" x14ac:dyDescent="0.25">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c r="AH685" s="303"/>
    </row>
    <row r="686" spans="1:34" ht="12.75" customHeight="1" x14ac:dyDescent="0.25">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c r="AH686" s="303"/>
    </row>
    <row r="687" spans="1:34" ht="12.75" customHeight="1" x14ac:dyDescent="0.25">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c r="AH687" s="303"/>
    </row>
    <row r="688" spans="1:34" ht="12.75" customHeight="1" x14ac:dyDescent="0.25">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c r="AH688" s="303"/>
    </row>
    <row r="689" spans="1:34" ht="12.75" customHeight="1" x14ac:dyDescent="0.25">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c r="AH689" s="303"/>
    </row>
    <row r="690" spans="1:34" ht="12.75" customHeight="1" x14ac:dyDescent="0.25">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c r="AH690" s="303"/>
    </row>
    <row r="691" spans="1:34" ht="12.75" customHeight="1" x14ac:dyDescent="0.25">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c r="AH691" s="303"/>
    </row>
    <row r="692" spans="1:34" ht="12.75" customHeight="1" x14ac:dyDescent="0.25">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c r="AH692" s="303"/>
    </row>
    <row r="693" spans="1:34" ht="12.75" customHeight="1" x14ac:dyDescent="0.25">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c r="AH693" s="303"/>
    </row>
    <row r="694" spans="1:34" ht="12.75" customHeight="1" x14ac:dyDescent="0.25">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c r="AH694" s="303"/>
    </row>
    <row r="695" spans="1:34" ht="12.75" customHeight="1" x14ac:dyDescent="0.25">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c r="AH695" s="303"/>
    </row>
    <row r="696" spans="1:34" ht="12.75" customHeight="1" x14ac:dyDescent="0.25">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c r="AH696" s="303"/>
    </row>
    <row r="697" spans="1:34" ht="12.75" customHeight="1" x14ac:dyDescent="0.25">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c r="AH697" s="303"/>
    </row>
    <row r="698" spans="1:34" ht="12.75" customHeight="1" x14ac:dyDescent="0.25">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c r="AH698" s="303"/>
    </row>
    <row r="699" spans="1:34" ht="12.75" customHeight="1" x14ac:dyDescent="0.25">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c r="AH699" s="303"/>
    </row>
    <row r="700" spans="1:34" ht="12.75" customHeight="1" x14ac:dyDescent="0.25">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c r="AH700" s="303"/>
    </row>
    <row r="701" spans="1:34" ht="12.75" customHeight="1" x14ac:dyDescent="0.25">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c r="AH701" s="303"/>
    </row>
    <row r="702" spans="1:34" ht="12.75" customHeight="1" x14ac:dyDescent="0.25">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c r="AH702" s="303"/>
    </row>
    <row r="703" spans="1:34" ht="12.75" customHeight="1" x14ac:dyDescent="0.25">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c r="AH703" s="303"/>
    </row>
    <row r="704" spans="1:34" ht="12.75" customHeight="1" x14ac:dyDescent="0.25">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c r="AH704" s="303"/>
    </row>
    <row r="705" spans="1:34" ht="12.75" customHeight="1" x14ac:dyDescent="0.25">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c r="AH705" s="303"/>
    </row>
    <row r="706" spans="1:34" ht="12.75" customHeight="1" x14ac:dyDescent="0.25">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c r="AH706" s="303"/>
    </row>
    <row r="707" spans="1:34" ht="12.75" customHeight="1" x14ac:dyDescent="0.25">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c r="AH707" s="303"/>
    </row>
    <row r="708" spans="1:34" ht="12.75" customHeight="1" x14ac:dyDescent="0.25">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c r="AH708" s="303"/>
    </row>
    <row r="709" spans="1:34" ht="12.75" customHeight="1" x14ac:dyDescent="0.25">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c r="AH709" s="303"/>
    </row>
    <row r="710" spans="1:34" ht="12.75" customHeight="1" x14ac:dyDescent="0.25">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c r="AH710" s="303"/>
    </row>
    <row r="711" spans="1:34" ht="12.75" customHeight="1"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c r="AH711" s="303"/>
    </row>
    <row r="712" spans="1:34" ht="12.75" customHeight="1"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c r="AH712" s="303"/>
    </row>
    <row r="713" spans="1:34" ht="12.75" customHeight="1" x14ac:dyDescent="0.25">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c r="AH713" s="303"/>
    </row>
    <row r="714" spans="1:34" ht="12.75" customHeight="1" x14ac:dyDescent="0.25">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c r="AH714" s="303"/>
    </row>
    <row r="715" spans="1:34" ht="12.75" customHeight="1" x14ac:dyDescent="0.25">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c r="AH715" s="303"/>
    </row>
    <row r="716" spans="1:34" ht="12.75" customHeight="1" x14ac:dyDescent="0.25">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c r="AH716" s="303"/>
    </row>
    <row r="717" spans="1:34" ht="12.75" customHeight="1" x14ac:dyDescent="0.25">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c r="AH717" s="303"/>
    </row>
    <row r="718" spans="1:34" ht="12.75" customHeight="1" x14ac:dyDescent="0.25">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c r="AH718" s="303"/>
    </row>
    <row r="719" spans="1:34" ht="12.75" customHeight="1" x14ac:dyDescent="0.25">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c r="AH719" s="303"/>
    </row>
    <row r="720" spans="1:34" ht="12.75" customHeight="1" x14ac:dyDescent="0.25">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c r="AH720" s="303"/>
    </row>
    <row r="721" spans="1:34" ht="12.75" customHeight="1" x14ac:dyDescent="0.25">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c r="AH721" s="303"/>
    </row>
    <row r="722" spans="1:34" ht="12.75" customHeight="1" x14ac:dyDescent="0.25">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c r="AH722" s="303"/>
    </row>
    <row r="723" spans="1:34" ht="12.75" customHeight="1" x14ac:dyDescent="0.25">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c r="AH723" s="303"/>
    </row>
    <row r="724" spans="1:34" ht="12.75" customHeight="1" x14ac:dyDescent="0.25">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c r="AH724" s="303"/>
    </row>
    <row r="725" spans="1:34" ht="12.75" customHeight="1" x14ac:dyDescent="0.25">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c r="AH725" s="303"/>
    </row>
    <row r="726" spans="1:34" ht="12.75" customHeight="1" x14ac:dyDescent="0.25">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c r="AH726" s="303"/>
    </row>
    <row r="727" spans="1:34" ht="12.75" customHeight="1" x14ac:dyDescent="0.25">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c r="AH727" s="303"/>
    </row>
    <row r="728" spans="1:34" ht="12.75" customHeight="1" x14ac:dyDescent="0.25">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c r="AH728" s="303"/>
    </row>
    <row r="729" spans="1:34" ht="12.75" customHeight="1" x14ac:dyDescent="0.25">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c r="AH729" s="303"/>
    </row>
    <row r="730" spans="1:34" ht="12.75" customHeight="1" x14ac:dyDescent="0.25">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c r="AH730" s="303"/>
    </row>
    <row r="731" spans="1:34" ht="12.75" customHeight="1" x14ac:dyDescent="0.25">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c r="AH731" s="303"/>
    </row>
    <row r="732" spans="1:34" ht="12.75" customHeight="1" x14ac:dyDescent="0.25">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c r="AH732" s="303"/>
    </row>
    <row r="733" spans="1:34" ht="12.75" customHeight="1" x14ac:dyDescent="0.25">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c r="AH733" s="303"/>
    </row>
    <row r="734" spans="1:34" ht="12.75" customHeight="1" x14ac:dyDescent="0.25">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c r="AH734" s="303"/>
    </row>
    <row r="735" spans="1:34" ht="12.75" customHeight="1" x14ac:dyDescent="0.25">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c r="AH735" s="303"/>
    </row>
    <row r="736" spans="1:34" ht="12.75" customHeight="1" x14ac:dyDescent="0.25">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c r="AH736" s="303"/>
    </row>
    <row r="737" spans="1:34" ht="12.75" customHeight="1" x14ac:dyDescent="0.25">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c r="AH737" s="303"/>
    </row>
    <row r="738" spans="1:34" ht="12.75" customHeight="1" x14ac:dyDescent="0.25">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c r="AH738" s="303"/>
    </row>
    <row r="739" spans="1:34" ht="12.75" customHeight="1" x14ac:dyDescent="0.25">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c r="AH739" s="303"/>
    </row>
    <row r="740" spans="1:34" ht="12.75" customHeight="1" x14ac:dyDescent="0.25">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c r="AH740" s="303"/>
    </row>
    <row r="741" spans="1:34" ht="12.75" customHeight="1" x14ac:dyDescent="0.25">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c r="AH741" s="303"/>
    </row>
    <row r="742" spans="1:34" ht="12.75" customHeight="1" x14ac:dyDescent="0.25">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c r="AH742" s="303"/>
    </row>
    <row r="743" spans="1:34" ht="12.75" customHeight="1" x14ac:dyDescent="0.25">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c r="AH743" s="303"/>
    </row>
    <row r="744" spans="1:34" ht="12.75" customHeight="1" x14ac:dyDescent="0.25">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c r="AH744" s="303"/>
    </row>
    <row r="745" spans="1:34" ht="12.75" customHeight="1" x14ac:dyDescent="0.25">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c r="AH745" s="303"/>
    </row>
    <row r="746" spans="1:34" ht="12.75" customHeight="1" x14ac:dyDescent="0.25">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c r="AH746" s="303"/>
    </row>
    <row r="747" spans="1:34" ht="12.75" customHeight="1" x14ac:dyDescent="0.25">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c r="AH747" s="303"/>
    </row>
    <row r="748" spans="1:34" ht="12.75" customHeight="1" x14ac:dyDescent="0.25">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c r="AH748" s="303"/>
    </row>
    <row r="749" spans="1:34" ht="12.75" customHeight="1" x14ac:dyDescent="0.25">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c r="AH749" s="303"/>
    </row>
    <row r="750" spans="1:34" ht="12.75" customHeight="1" x14ac:dyDescent="0.25">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c r="AH750" s="303"/>
    </row>
    <row r="751" spans="1:34" ht="12.75" customHeight="1" x14ac:dyDescent="0.25">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c r="AH751" s="303"/>
    </row>
    <row r="752" spans="1:34" ht="12.75" customHeight="1" x14ac:dyDescent="0.25">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c r="AH752" s="303"/>
    </row>
    <row r="753" spans="1:34" ht="12.75" customHeight="1" x14ac:dyDescent="0.25">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c r="AH753" s="303"/>
    </row>
    <row r="754" spans="1:34" ht="12.75" customHeight="1" x14ac:dyDescent="0.25">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c r="AH754" s="303"/>
    </row>
    <row r="755" spans="1:34" ht="12.75" customHeight="1" x14ac:dyDescent="0.25">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c r="AH755" s="303"/>
    </row>
    <row r="756" spans="1:34" ht="12.75" customHeight="1" x14ac:dyDescent="0.25">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c r="AH756" s="303"/>
    </row>
    <row r="757" spans="1:34" ht="12.75" customHeight="1" x14ac:dyDescent="0.25">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c r="AH757" s="303"/>
    </row>
    <row r="758" spans="1:34" ht="12.75" customHeight="1" x14ac:dyDescent="0.25">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c r="AH758" s="303"/>
    </row>
    <row r="759" spans="1:34" ht="12.75" customHeight="1" x14ac:dyDescent="0.25">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c r="AH759" s="303"/>
    </row>
    <row r="760" spans="1:34" ht="12.75" customHeight="1" x14ac:dyDescent="0.25">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c r="AH760" s="303"/>
    </row>
    <row r="761" spans="1:34" ht="12.75" customHeight="1" x14ac:dyDescent="0.25">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row>
    <row r="762" spans="1:34" ht="12.75" customHeight="1"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c r="AH762" s="303"/>
    </row>
    <row r="763" spans="1:34" ht="12.75" customHeight="1"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c r="AH763" s="303"/>
    </row>
    <row r="764" spans="1:34" ht="12.75" customHeight="1" x14ac:dyDescent="0.25">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row>
    <row r="765" spans="1:34" ht="12.75" customHeight="1" x14ac:dyDescent="0.25">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c r="AH765" s="303"/>
    </row>
    <row r="766" spans="1:34" ht="12.75" customHeight="1" x14ac:dyDescent="0.25">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c r="AH766" s="303"/>
    </row>
    <row r="767" spans="1:34" ht="12.75" customHeight="1" x14ac:dyDescent="0.25">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c r="AH767" s="303"/>
    </row>
    <row r="768" spans="1:34" ht="12.75" customHeight="1" x14ac:dyDescent="0.25">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c r="AH768" s="303"/>
    </row>
    <row r="769" spans="1:34" ht="12.75" customHeight="1" x14ac:dyDescent="0.25">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c r="AH769" s="303"/>
    </row>
    <row r="770" spans="1:34" ht="12.75" customHeight="1" x14ac:dyDescent="0.25">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c r="AH770" s="303"/>
    </row>
    <row r="771" spans="1:34" ht="12.75" customHeight="1" x14ac:dyDescent="0.25">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c r="AH771" s="303"/>
    </row>
    <row r="772" spans="1:34" ht="12.75" customHeight="1" x14ac:dyDescent="0.25">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c r="AH772" s="303"/>
    </row>
    <row r="773" spans="1:34" ht="12.75" customHeight="1" x14ac:dyDescent="0.25">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c r="AH773" s="303"/>
    </row>
    <row r="774" spans="1:34" ht="12.75" customHeight="1" x14ac:dyDescent="0.25">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c r="AH774" s="303"/>
    </row>
    <row r="775" spans="1:34" ht="12.75" customHeight="1" x14ac:dyDescent="0.25">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c r="AH775" s="303"/>
    </row>
    <row r="776" spans="1:34" ht="12.75" customHeight="1" x14ac:dyDescent="0.25">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c r="AH776" s="303"/>
    </row>
    <row r="777" spans="1:34" ht="12.75" customHeight="1" x14ac:dyDescent="0.25">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c r="AH777" s="303"/>
    </row>
    <row r="778" spans="1:34" ht="12.75" customHeight="1" x14ac:dyDescent="0.25">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c r="AH778" s="303"/>
    </row>
    <row r="779" spans="1:34" ht="12.75" customHeight="1" x14ac:dyDescent="0.25">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c r="AH779" s="303"/>
    </row>
    <row r="780" spans="1:34" ht="12.75" customHeight="1" x14ac:dyDescent="0.25">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c r="AH780" s="303"/>
    </row>
    <row r="781" spans="1:34" ht="12.75" customHeight="1" x14ac:dyDescent="0.25">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c r="AH781" s="303"/>
    </row>
    <row r="782" spans="1:34" ht="12.75" customHeight="1" x14ac:dyDescent="0.25">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c r="AH782" s="303"/>
    </row>
    <row r="783" spans="1:34" ht="12.75" customHeight="1" x14ac:dyDescent="0.25">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c r="AH783" s="303"/>
    </row>
    <row r="784" spans="1:34" ht="12.75" customHeight="1" x14ac:dyDescent="0.25">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c r="AH784" s="303"/>
    </row>
    <row r="785" spans="1:34" ht="12.75" customHeight="1" x14ac:dyDescent="0.25">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c r="AH785" s="303"/>
    </row>
    <row r="786" spans="1:34" ht="12.75" customHeight="1" x14ac:dyDescent="0.25">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row>
    <row r="787" spans="1:34" ht="12.75" customHeight="1" x14ac:dyDescent="0.25">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c r="AH787" s="303"/>
    </row>
    <row r="788" spans="1:34" ht="12.75" customHeight="1" x14ac:dyDescent="0.25">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c r="AH788" s="303"/>
    </row>
    <row r="789" spans="1:34" ht="12.75" customHeight="1" x14ac:dyDescent="0.25">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c r="AH789" s="303"/>
    </row>
    <row r="790" spans="1:34" ht="12.75" customHeight="1" x14ac:dyDescent="0.25">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c r="AH790" s="303"/>
    </row>
    <row r="791" spans="1:34" ht="12.75" customHeight="1" x14ac:dyDescent="0.25">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c r="AH791" s="303"/>
    </row>
    <row r="792" spans="1:34" ht="12.75" customHeight="1" x14ac:dyDescent="0.25">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c r="AH792" s="303"/>
    </row>
    <row r="793" spans="1:34" ht="12.75" customHeight="1" x14ac:dyDescent="0.25">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c r="AH793" s="303"/>
    </row>
    <row r="794" spans="1:34" ht="12.75" customHeight="1" x14ac:dyDescent="0.25">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c r="AH794" s="303"/>
    </row>
    <row r="795" spans="1:34" ht="12.75" customHeight="1" x14ac:dyDescent="0.25">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c r="AH795" s="303"/>
    </row>
    <row r="796" spans="1:34" ht="12.75" customHeight="1" x14ac:dyDescent="0.25">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c r="AH796" s="303"/>
    </row>
    <row r="797" spans="1:34" ht="12.75" customHeight="1" x14ac:dyDescent="0.25">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c r="AH797" s="303"/>
    </row>
    <row r="798" spans="1:34" ht="12.75" customHeight="1" x14ac:dyDescent="0.25">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c r="AH798" s="303"/>
    </row>
    <row r="799" spans="1:34" ht="12.75" customHeight="1" x14ac:dyDescent="0.25">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c r="AH799" s="303"/>
    </row>
    <row r="800" spans="1:34" ht="12.75" customHeight="1" x14ac:dyDescent="0.25">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c r="AH800" s="303"/>
    </row>
    <row r="801" spans="1:34" ht="12.75" customHeight="1" x14ac:dyDescent="0.25">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c r="AH801" s="303"/>
    </row>
    <row r="802" spans="1:34" ht="12.75" customHeight="1" x14ac:dyDescent="0.25">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c r="AH802" s="303"/>
    </row>
    <row r="803" spans="1:34" ht="12.75" customHeight="1" x14ac:dyDescent="0.25">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c r="AH803" s="303"/>
    </row>
    <row r="804" spans="1:34" ht="12.75" customHeight="1" x14ac:dyDescent="0.25">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c r="AH804" s="303"/>
    </row>
    <row r="805" spans="1:34" ht="12.75" customHeight="1" x14ac:dyDescent="0.25">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c r="AH805" s="303"/>
    </row>
    <row r="806" spans="1:34" ht="12.75" customHeight="1" x14ac:dyDescent="0.25">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c r="AH806" s="303"/>
    </row>
    <row r="807" spans="1:34" ht="12.75" customHeight="1" x14ac:dyDescent="0.25">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c r="AH807" s="303"/>
    </row>
    <row r="808" spans="1:34" ht="12.75" customHeight="1" x14ac:dyDescent="0.25">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c r="AH808" s="303"/>
    </row>
    <row r="809" spans="1:34" ht="12.75" customHeight="1" x14ac:dyDescent="0.25">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c r="AH809" s="303"/>
    </row>
    <row r="810" spans="1:34" ht="12.75" customHeight="1" x14ac:dyDescent="0.25">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c r="AH810" s="303"/>
    </row>
    <row r="811" spans="1:34" ht="12.75" customHeight="1" x14ac:dyDescent="0.25">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c r="AH811" s="303"/>
    </row>
    <row r="812" spans="1:34" ht="12.75" customHeight="1" x14ac:dyDescent="0.25">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c r="AH812" s="303"/>
    </row>
    <row r="813" spans="1:34" ht="12.75" customHeight="1"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c r="AH813" s="303"/>
    </row>
    <row r="814" spans="1:34" ht="12.75" customHeight="1"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c r="AH814" s="303"/>
    </row>
    <row r="815" spans="1:34" ht="12.75" customHeight="1" x14ac:dyDescent="0.25">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c r="AH815" s="303"/>
    </row>
    <row r="816" spans="1:34" ht="12.75" customHeight="1" x14ac:dyDescent="0.25">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c r="AH816" s="303"/>
    </row>
    <row r="817" spans="1:34" ht="12.75" customHeight="1" x14ac:dyDescent="0.25">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c r="AH817" s="303"/>
    </row>
    <row r="818" spans="1:34" ht="12.75" customHeight="1" x14ac:dyDescent="0.25">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c r="AH818" s="303"/>
    </row>
    <row r="819" spans="1:34" ht="12.75" customHeight="1" x14ac:dyDescent="0.25">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c r="AH819" s="303"/>
    </row>
    <row r="820" spans="1:34" ht="12.75" customHeight="1" x14ac:dyDescent="0.25">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c r="AH820" s="303"/>
    </row>
    <row r="821" spans="1:34" ht="12.75" customHeight="1" x14ac:dyDescent="0.25">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c r="AH821" s="303"/>
    </row>
    <row r="822" spans="1:34" ht="12.75" customHeight="1" x14ac:dyDescent="0.25">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c r="AH822" s="303"/>
    </row>
    <row r="823" spans="1:34" ht="12.75" customHeight="1" x14ac:dyDescent="0.25">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c r="AH823" s="303"/>
    </row>
    <row r="824" spans="1:34" ht="12.75" customHeight="1" x14ac:dyDescent="0.25">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c r="AH824" s="303"/>
    </row>
    <row r="825" spans="1:34" ht="12.75" customHeight="1" x14ac:dyDescent="0.25">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c r="AH825" s="303"/>
    </row>
    <row r="826" spans="1:34" ht="12.75" customHeight="1" x14ac:dyDescent="0.25">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c r="AH826" s="303"/>
    </row>
    <row r="827" spans="1:34" ht="12.75" customHeight="1" x14ac:dyDescent="0.25">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c r="AH827" s="303"/>
    </row>
    <row r="828" spans="1:34" ht="12.75" customHeight="1" x14ac:dyDescent="0.25">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c r="AH828" s="303"/>
    </row>
    <row r="829" spans="1:34" ht="12.75" customHeight="1" x14ac:dyDescent="0.25">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c r="AH829" s="303"/>
    </row>
    <row r="830" spans="1:34" ht="12.75" customHeight="1" x14ac:dyDescent="0.25">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c r="AH830" s="303"/>
    </row>
    <row r="831" spans="1:34" ht="12.75" customHeight="1" x14ac:dyDescent="0.25">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c r="AH831" s="303"/>
    </row>
    <row r="832" spans="1:34" ht="12.75" customHeight="1" x14ac:dyDescent="0.25">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c r="AH832" s="303"/>
    </row>
    <row r="833" spans="1:34" ht="12.75" customHeight="1" x14ac:dyDescent="0.25">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c r="AH833" s="303"/>
    </row>
    <row r="834" spans="1:34" ht="12.75" customHeight="1" x14ac:dyDescent="0.25">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c r="AH834" s="303"/>
    </row>
    <row r="835" spans="1:34" ht="12.75" customHeight="1" x14ac:dyDescent="0.25">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c r="AH835" s="303"/>
    </row>
    <row r="836" spans="1:34" ht="12.75" customHeight="1" x14ac:dyDescent="0.25">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c r="AH836" s="303"/>
    </row>
    <row r="837" spans="1:34" ht="12.75" customHeight="1" x14ac:dyDescent="0.25">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c r="AH837" s="303"/>
    </row>
    <row r="838" spans="1:34" ht="12.75" customHeight="1" x14ac:dyDescent="0.25">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c r="AH838" s="303"/>
    </row>
    <row r="839" spans="1:34" ht="12.75" customHeight="1" x14ac:dyDescent="0.25">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c r="AH839" s="303"/>
    </row>
    <row r="840" spans="1:34" ht="12.75" customHeight="1" x14ac:dyDescent="0.25">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c r="AH840" s="303"/>
    </row>
    <row r="841" spans="1:34" ht="12.75" customHeight="1" x14ac:dyDescent="0.25">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c r="AH841" s="303"/>
    </row>
    <row r="842" spans="1:34" ht="12.75" customHeight="1" x14ac:dyDescent="0.25">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c r="AH842" s="303"/>
    </row>
    <row r="843" spans="1:34" ht="12.75" customHeight="1" x14ac:dyDescent="0.25">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c r="AH843" s="303"/>
    </row>
    <row r="844" spans="1:34" ht="12.75" customHeight="1" x14ac:dyDescent="0.25">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c r="AH844" s="303"/>
    </row>
    <row r="845" spans="1:34" ht="12.75" customHeight="1" x14ac:dyDescent="0.25">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c r="AH845" s="303"/>
    </row>
    <row r="846" spans="1:34" ht="12.75" customHeight="1" x14ac:dyDescent="0.25">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c r="AH846" s="303"/>
    </row>
    <row r="847" spans="1:34" ht="12.75" customHeight="1" x14ac:dyDescent="0.25">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c r="AH847" s="303"/>
    </row>
    <row r="848" spans="1:34" ht="12.75" customHeight="1" x14ac:dyDescent="0.25">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c r="AH848" s="303"/>
    </row>
    <row r="849" spans="1:34" ht="12.75" customHeight="1" x14ac:dyDescent="0.25">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c r="AH849" s="303"/>
    </row>
    <row r="850" spans="1:34" ht="12.75" customHeight="1" x14ac:dyDescent="0.25">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c r="AH850" s="303"/>
    </row>
    <row r="851" spans="1:34" ht="12.75" customHeight="1" x14ac:dyDescent="0.25">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c r="AH851" s="303"/>
    </row>
    <row r="852" spans="1:34" ht="12.75" customHeight="1" x14ac:dyDescent="0.25">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c r="AH852" s="303"/>
    </row>
    <row r="853" spans="1:34" ht="12.75" customHeight="1" x14ac:dyDescent="0.25">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c r="AH853" s="303"/>
    </row>
    <row r="854" spans="1:34" ht="12.75" customHeight="1" x14ac:dyDescent="0.25">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c r="AH854" s="303"/>
    </row>
    <row r="855" spans="1:34" ht="12.75" customHeight="1" x14ac:dyDescent="0.25">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c r="AH855" s="303"/>
    </row>
    <row r="856" spans="1:34" ht="12.75" customHeight="1" x14ac:dyDescent="0.25">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c r="AH856" s="303"/>
    </row>
    <row r="857" spans="1:34" ht="12.75" customHeight="1" x14ac:dyDescent="0.25">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c r="AH857" s="303"/>
    </row>
    <row r="858" spans="1:34" ht="12.75" customHeight="1" x14ac:dyDescent="0.25">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c r="AH858" s="303"/>
    </row>
    <row r="859" spans="1:34" ht="12.75" customHeight="1" x14ac:dyDescent="0.25">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c r="AH859" s="303"/>
    </row>
    <row r="860" spans="1:34" ht="12.75" customHeight="1" x14ac:dyDescent="0.25">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c r="AH860" s="303"/>
    </row>
    <row r="861" spans="1:34" ht="12.75" customHeight="1" x14ac:dyDescent="0.25">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c r="AH861" s="303"/>
    </row>
    <row r="862" spans="1:34" ht="12.75" customHeight="1" x14ac:dyDescent="0.25">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c r="AH862" s="303"/>
    </row>
    <row r="863" spans="1:34" ht="12.75" customHeight="1" x14ac:dyDescent="0.25">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c r="AH863" s="303"/>
    </row>
    <row r="864" spans="1:34" ht="12.75" customHeight="1"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c r="AH864" s="303"/>
    </row>
    <row r="865" spans="1:34" ht="12.75" customHeight="1"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c r="AH865" s="303"/>
    </row>
    <row r="866" spans="1:34" ht="12.75" customHeight="1" x14ac:dyDescent="0.25">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c r="AH866" s="303"/>
    </row>
    <row r="867" spans="1:34" ht="12.75" customHeight="1" x14ac:dyDescent="0.25">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c r="AH867" s="303"/>
    </row>
    <row r="868" spans="1:34" ht="12.75" customHeight="1" x14ac:dyDescent="0.25">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c r="AH868" s="303"/>
    </row>
    <row r="869" spans="1:34" ht="12.75" customHeight="1" x14ac:dyDescent="0.25">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c r="AH869" s="303"/>
    </row>
    <row r="870" spans="1:34" ht="12.75" customHeight="1" x14ac:dyDescent="0.25">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c r="AH870" s="303"/>
    </row>
    <row r="871" spans="1:34" ht="12.75" customHeight="1" x14ac:dyDescent="0.25">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c r="AH871" s="303"/>
    </row>
    <row r="872" spans="1:34" ht="12.75" customHeight="1" x14ac:dyDescent="0.25">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c r="AH872" s="303"/>
    </row>
    <row r="873" spans="1:34" ht="12.75" customHeight="1" x14ac:dyDescent="0.25">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c r="AH873" s="303"/>
    </row>
    <row r="874" spans="1:34" ht="12.75" customHeight="1" x14ac:dyDescent="0.25">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c r="AH874" s="303"/>
    </row>
    <row r="875" spans="1:34" ht="12.75" customHeight="1" x14ac:dyDescent="0.25">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c r="AH875" s="303"/>
    </row>
    <row r="876" spans="1:34" ht="12.75" customHeight="1" x14ac:dyDescent="0.25">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c r="AH876" s="303"/>
    </row>
    <row r="877" spans="1:34" ht="12.75" customHeight="1" x14ac:dyDescent="0.25">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c r="AH877" s="303"/>
    </row>
    <row r="878" spans="1:34" ht="12.75" customHeight="1" x14ac:dyDescent="0.25">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c r="AH878" s="303"/>
    </row>
    <row r="879" spans="1:34" ht="12.75" customHeight="1" x14ac:dyDescent="0.25">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c r="AH879" s="303"/>
    </row>
    <row r="880" spans="1:34" ht="12.75" customHeight="1" x14ac:dyDescent="0.25">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c r="AH880" s="303"/>
    </row>
    <row r="881" spans="1:34" ht="12.75" customHeight="1" x14ac:dyDescent="0.25">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c r="AH881" s="303"/>
    </row>
    <row r="882" spans="1:34" ht="12.75" customHeight="1" x14ac:dyDescent="0.25">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c r="AH882" s="303"/>
    </row>
    <row r="883" spans="1:34" ht="12.75" customHeight="1" x14ac:dyDescent="0.25">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c r="AH883" s="303"/>
    </row>
    <row r="884" spans="1:34" ht="12.75" customHeight="1" x14ac:dyDescent="0.25">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c r="AH884" s="303"/>
    </row>
    <row r="885" spans="1:34" ht="12.75" customHeight="1" x14ac:dyDescent="0.25">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c r="AH885" s="303"/>
    </row>
    <row r="886" spans="1:34" ht="12.75" customHeight="1" x14ac:dyDescent="0.25">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c r="AH886" s="303"/>
    </row>
    <row r="887" spans="1:34" ht="12.75" customHeight="1" x14ac:dyDescent="0.25">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c r="AH887" s="303"/>
    </row>
    <row r="888" spans="1:34" ht="12.75" customHeight="1" x14ac:dyDescent="0.25">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c r="AH888" s="303"/>
    </row>
    <row r="889" spans="1:34" ht="12.75" customHeight="1" x14ac:dyDescent="0.25">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c r="AH889" s="303"/>
    </row>
    <row r="890" spans="1:34" ht="12.75" customHeight="1" x14ac:dyDescent="0.25">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c r="AH890" s="303"/>
    </row>
    <row r="891" spans="1:34" ht="12.75" customHeight="1" x14ac:dyDescent="0.25">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c r="AH891" s="303"/>
    </row>
    <row r="892" spans="1:34" ht="12.75" customHeight="1" x14ac:dyDescent="0.25">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c r="AH892" s="303"/>
    </row>
    <row r="893" spans="1:34" ht="12.75" customHeight="1" x14ac:dyDescent="0.25">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c r="AH893" s="303"/>
    </row>
    <row r="894" spans="1:34" ht="12.75" customHeight="1" x14ac:dyDescent="0.25">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c r="AH894" s="303"/>
    </row>
    <row r="895" spans="1:34" ht="12.75" customHeight="1" x14ac:dyDescent="0.25">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c r="AH895" s="303"/>
    </row>
    <row r="896" spans="1:34" ht="12.75" customHeight="1" x14ac:dyDescent="0.25">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c r="AH896" s="303"/>
    </row>
    <row r="897" spans="1:34" ht="12.75" customHeight="1" x14ac:dyDescent="0.25">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c r="AH897" s="303"/>
    </row>
    <row r="898" spans="1:34" ht="12.75" customHeight="1" x14ac:dyDescent="0.25">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c r="AH898" s="303"/>
    </row>
    <row r="899" spans="1:34" ht="12.75" customHeight="1" x14ac:dyDescent="0.25">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c r="AH899" s="303"/>
    </row>
    <row r="900" spans="1:34" ht="12.75" customHeight="1" x14ac:dyDescent="0.25">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c r="AH900" s="303"/>
    </row>
    <row r="901" spans="1:34" ht="12.75" customHeight="1" x14ac:dyDescent="0.25">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c r="AH901" s="303"/>
    </row>
    <row r="902" spans="1:34" ht="12.75" customHeight="1" x14ac:dyDescent="0.25">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c r="AH902" s="303"/>
    </row>
    <row r="903" spans="1:34" ht="12.75" customHeight="1" x14ac:dyDescent="0.25">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c r="AH903" s="303"/>
    </row>
    <row r="904" spans="1:34" ht="12.75" customHeight="1" x14ac:dyDescent="0.25">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c r="AH904" s="303"/>
    </row>
    <row r="905" spans="1:34" ht="12.75" customHeight="1" x14ac:dyDescent="0.25">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c r="AH905" s="303"/>
    </row>
    <row r="906" spans="1:34" ht="12.75" customHeight="1" x14ac:dyDescent="0.25">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c r="AH906" s="303"/>
    </row>
    <row r="907" spans="1:34" ht="12.75" customHeight="1" x14ac:dyDescent="0.25">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c r="AH907" s="303"/>
    </row>
    <row r="908" spans="1:34" ht="12.75" customHeight="1" x14ac:dyDescent="0.25">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c r="AH908" s="303"/>
    </row>
    <row r="909" spans="1:34" ht="12.75" customHeight="1" x14ac:dyDescent="0.25">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c r="AH909" s="303"/>
    </row>
    <row r="910" spans="1:34" ht="12.75" customHeight="1" x14ac:dyDescent="0.25">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c r="AH910" s="303"/>
    </row>
    <row r="911" spans="1:34" ht="12.75" customHeight="1" x14ac:dyDescent="0.25">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c r="AH911" s="303"/>
    </row>
    <row r="912" spans="1:34" ht="12.75" customHeight="1" x14ac:dyDescent="0.25">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c r="AH912" s="303"/>
    </row>
    <row r="913" spans="1:34" ht="12.75" customHeight="1" x14ac:dyDescent="0.25">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c r="AH913" s="303"/>
    </row>
    <row r="914" spans="1:34" ht="12.75" customHeight="1" x14ac:dyDescent="0.25">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c r="AH914" s="303"/>
    </row>
    <row r="915" spans="1:34" ht="12.75" customHeight="1"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c r="AH915" s="303"/>
    </row>
    <row r="916" spans="1:34" ht="12.75" customHeight="1"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c r="AH916" s="303"/>
    </row>
    <row r="917" spans="1:34" ht="12.75" customHeight="1" x14ac:dyDescent="0.25">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c r="AH917" s="303"/>
    </row>
    <row r="918" spans="1:34" ht="12.75" customHeight="1" x14ac:dyDescent="0.25">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c r="AH918" s="303"/>
    </row>
    <row r="919" spans="1:34" ht="12.75" customHeight="1" x14ac:dyDescent="0.25">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c r="AH919" s="303"/>
    </row>
    <row r="920" spans="1:34" ht="12.75" customHeight="1" x14ac:dyDescent="0.25">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c r="AH920" s="303"/>
    </row>
    <row r="921" spans="1:34" ht="12.75" customHeight="1" x14ac:dyDescent="0.25">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c r="AH921" s="303"/>
    </row>
    <row r="922" spans="1:34" ht="12.75" customHeight="1" x14ac:dyDescent="0.25">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row>
    <row r="923" spans="1:34" ht="12.75" customHeight="1" x14ac:dyDescent="0.25">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c r="AH923" s="303"/>
    </row>
    <row r="924" spans="1:34" ht="12.75" customHeight="1" x14ac:dyDescent="0.25">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c r="AH924" s="303"/>
    </row>
    <row r="925" spans="1:34" ht="12.75" customHeight="1" x14ac:dyDescent="0.25">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row>
    <row r="926" spans="1:34" ht="12.75" customHeight="1" x14ac:dyDescent="0.25">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c r="AH926" s="303"/>
    </row>
    <row r="927" spans="1:34" ht="12.75" customHeight="1" x14ac:dyDescent="0.25">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c r="AH927" s="303"/>
    </row>
    <row r="928" spans="1:34" ht="12.75" customHeight="1" x14ac:dyDescent="0.25">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c r="AH928" s="303"/>
    </row>
    <row r="929" spans="1:34" ht="12.75" customHeight="1" x14ac:dyDescent="0.25">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c r="AH929" s="303"/>
    </row>
    <row r="930" spans="1:34" ht="12.75" customHeight="1" x14ac:dyDescent="0.25">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c r="AH930" s="303"/>
    </row>
    <row r="931" spans="1:34" ht="12.75" customHeight="1" x14ac:dyDescent="0.25">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c r="AH931" s="303"/>
    </row>
    <row r="932" spans="1:34" ht="12.75" customHeight="1" x14ac:dyDescent="0.25">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c r="AH932" s="303"/>
    </row>
    <row r="933" spans="1:34" ht="12.75" customHeight="1" x14ac:dyDescent="0.25">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c r="AH933" s="303"/>
    </row>
    <row r="934" spans="1:34" ht="12.75" customHeight="1" x14ac:dyDescent="0.25">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c r="AH934" s="303"/>
    </row>
    <row r="935" spans="1:34" ht="12.75" customHeight="1" x14ac:dyDescent="0.25">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c r="AH935" s="303"/>
    </row>
    <row r="936" spans="1:34" ht="12.75" customHeight="1" x14ac:dyDescent="0.25">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c r="AH936" s="303"/>
    </row>
    <row r="937" spans="1:34" ht="12.75" customHeight="1" x14ac:dyDescent="0.25">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c r="AH937" s="303"/>
    </row>
    <row r="938" spans="1:34" ht="12.75" customHeight="1" x14ac:dyDescent="0.25">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c r="AH938" s="303"/>
    </row>
    <row r="939" spans="1:34" ht="12.75" customHeight="1" x14ac:dyDescent="0.25">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c r="AH939" s="303"/>
    </row>
    <row r="940" spans="1:34" ht="12.75" customHeight="1" x14ac:dyDescent="0.25">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c r="AH940" s="303"/>
    </row>
    <row r="941" spans="1:34" ht="12.75" customHeight="1" x14ac:dyDescent="0.25">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c r="AH941" s="303"/>
    </row>
    <row r="942" spans="1:34" ht="12.75" customHeight="1" x14ac:dyDescent="0.25">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c r="AH942" s="303"/>
    </row>
    <row r="943" spans="1:34" ht="12.75" customHeight="1" x14ac:dyDescent="0.25">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c r="AH943" s="303"/>
    </row>
    <row r="944" spans="1:34" ht="12.75" customHeight="1" x14ac:dyDescent="0.25">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c r="AH944" s="303"/>
    </row>
    <row r="945" spans="1:34" ht="12.75" customHeight="1" x14ac:dyDescent="0.25">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c r="AH945" s="303"/>
    </row>
    <row r="946" spans="1:34" ht="12.75" customHeight="1" x14ac:dyDescent="0.25">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c r="AH946" s="303"/>
    </row>
    <row r="947" spans="1:34" ht="12.75" customHeight="1" x14ac:dyDescent="0.25">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c r="AH947" s="303"/>
    </row>
    <row r="948" spans="1:34" ht="12.75" customHeight="1" x14ac:dyDescent="0.25">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c r="AH948" s="303"/>
    </row>
    <row r="949" spans="1:34" ht="12.75" customHeight="1" x14ac:dyDescent="0.25">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c r="AH949" s="303"/>
    </row>
    <row r="950" spans="1:34" ht="12.75" customHeight="1" x14ac:dyDescent="0.25">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c r="AH950" s="303"/>
    </row>
    <row r="951" spans="1:34" ht="12.75" customHeight="1" x14ac:dyDescent="0.25">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c r="AH951" s="303"/>
    </row>
    <row r="952" spans="1:34" ht="12.75" customHeight="1" x14ac:dyDescent="0.25">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c r="AH952" s="303"/>
    </row>
    <row r="953" spans="1:34" ht="12.75" customHeight="1" x14ac:dyDescent="0.25">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c r="AH953" s="303"/>
    </row>
    <row r="954" spans="1:34" ht="12.75" customHeight="1" x14ac:dyDescent="0.25">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c r="AH954" s="303"/>
    </row>
    <row r="955" spans="1:34" ht="12.75" customHeight="1" x14ac:dyDescent="0.25">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c r="AH955" s="303"/>
    </row>
    <row r="956" spans="1:34" ht="12.75" customHeight="1" x14ac:dyDescent="0.25">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c r="AH956" s="303"/>
    </row>
    <row r="957" spans="1:34" ht="12.75" customHeight="1" x14ac:dyDescent="0.25">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c r="AH957" s="303"/>
    </row>
    <row r="958" spans="1:34" ht="12.75" customHeight="1" x14ac:dyDescent="0.25">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c r="AH958" s="303"/>
    </row>
    <row r="959" spans="1:34" ht="12.75" customHeight="1" x14ac:dyDescent="0.25">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c r="AH959" s="303"/>
    </row>
    <row r="960" spans="1:34" ht="12.75" customHeight="1" x14ac:dyDescent="0.25">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c r="AH960" s="303"/>
    </row>
    <row r="961" spans="1:34" ht="12.75" customHeight="1" x14ac:dyDescent="0.25">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c r="AH961" s="303"/>
    </row>
    <row r="962" spans="1:34" ht="12.75" customHeight="1" x14ac:dyDescent="0.25">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c r="AH962" s="303"/>
    </row>
    <row r="963" spans="1:34" ht="12.75" customHeight="1" x14ac:dyDescent="0.25">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c r="AH963" s="303"/>
    </row>
    <row r="964" spans="1:34" ht="12.75" customHeight="1" x14ac:dyDescent="0.25">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c r="AH964" s="303"/>
    </row>
    <row r="965" spans="1:34" ht="12.75" customHeight="1" x14ac:dyDescent="0.25">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c r="AH965" s="303"/>
    </row>
    <row r="966" spans="1:34" ht="12.75" customHeight="1"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c r="AH966" s="303"/>
    </row>
    <row r="967" spans="1:34" ht="12.75" customHeight="1"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c r="AH967" s="303"/>
    </row>
    <row r="968" spans="1:34" ht="12.75" customHeight="1" x14ac:dyDescent="0.25">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c r="AH968" s="303"/>
    </row>
    <row r="969" spans="1:34" ht="12.75" customHeight="1" x14ac:dyDescent="0.25">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c r="AH969" s="303"/>
    </row>
    <row r="970" spans="1:34" ht="12.75" customHeight="1" x14ac:dyDescent="0.25">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c r="AH970" s="303"/>
    </row>
    <row r="971" spans="1:34" ht="12.75" customHeight="1" x14ac:dyDescent="0.25">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c r="AH971" s="303"/>
    </row>
    <row r="972" spans="1:34" ht="12.75" customHeight="1" x14ac:dyDescent="0.25">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c r="AH972" s="303"/>
    </row>
    <row r="973" spans="1:34" ht="12.75" customHeight="1" x14ac:dyDescent="0.25">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c r="AH973" s="303"/>
    </row>
    <row r="974" spans="1:34" ht="12.75" customHeight="1" x14ac:dyDescent="0.25">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c r="AH974" s="303"/>
    </row>
    <row r="975" spans="1:34" ht="12.75" customHeight="1" x14ac:dyDescent="0.25">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c r="AH975" s="303"/>
    </row>
    <row r="976" spans="1:34" ht="12.75" customHeight="1" x14ac:dyDescent="0.25">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c r="AH976" s="303"/>
    </row>
    <row r="977" spans="1:34" ht="12.75" customHeight="1" x14ac:dyDescent="0.25">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c r="AH977" s="303"/>
    </row>
    <row r="978" spans="1:34" ht="12.75" customHeight="1" x14ac:dyDescent="0.25">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c r="AH978" s="303"/>
    </row>
    <row r="979" spans="1:34" ht="12.75" customHeight="1" x14ac:dyDescent="0.25">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c r="AH979" s="303"/>
    </row>
    <row r="980" spans="1:34" ht="12.75" customHeight="1" x14ac:dyDescent="0.25">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c r="AH980" s="303"/>
    </row>
    <row r="981" spans="1:34" ht="12.75" customHeight="1" x14ac:dyDescent="0.25">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c r="AH981" s="303"/>
    </row>
    <row r="982" spans="1:34" ht="12.75" customHeight="1" x14ac:dyDescent="0.25">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c r="AH982" s="303"/>
    </row>
    <row r="983" spans="1:34" ht="12.75" customHeight="1" x14ac:dyDescent="0.25">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c r="AH983" s="303"/>
    </row>
    <row r="984" spans="1:34" ht="12.75" customHeight="1" x14ac:dyDescent="0.25">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c r="AH984" s="303"/>
    </row>
    <row r="985" spans="1:34" ht="12.75" customHeight="1" x14ac:dyDescent="0.25">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c r="AH985" s="303"/>
    </row>
    <row r="986" spans="1:34" ht="12.75" customHeight="1" x14ac:dyDescent="0.25">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c r="AH986" s="303"/>
    </row>
    <row r="987" spans="1:34" ht="12.75" customHeight="1" x14ac:dyDescent="0.25">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c r="AH987" s="303"/>
    </row>
    <row r="988" spans="1:34" ht="12.75" customHeight="1" x14ac:dyDescent="0.25">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c r="AH988" s="303"/>
    </row>
    <row r="989" spans="1:34" ht="12.75" customHeight="1" x14ac:dyDescent="0.25">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c r="AH989" s="303"/>
    </row>
    <row r="990" spans="1:34" ht="12.75" customHeight="1" x14ac:dyDescent="0.25">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c r="AH990" s="303"/>
    </row>
    <row r="991" spans="1:34" ht="12.75" customHeight="1" x14ac:dyDescent="0.25">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c r="AH991" s="303"/>
    </row>
    <row r="992" spans="1:34" ht="12.75" customHeight="1" x14ac:dyDescent="0.25">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c r="AH992" s="303"/>
    </row>
    <row r="993" spans="1:34" ht="12.75" customHeight="1" x14ac:dyDescent="0.25">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c r="AH993" s="303"/>
    </row>
    <row r="994" spans="1:34" ht="12.75" customHeight="1" x14ac:dyDescent="0.25">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c r="AH994" s="303"/>
    </row>
    <row r="995" spans="1:34" ht="12.75" customHeight="1" x14ac:dyDescent="0.25">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c r="AH995" s="303"/>
    </row>
    <row r="996" spans="1:34" ht="12.75" customHeight="1" x14ac:dyDescent="0.25">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c r="AH996" s="303"/>
    </row>
    <row r="997" spans="1:34" ht="12.75" customHeight="1" x14ac:dyDescent="0.25">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c r="AH997" s="303"/>
    </row>
    <row r="998" spans="1:34" ht="12.75" customHeight="1" x14ac:dyDescent="0.25">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c r="AH998" s="303"/>
    </row>
    <row r="999" spans="1:34" ht="12.75" customHeight="1" x14ac:dyDescent="0.25">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c r="AH999" s="303"/>
    </row>
    <row r="1000" spans="1:34" ht="12.75" customHeight="1" x14ac:dyDescent="0.25">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c r="AH1000" s="30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63" t="s">
        <v>613</v>
      </c>
    </row>
    <row r="3" spans="1:15" x14ac:dyDescent="0.25">
      <c r="A3" s="163" t="s">
        <v>614</v>
      </c>
      <c r="C3" s="163" t="s">
        <v>615</v>
      </c>
      <c r="E3" s="163" t="s">
        <v>616</v>
      </c>
      <c r="G3" s="163" t="s">
        <v>617</v>
      </c>
      <c r="I3" s="163" t="s">
        <v>618</v>
      </c>
      <c r="K3" s="163" t="s">
        <v>619</v>
      </c>
      <c r="M3" s="163" t="s">
        <v>620</v>
      </c>
      <c r="O3" s="163" t="s">
        <v>621</v>
      </c>
    </row>
    <row r="5" spans="1:15" x14ac:dyDescent="0.25">
      <c r="A5" s="163" t="s">
        <v>21</v>
      </c>
      <c r="C5" s="163" t="s">
        <v>622</v>
      </c>
      <c r="D5" s="163">
        <v>1</v>
      </c>
      <c r="E5" s="163" t="s">
        <v>623</v>
      </c>
      <c r="G5" s="163" t="s">
        <v>15</v>
      </c>
      <c r="I5" s="163" t="s">
        <v>624</v>
      </c>
      <c r="K5" s="163" t="s">
        <v>504</v>
      </c>
      <c r="M5" s="163" t="s">
        <v>126</v>
      </c>
      <c r="O5" s="163" t="s">
        <v>625</v>
      </c>
    </row>
    <row r="6" spans="1:15" x14ac:dyDescent="0.25">
      <c r="A6" s="163" t="s">
        <v>33</v>
      </c>
      <c r="C6" s="163" t="s">
        <v>626</v>
      </c>
      <c r="D6" s="163">
        <v>2</v>
      </c>
      <c r="E6" s="163" t="s">
        <v>627</v>
      </c>
      <c r="G6" s="163" t="s">
        <v>27</v>
      </c>
      <c r="I6" s="163" t="s">
        <v>628</v>
      </c>
      <c r="M6" s="163" t="s">
        <v>536</v>
      </c>
      <c r="O6" s="163" t="s">
        <v>629</v>
      </c>
    </row>
    <row r="7" spans="1:15" x14ac:dyDescent="0.25">
      <c r="A7" s="163" t="s">
        <v>23</v>
      </c>
      <c r="D7" s="163">
        <v>3</v>
      </c>
      <c r="E7" s="163" t="s">
        <v>630</v>
      </c>
      <c r="G7" s="163" t="s">
        <v>46</v>
      </c>
      <c r="I7" s="163" t="s">
        <v>20</v>
      </c>
      <c r="M7" s="163" t="s">
        <v>566</v>
      </c>
      <c r="O7" s="163" t="s">
        <v>631</v>
      </c>
    </row>
    <row r="8" spans="1:15" x14ac:dyDescent="0.25">
      <c r="D8" s="163">
        <v>4</v>
      </c>
      <c r="E8" s="163" t="s">
        <v>632</v>
      </c>
      <c r="G8" s="163" t="s">
        <v>26</v>
      </c>
      <c r="I8" s="163" t="s">
        <v>42</v>
      </c>
      <c r="M8" s="163" t="s">
        <v>593</v>
      </c>
      <c r="O8" s="163" t="s">
        <v>633</v>
      </c>
    </row>
    <row r="9" spans="1:15" x14ac:dyDescent="0.25">
      <c r="D9" s="163">
        <v>5</v>
      </c>
      <c r="E9" s="163" t="s">
        <v>634</v>
      </c>
      <c r="G9" s="163" t="s">
        <v>635</v>
      </c>
      <c r="I9" s="163" t="s">
        <v>57</v>
      </c>
      <c r="O9" s="163" t="s">
        <v>636</v>
      </c>
    </row>
    <row r="10" spans="1:15" x14ac:dyDescent="0.25">
      <c r="D10" s="163">
        <v>6</v>
      </c>
      <c r="E10" s="163" t="s">
        <v>637</v>
      </c>
      <c r="G10" s="163" t="s">
        <v>638</v>
      </c>
      <c r="I10" s="163" t="s">
        <v>62</v>
      </c>
      <c r="O10" s="163" t="s">
        <v>639</v>
      </c>
    </row>
    <row r="11" spans="1:15" x14ac:dyDescent="0.25">
      <c r="D11" s="163">
        <v>7</v>
      </c>
      <c r="E11" s="163" t="s">
        <v>640</v>
      </c>
      <c r="I11" s="163" t="s">
        <v>638</v>
      </c>
    </row>
    <row r="12" spans="1:15" x14ac:dyDescent="0.25">
      <c r="D12" s="163">
        <v>8</v>
      </c>
      <c r="E12" s="163" t="s">
        <v>641</v>
      </c>
    </row>
    <row r="13" spans="1:15" x14ac:dyDescent="0.25">
      <c r="D13" s="163">
        <v>9</v>
      </c>
      <c r="E13" s="163" t="s">
        <v>642</v>
      </c>
    </row>
    <row r="14" spans="1:15" x14ac:dyDescent="0.25">
      <c r="D14" s="163">
        <v>10</v>
      </c>
      <c r="E14" s="163" t="s">
        <v>643</v>
      </c>
    </row>
    <row r="15" spans="1:15" x14ac:dyDescent="0.25">
      <c r="D15" s="163">
        <v>11</v>
      </c>
      <c r="E15" s="163" t="s">
        <v>644</v>
      </c>
    </row>
    <row r="16" spans="1:15" x14ac:dyDescent="0.25">
      <c r="D16" s="163">
        <v>12</v>
      </c>
      <c r="E16" s="163" t="s">
        <v>645</v>
      </c>
    </row>
    <row r="17" spans="4:14" x14ac:dyDescent="0.25">
      <c r="D17" s="163">
        <v>13</v>
      </c>
      <c r="E17" s="163" t="s">
        <v>646</v>
      </c>
    </row>
    <row r="18" spans="4:14" x14ac:dyDescent="0.25">
      <c r="D18" s="163">
        <v>14</v>
      </c>
      <c r="E18" s="163" t="s">
        <v>647</v>
      </c>
    </row>
    <row r="19" spans="4:14" x14ac:dyDescent="0.25">
      <c r="D19" s="163">
        <v>15</v>
      </c>
      <c r="E19" s="163" t="s">
        <v>648</v>
      </c>
    </row>
    <row r="20" spans="4:14" x14ac:dyDescent="0.25">
      <c r="D20" s="163">
        <v>16</v>
      </c>
      <c r="E20" s="163" t="s">
        <v>649</v>
      </c>
    </row>
    <row r="21" spans="4:14" ht="15.75" customHeight="1" x14ac:dyDescent="0.25">
      <c r="D21" s="163">
        <v>17</v>
      </c>
      <c r="E21" s="163" t="s">
        <v>650</v>
      </c>
      <c r="I21" s="163" t="s">
        <v>651</v>
      </c>
      <c r="N21" s="163" t="s">
        <v>652</v>
      </c>
    </row>
    <row r="22" spans="4:14" ht="15.75" customHeight="1" x14ac:dyDescent="0.25">
      <c r="D22" s="163">
        <v>18</v>
      </c>
      <c r="E22" s="163" t="s">
        <v>653</v>
      </c>
    </row>
    <row r="23" spans="4:14" ht="15.75" customHeight="1" x14ac:dyDescent="0.25">
      <c r="D23" s="163">
        <v>19</v>
      </c>
      <c r="E23" s="163" t="s">
        <v>654</v>
      </c>
      <c r="I23" s="163" t="s">
        <v>655</v>
      </c>
      <c r="N23" s="163" t="s">
        <v>656</v>
      </c>
    </row>
    <row r="24" spans="4:14" ht="15.75" customHeight="1" x14ac:dyDescent="0.25">
      <c r="D24" s="163">
        <v>20</v>
      </c>
      <c r="E24" s="163" t="s">
        <v>657</v>
      </c>
      <c r="I24" s="163" t="s">
        <v>658</v>
      </c>
      <c r="N24" s="163" t="s">
        <v>659</v>
      </c>
    </row>
    <row r="25" spans="4:14" ht="15.75" customHeight="1" x14ac:dyDescent="0.25">
      <c r="I25" s="163" t="s">
        <v>660</v>
      </c>
      <c r="N25" s="163" t="s">
        <v>661</v>
      </c>
    </row>
    <row r="26" spans="4:14" ht="15.75" customHeight="1" x14ac:dyDescent="0.25">
      <c r="I26" s="163" t="s">
        <v>662</v>
      </c>
      <c r="N26" s="163" t="s">
        <v>663</v>
      </c>
    </row>
    <row r="27" spans="4:14" ht="15.75" customHeight="1" x14ac:dyDescent="0.25">
      <c r="I27" s="163" t="s">
        <v>664</v>
      </c>
      <c r="N27" s="163" t="s">
        <v>665</v>
      </c>
    </row>
    <row r="28" spans="4:14" ht="15.75" customHeight="1" x14ac:dyDescent="0.25">
      <c r="N28" s="163" t="s">
        <v>666</v>
      </c>
    </row>
    <row r="29" spans="4:14" ht="15.75" customHeight="1" x14ac:dyDescent="0.25">
      <c r="N29" s="163" t="s">
        <v>667</v>
      </c>
    </row>
    <row r="30" spans="4:14" ht="15.75" customHeight="1" x14ac:dyDescent="0.25">
      <c r="I30" s="163" t="s">
        <v>668</v>
      </c>
      <c r="N30" s="163" t="s">
        <v>669</v>
      </c>
    </row>
    <row r="31" spans="4:14" ht="15.75" customHeight="1" x14ac:dyDescent="0.25">
      <c r="N31" s="163" t="s">
        <v>670</v>
      </c>
    </row>
    <row r="32" spans="4:14" ht="15.75" customHeight="1" x14ac:dyDescent="0.25">
      <c r="I32" s="163" t="s">
        <v>671</v>
      </c>
      <c r="N32" s="163" t="s">
        <v>672</v>
      </c>
    </row>
    <row r="33" spans="8:14" ht="15.75" customHeight="1" x14ac:dyDescent="0.25">
      <c r="I33" s="163" t="s">
        <v>673</v>
      </c>
      <c r="N33" s="163" t="s">
        <v>674</v>
      </c>
    </row>
    <row r="34" spans="8:14" ht="15.75" customHeight="1" x14ac:dyDescent="0.25">
      <c r="I34" s="163" t="s">
        <v>675</v>
      </c>
    </row>
    <row r="35" spans="8:14" ht="15.75" customHeight="1" x14ac:dyDescent="0.25">
      <c r="I35" s="163" t="s">
        <v>676</v>
      </c>
    </row>
    <row r="36" spans="8:14" ht="15.75" customHeight="1" x14ac:dyDescent="0.25"/>
    <row r="37" spans="8:14" ht="15.75" customHeight="1" x14ac:dyDescent="0.25"/>
    <row r="38" spans="8:14" ht="15.75" customHeight="1" x14ac:dyDescent="0.25">
      <c r="I38" s="163" t="s">
        <v>677</v>
      </c>
      <c r="L38" s="163" t="s">
        <v>678</v>
      </c>
      <c r="M38" s="163" t="s">
        <v>679</v>
      </c>
      <c r="N38" s="163" t="s">
        <v>680</v>
      </c>
    </row>
    <row r="39" spans="8:14" ht="15.75" customHeight="1" x14ac:dyDescent="0.25"/>
    <row r="40" spans="8:14" ht="15.75" customHeight="1" x14ac:dyDescent="0.25">
      <c r="H40" s="163" t="s">
        <v>330</v>
      </c>
      <c r="I40" s="163" t="s">
        <v>681</v>
      </c>
      <c r="L40" s="53" t="s">
        <v>682</v>
      </c>
      <c r="M40" s="163" t="s">
        <v>683</v>
      </c>
      <c r="N40" s="163" t="s">
        <v>684</v>
      </c>
    </row>
    <row r="41" spans="8:14" ht="15.75" customHeight="1" x14ac:dyDescent="0.25">
      <c r="I41" s="163" t="s">
        <v>685</v>
      </c>
      <c r="L41" s="53" t="s">
        <v>686</v>
      </c>
      <c r="M41" s="163" t="s">
        <v>687</v>
      </c>
      <c r="N41" s="163" t="s">
        <v>688</v>
      </c>
    </row>
    <row r="42" spans="8:14" ht="15.75" customHeight="1" x14ac:dyDescent="0.25">
      <c r="I42" s="163" t="s">
        <v>689</v>
      </c>
      <c r="L42" s="53" t="s">
        <v>690</v>
      </c>
      <c r="N42" s="163" t="s">
        <v>691</v>
      </c>
    </row>
    <row r="43" spans="8:14" ht="15.75" customHeight="1" x14ac:dyDescent="0.25">
      <c r="I43" s="163" t="s">
        <v>692</v>
      </c>
      <c r="L43" s="53" t="s">
        <v>693</v>
      </c>
      <c r="N43" s="163" t="s">
        <v>694</v>
      </c>
    </row>
    <row r="44" spans="8:14" ht="15.75" customHeight="1" x14ac:dyDescent="0.25">
      <c r="I44" s="163" t="s">
        <v>695</v>
      </c>
      <c r="N44" s="163" t="s">
        <v>696</v>
      </c>
    </row>
    <row r="45" spans="8:14" ht="15.75" customHeight="1" x14ac:dyDescent="0.25">
      <c r="I45" s="163" t="s">
        <v>697</v>
      </c>
      <c r="N45" s="163" t="s">
        <v>698</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6"/>
  <sheetViews>
    <sheetView zoomScale="120" zoomScaleNormal="120" workbookViewId="0">
      <selection activeCell="H40" sqref="H40"/>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1" t="str">
        <f>+ACTIVIDAD_1!B11</f>
        <v>Operar 6 Casas Refugio que incorporen el enfoque diferencial para la atención de mujeres víctimas de violencias de género y sus personas a cargo, incluyendo una casa para mujeres rurales y campesinas y un modelo intermedio</v>
      </c>
      <c r="F10" s="462"/>
      <c r="G10" s="462"/>
      <c r="H10" s="462"/>
      <c r="I10" s="462"/>
      <c r="J10" s="462"/>
      <c r="K10" s="462"/>
      <c r="L10" s="463"/>
    </row>
    <row r="11" spans="1:12" ht="34.5" customHeight="1" x14ac:dyDescent="0.25">
      <c r="A11" s="456" t="s">
        <v>271</v>
      </c>
      <c r="B11" s="457"/>
      <c r="C11" s="457"/>
      <c r="D11" s="450"/>
      <c r="E11" s="461" t="str">
        <f>+ACTIVIDAD_1!I15</f>
        <v>Número de Casas Refugio con enfoque diferencial incorporado para la atención de mujeres víctimas de violencias de género y sus personas a cargo, incluyendo una casa para mujeres rurales y campesinas y un modelo intermedio operando</v>
      </c>
      <c r="F11" s="462"/>
      <c r="G11" s="462"/>
      <c r="H11" s="462"/>
      <c r="I11" s="462"/>
      <c r="J11" s="462"/>
      <c r="K11" s="462"/>
      <c r="L11" s="463"/>
    </row>
    <row r="12" spans="1:12" ht="47.25" customHeight="1" x14ac:dyDescent="0.25">
      <c r="A12" s="431" t="s">
        <v>272</v>
      </c>
      <c r="B12" s="432"/>
      <c r="C12" s="432"/>
      <c r="D12" s="433"/>
      <c r="E12" s="461" t="s">
        <v>273</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36">
        <f>+ACTIVIDAD_1!C36</f>
        <v>6</v>
      </c>
      <c r="E16" s="637"/>
      <c r="F16" s="637"/>
      <c r="G16" s="637"/>
      <c r="H16" s="638"/>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59.5" customHeight="1" x14ac:dyDescent="0.25">
      <c r="A19" s="261">
        <v>1</v>
      </c>
      <c r="B19" s="262" t="s">
        <v>287</v>
      </c>
      <c r="C19" s="434" t="s">
        <v>288</v>
      </c>
      <c r="D19" s="435"/>
      <c r="E19" s="435"/>
      <c r="F19" s="435"/>
      <c r="G19" s="436"/>
      <c r="H19" s="640" t="s">
        <v>289</v>
      </c>
      <c r="I19" s="641"/>
      <c r="J19" s="467" t="s">
        <v>22</v>
      </c>
      <c r="K19" s="469"/>
      <c r="L19" s="262" t="s">
        <v>290</v>
      </c>
    </row>
    <row r="20" spans="1:12" ht="25.5" customHeight="1" x14ac:dyDescent="0.25">
      <c r="A20" s="267" t="s">
        <v>281</v>
      </c>
      <c r="B20" s="431" t="s">
        <v>291</v>
      </c>
      <c r="C20" s="432"/>
      <c r="D20" s="432"/>
      <c r="E20" s="432"/>
      <c r="F20" s="432"/>
      <c r="G20" s="432"/>
      <c r="H20" s="432"/>
      <c r="I20" s="432"/>
      <c r="J20" s="432"/>
      <c r="K20" s="433"/>
      <c r="L20" s="267" t="s">
        <v>292</v>
      </c>
    </row>
    <row r="21" spans="1:12" ht="28.35" customHeight="1" x14ac:dyDescent="0.25">
      <c r="A21" s="261">
        <v>1</v>
      </c>
      <c r="B21" s="434" t="s">
        <v>293</v>
      </c>
      <c r="C21" s="435"/>
      <c r="D21" s="435"/>
      <c r="E21" s="435"/>
      <c r="F21" s="435"/>
      <c r="G21" s="435"/>
      <c r="H21" s="435"/>
      <c r="I21" s="435"/>
      <c r="J21" s="435"/>
      <c r="K21" s="436"/>
      <c r="L21" s="262" t="s">
        <v>22</v>
      </c>
    </row>
    <row r="22" spans="1:12" ht="15.75" customHeight="1" x14ac:dyDescent="0.25">
      <c r="A22" s="431" t="s">
        <v>294</v>
      </c>
      <c r="B22" s="432"/>
      <c r="C22" s="432"/>
      <c r="D22" s="432"/>
      <c r="E22" s="432"/>
      <c r="F22" s="452"/>
      <c r="G22" s="452"/>
      <c r="H22" s="432"/>
      <c r="I22" s="452"/>
      <c r="J22" s="452"/>
      <c r="K22" s="452"/>
      <c r="L22" s="472"/>
    </row>
    <row r="23" spans="1:12" ht="26.25" customHeight="1" x14ac:dyDescent="0.25">
      <c r="A23" s="431" t="s">
        <v>295</v>
      </c>
      <c r="B23" s="432"/>
      <c r="C23" s="433"/>
      <c r="D23" s="434">
        <v>6</v>
      </c>
      <c r="E23" s="435"/>
      <c r="F23" s="454" t="s">
        <v>296</v>
      </c>
      <c r="G23" s="454"/>
      <c r="H23" s="277">
        <v>2024</v>
      </c>
      <c r="I23" s="454" t="s">
        <v>297</v>
      </c>
      <c r="J23" s="639"/>
      <c r="K23" s="434" t="s">
        <v>290</v>
      </c>
      <c r="L23" s="436"/>
    </row>
    <row r="24" spans="1:12" ht="26.25" customHeight="1" x14ac:dyDescent="0.25">
      <c r="A24" s="431" t="s">
        <v>298</v>
      </c>
      <c r="B24" s="432"/>
      <c r="C24" s="433"/>
      <c r="D24" s="434"/>
      <c r="E24" s="435"/>
      <c r="F24" s="474"/>
      <c r="G24" s="474"/>
      <c r="H24" s="435"/>
      <c r="I24" s="474"/>
      <c r="J24" s="474"/>
      <c r="K24" s="474"/>
      <c r="L24" s="475"/>
    </row>
    <row r="25" spans="1:12" ht="45.75" customHeight="1" x14ac:dyDescent="0.25">
      <c r="A25" s="431" t="s">
        <v>299</v>
      </c>
      <c r="B25" s="432"/>
      <c r="C25" s="433"/>
      <c r="D25" s="467"/>
      <c r="E25" s="468"/>
      <c r="F25" s="468"/>
      <c r="G25" s="468"/>
      <c r="H25" s="468"/>
      <c r="I25" s="468"/>
      <c r="J25" s="468"/>
      <c r="K25" s="468"/>
      <c r="L25" s="469"/>
    </row>
    <row r="26" spans="1:12" ht="17.850000000000001" customHeight="1" x14ac:dyDescent="0.25">
      <c r="A26" s="431" t="s">
        <v>300</v>
      </c>
      <c r="B26" s="432"/>
      <c r="C26" s="433"/>
      <c r="D26" s="434"/>
      <c r="E26" s="435"/>
      <c r="F26" s="435"/>
      <c r="G26" s="435"/>
      <c r="H26" s="435"/>
      <c r="I26" s="435"/>
      <c r="J26" s="435"/>
      <c r="K26" s="435"/>
      <c r="L26" s="436"/>
    </row>
  </sheetData>
  <mergeCells count="59">
    <mergeCell ref="B21:K21"/>
    <mergeCell ref="F23:G23"/>
    <mergeCell ref="D23:E23"/>
    <mergeCell ref="A10:D10"/>
    <mergeCell ref="E10:L10"/>
    <mergeCell ref="B20:K20"/>
    <mergeCell ref="C18:G18"/>
    <mergeCell ref="H18:I18"/>
    <mergeCell ref="J18:K18"/>
    <mergeCell ref="C19:G19"/>
    <mergeCell ref="H19:I19"/>
    <mergeCell ref="J19:K19"/>
    <mergeCell ref="I15:J15"/>
    <mergeCell ref="K15:L15"/>
    <mergeCell ref="A17:C17"/>
    <mergeCell ref="D17:H17"/>
    <mergeCell ref="A25:C25"/>
    <mergeCell ref="D25:L25"/>
    <mergeCell ref="A26:C26"/>
    <mergeCell ref="D26:L26"/>
    <mergeCell ref="A22:L22"/>
    <mergeCell ref="A23:C23"/>
    <mergeCell ref="I23:J23"/>
    <mergeCell ref="A24:C24"/>
    <mergeCell ref="D24:L24"/>
    <mergeCell ref="K23:L23"/>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L21</xm:sqref>
        </x14:dataValidation>
        <x14:dataValidation type="list" allowBlank="1" showInputMessage="1" showErrorMessage="1" xr:uid="{F74BA7A8-C72D-4A93-8188-C5A9EE4135EA}">
          <x14:formula1>
            <xm:f>Datos!$K$2:$K$3</xm:f>
          </x14:formula1>
          <xm:sqref>J19:K19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5" tint="0.59999389629810485"/>
    <pageSetUpPr fitToPage="1"/>
  </sheetPr>
  <dimension ref="A1:O126"/>
  <sheetViews>
    <sheetView showGridLines="0" zoomScale="80" zoomScaleNormal="80" workbookViewId="0">
      <selection activeCell="C29" sqref="C29"/>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42" t="s">
        <v>301</v>
      </c>
      <c r="C11" s="643"/>
      <c r="D11" s="643"/>
      <c r="E11" s="643"/>
      <c r="F11" s="643"/>
      <c r="G11" s="643"/>
      <c r="H11" s="643"/>
      <c r="I11" s="643"/>
      <c r="J11" s="643"/>
      <c r="K11" s="643"/>
      <c r="L11" s="643"/>
      <c r="M11" s="643"/>
      <c r="N11" s="643"/>
      <c r="O11" s="644"/>
    </row>
    <row r="12" spans="1:15" ht="15" customHeight="1" x14ac:dyDescent="0.25">
      <c r="A12" s="623"/>
      <c r="B12" s="645"/>
      <c r="C12" s="646"/>
      <c r="D12" s="646"/>
      <c r="E12" s="646"/>
      <c r="F12" s="646"/>
      <c r="G12" s="646"/>
      <c r="H12" s="646"/>
      <c r="I12" s="646"/>
      <c r="J12" s="646"/>
      <c r="K12" s="646"/>
      <c r="L12" s="646"/>
      <c r="M12" s="646"/>
      <c r="N12" s="646"/>
      <c r="O12" s="647"/>
    </row>
    <row r="13" spans="1:15" ht="15" customHeight="1" thickBot="1" x14ac:dyDescent="0.3">
      <c r="A13" s="624"/>
      <c r="B13" s="648"/>
      <c r="C13" s="649"/>
      <c r="D13" s="649"/>
      <c r="E13" s="649"/>
      <c r="F13" s="649"/>
      <c r="G13" s="649"/>
      <c r="H13" s="649"/>
      <c r="I13" s="649"/>
      <c r="J13" s="649"/>
      <c r="K13" s="649"/>
      <c r="L13" s="649"/>
      <c r="M13" s="649"/>
      <c r="N13" s="649"/>
      <c r="O13" s="650"/>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208</v>
      </c>
      <c r="C15" s="610"/>
      <c r="D15" s="610"/>
      <c r="E15" s="610"/>
      <c r="F15" s="610"/>
      <c r="G15" s="616" t="s">
        <v>209</v>
      </c>
      <c r="H15" s="616"/>
      <c r="I15" s="611" t="s">
        <v>302</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2" t="s">
        <v>211</v>
      </c>
      <c r="B17" s="618" t="s">
        <v>212</v>
      </c>
      <c r="C17" s="619"/>
      <c r="D17" s="619"/>
      <c r="E17" s="620"/>
      <c r="F17" s="343" t="s">
        <v>213</v>
      </c>
      <c r="G17" s="617" t="s">
        <v>214</v>
      </c>
      <c r="H17" s="617"/>
      <c r="I17" s="617"/>
      <c r="J17" s="124" t="s">
        <v>215</v>
      </c>
      <c r="K17" s="610" t="s">
        <v>216</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949965000</v>
      </c>
      <c r="C24" s="91"/>
      <c r="D24" s="91"/>
      <c r="E24" s="91"/>
      <c r="F24" s="91"/>
      <c r="G24" s="91"/>
      <c r="H24" s="88"/>
      <c r="I24" s="88"/>
      <c r="J24" s="88"/>
      <c r="K24" s="88"/>
      <c r="L24" s="88"/>
      <c r="M24" s="88"/>
      <c r="N24" s="88">
        <f>SUM(B24:M24)</f>
        <v>949965000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8643000</v>
      </c>
      <c r="C27" s="91">
        <v>19838000</v>
      </c>
      <c r="D27" s="91"/>
      <c r="E27" s="91"/>
      <c r="F27" s="91"/>
      <c r="G27" s="91"/>
      <c r="H27" s="91"/>
      <c r="I27" s="91"/>
      <c r="J27" s="91"/>
      <c r="K27" s="91"/>
      <c r="L27" s="91"/>
      <c r="M27" s="345"/>
      <c r="N27" s="344">
        <f>SUM(B27:M27)</f>
        <v>28481000</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Realizar la atención al 100% de personas (mujeres víctimas de violencias de género y sus personas a cargo) que son acogidas en Casas Refugio.</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23</v>
      </c>
      <c r="I35" s="583"/>
      <c r="J35" s="98"/>
    </row>
    <row r="36" spans="1:10" ht="50.25" customHeight="1" thickBot="1" x14ac:dyDescent="0.3">
      <c r="A36" s="567"/>
      <c r="B36" s="158">
        <v>1</v>
      </c>
      <c r="C36" s="158">
        <v>1</v>
      </c>
      <c r="D36" s="158">
        <v>1</v>
      </c>
      <c r="E36" s="158">
        <v>1</v>
      </c>
      <c r="F36" s="158">
        <v>1</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158">
        <v>1</v>
      </c>
      <c r="C39" s="105"/>
      <c r="D39" s="568"/>
      <c r="E39" s="569"/>
      <c r="F39" s="568"/>
      <c r="G39" s="569"/>
      <c r="H39" s="101"/>
      <c r="I39" s="102"/>
    </row>
    <row r="40" spans="1:10" s="99" customFormat="1" ht="54" customHeight="1" thickBot="1" x14ac:dyDescent="0.3">
      <c r="A40" s="566" t="s">
        <v>241</v>
      </c>
      <c r="B40" s="111" t="s">
        <v>235</v>
      </c>
      <c r="C40" s="110" t="s">
        <v>236</v>
      </c>
      <c r="D40" s="554" t="s">
        <v>237</v>
      </c>
      <c r="E40" s="555"/>
      <c r="F40" s="554" t="s">
        <v>238</v>
      </c>
      <c r="G40" s="555"/>
      <c r="H40" s="110" t="s">
        <v>239</v>
      </c>
      <c r="I40" s="112" t="s">
        <v>240</v>
      </c>
    </row>
    <row r="41" spans="1:10" ht="120.75" customHeight="1" thickBot="1" x14ac:dyDescent="0.3">
      <c r="A41" s="567"/>
      <c r="B41" s="158">
        <v>1</v>
      </c>
      <c r="C41" s="105"/>
      <c r="D41" s="568"/>
      <c r="E41" s="569"/>
      <c r="F41" s="568"/>
      <c r="G41" s="569"/>
      <c r="H41" s="101"/>
      <c r="I41" s="102"/>
    </row>
    <row r="42" spans="1:10" s="99" customFormat="1" ht="35.1" customHeight="1" thickBot="1" x14ac:dyDescent="0.3">
      <c r="A42" s="566" t="s">
        <v>242</v>
      </c>
      <c r="B42" s="111" t="s">
        <v>235</v>
      </c>
      <c r="C42" s="110" t="s">
        <v>236</v>
      </c>
      <c r="D42" s="554" t="s">
        <v>237</v>
      </c>
      <c r="E42" s="555"/>
      <c r="F42" s="554" t="s">
        <v>238</v>
      </c>
      <c r="G42" s="555"/>
      <c r="H42" s="110" t="s">
        <v>239</v>
      </c>
      <c r="I42" s="112" t="s">
        <v>240</v>
      </c>
    </row>
    <row r="43" spans="1:10" ht="120.75" customHeight="1" thickBot="1" x14ac:dyDescent="0.3">
      <c r="A43" s="567"/>
      <c r="B43" s="158">
        <v>1</v>
      </c>
      <c r="C43" s="105"/>
      <c r="D43" s="568"/>
      <c r="E43" s="569"/>
      <c r="F43" s="568"/>
      <c r="G43" s="569"/>
      <c r="H43" s="101"/>
      <c r="I43" s="102"/>
    </row>
    <row r="44" spans="1:10" s="99" customFormat="1" ht="35.1" customHeight="1" thickBot="1" x14ac:dyDescent="0.3">
      <c r="A44" s="566" t="s">
        <v>243</v>
      </c>
      <c r="B44" s="111" t="s">
        <v>235</v>
      </c>
      <c r="C44" s="111" t="s">
        <v>236</v>
      </c>
      <c r="D44" s="554" t="s">
        <v>237</v>
      </c>
      <c r="E44" s="555"/>
      <c r="F44" s="554" t="s">
        <v>238</v>
      </c>
      <c r="G44" s="555"/>
      <c r="H44" s="110" t="s">
        <v>239</v>
      </c>
      <c r="I44" s="110" t="s">
        <v>240</v>
      </c>
    </row>
    <row r="45" spans="1:10" ht="120.75" customHeight="1" thickBot="1" x14ac:dyDescent="0.3">
      <c r="A45" s="567"/>
      <c r="B45" s="158">
        <v>1</v>
      </c>
      <c r="C45" s="105"/>
      <c r="D45" s="570"/>
      <c r="E45" s="571"/>
      <c r="F45" s="570"/>
      <c r="G45" s="571"/>
      <c r="H45" s="120"/>
      <c r="I45" s="121"/>
    </row>
    <row r="46" spans="1:10" s="99" customFormat="1" ht="35.1" customHeight="1" thickBot="1" x14ac:dyDescent="0.3">
      <c r="A46" s="566" t="s">
        <v>244</v>
      </c>
      <c r="B46" s="111" t="s">
        <v>235</v>
      </c>
      <c r="C46" s="110" t="s">
        <v>236</v>
      </c>
      <c r="D46" s="554" t="s">
        <v>237</v>
      </c>
      <c r="E46" s="555"/>
      <c r="F46" s="554" t="s">
        <v>238</v>
      </c>
      <c r="G46" s="555"/>
      <c r="H46" s="110" t="s">
        <v>239</v>
      </c>
      <c r="I46" s="112" t="s">
        <v>240</v>
      </c>
    </row>
    <row r="47" spans="1:10" ht="120.75" customHeight="1" thickBot="1" x14ac:dyDescent="0.3">
      <c r="A47" s="567"/>
      <c r="B47" s="158">
        <v>1</v>
      </c>
      <c r="C47" s="105"/>
      <c r="D47" s="556"/>
      <c r="E47" s="558"/>
      <c r="F47" s="556"/>
      <c r="G47" s="558"/>
      <c r="H47" s="101"/>
      <c r="I47" s="103"/>
    </row>
    <row r="48" spans="1:10" s="99" customFormat="1" ht="35.1" customHeight="1" thickBot="1" x14ac:dyDescent="0.3">
      <c r="A48" s="566" t="s">
        <v>245</v>
      </c>
      <c r="B48" s="111" t="s">
        <v>235</v>
      </c>
      <c r="C48" s="110" t="s">
        <v>236</v>
      </c>
      <c r="D48" s="554" t="s">
        <v>237</v>
      </c>
      <c r="E48" s="555"/>
      <c r="F48" s="554" t="s">
        <v>238</v>
      </c>
      <c r="G48" s="555"/>
      <c r="H48" s="110" t="s">
        <v>239</v>
      </c>
      <c r="I48" s="112" t="s">
        <v>240</v>
      </c>
    </row>
    <row r="49" spans="1:9" ht="120.75" customHeight="1" thickBot="1" x14ac:dyDescent="0.3">
      <c r="A49" s="567"/>
      <c r="B49" s="158">
        <v>1</v>
      </c>
      <c r="C49" s="107"/>
      <c r="D49" s="556"/>
      <c r="E49" s="558"/>
      <c r="F49" s="556"/>
      <c r="G49" s="558"/>
      <c r="H49" s="101"/>
      <c r="I49" s="103"/>
    </row>
    <row r="50" spans="1:9" ht="35.1" customHeight="1" thickBot="1" x14ac:dyDescent="0.3">
      <c r="A50" s="566" t="s">
        <v>246</v>
      </c>
      <c r="B50" s="109" t="s">
        <v>235</v>
      </c>
      <c r="C50" s="108" t="s">
        <v>236</v>
      </c>
      <c r="D50" s="554" t="s">
        <v>237</v>
      </c>
      <c r="E50" s="555"/>
      <c r="F50" s="554" t="s">
        <v>238</v>
      </c>
      <c r="G50" s="555"/>
      <c r="H50" s="110" t="s">
        <v>239</v>
      </c>
      <c r="I50" s="112" t="s">
        <v>240</v>
      </c>
    </row>
    <row r="51" spans="1:9" ht="120.75" customHeight="1" thickBot="1" x14ac:dyDescent="0.3">
      <c r="A51" s="567"/>
      <c r="B51" s="158">
        <v>1</v>
      </c>
      <c r="C51" s="107"/>
      <c r="D51" s="556"/>
      <c r="E51" s="557"/>
      <c r="F51" s="556"/>
      <c r="G51" s="558"/>
      <c r="H51" s="101"/>
      <c r="I51" s="103"/>
    </row>
    <row r="52" spans="1:9" ht="35.1" customHeight="1" thickBot="1" x14ac:dyDescent="0.3">
      <c r="A52" s="566" t="s">
        <v>247</v>
      </c>
      <c r="B52" s="109" t="s">
        <v>235</v>
      </c>
      <c r="C52" s="108" t="s">
        <v>236</v>
      </c>
      <c r="D52" s="554" t="s">
        <v>237</v>
      </c>
      <c r="E52" s="555"/>
      <c r="F52" s="554" t="s">
        <v>238</v>
      </c>
      <c r="G52" s="555"/>
      <c r="H52" s="110" t="s">
        <v>239</v>
      </c>
      <c r="I52" s="112" t="s">
        <v>240</v>
      </c>
    </row>
    <row r="53" spans="1:9" ht="120.75" customHeight="1" thickBot="1" x14ac:dyDescent="0.3">
      <c r="A53" s="567"/>
      <c r="B53" s="158">
        <v>1</v>
      </c>
      <c r="C53" s="107"/>
      <c r="D53" s="556"/>
      <c r="E53" s="557"/>
      <c r="F53" s="556"/>
      <c r="G53" s="558"/>
      <c r="H53" s="285"/>
      <c r="I53" s="103"/>
    </row>
    <row r="54" spans="1:9" ht="35.1" customHeight="1" thickBot="1" x14ac:dyDescent="0.3">
      <c r="A54" s="566" t="s">
        <v>248</v>
      </c>
      <c r="B54" s="109" t="s">
        <v>235</v>
      </c>
      <c r="C54" s="108" t="s">
        <v>236</v>
      </c>
      <c r="D54" s="554" t="s">
        <v>237</v>
      </c>
      <c r="E54" s="555"/>
      <c r="F54" s="554" t="s">
        <v>238</v>
      </c>
      <c r="G54" s="555"/>
      <c r="H54" s="110" t="s">
        <v>239</v>
      </c>
      <c r="I54" s="112" t="s">
        <v>240</v>
      </c>
    </row>
    <row r="55" spans="1:9" ht="120.75" customHeight="1" thickBot="1" x14ac:dyDescent="0.3">
      <c r="A55" s="567"/>
      <c r="B55" s="158">
        <v>1</v>
      </c>
      <c r="C55" s="107"/>
      <c r="D55" s="556"/>
      <c r="E55" s="558"/>
      <c r="F55" s="556"/>
      <c r="G55" s="558"/>
      <c r="H55" s="101"/>
      <c r="I55" s="101"/>
    </row>
    <row r="56" spans="1:9" ht="35.1" customHeight="1" thickBot="1" x14ac:dyDescent="0.3">
      <c r="A56" s="566" t="s">
        <v>249</v>
      </c>
      <c r="B56" s="109" t="s">
        <v>235</v>
      </c>
      <c r="C56" s="108" t="s">
        <v>236</v>
      </c>
      <c r="D56" s="554" t="s">
        <v>237</v>
      </c>
      <c r="E56" s="555"/>
      <c r="F56" s="554" t="s">
        <v>238</v>
      </c>
      <c r="G56" s="555"/>
      <c r="H56" s="110" t="s">
        <v>239</v>
      </c>
      <c r="I56" s="112" t="s">
        <v>240</v>
      </c>
    </row>
    <row r="57" spans="1:9" ht="120.75" customHeight="1" thickBot="1" x14ac:dyDescent="0.3">
      <c r="A57" s="567"/>
      <c r="B57" s="158">
        <v>1</v>
      </c>
      <c r="C57" s="107"/>
      <c r="D57" s="556"/>
      <c r="E57" s="558"/>
      <c r="F57" s="556"/>
      <c r="G57" s="558"/>
      <c r="H57" s="101"/>
      <c r="I57" s="103"/>
    </row>
    <row r="58" spans="1:9" ht="35.1" customHeight="1" thickBot="1" x14ac:dyDescent="0.3">
      <c r="A58" s="566" t="s">
        <v>250</v>
      </c>
      <c r="B58" s="109" t="s">
        <v>235</v>
      </c>
      <c r="C58" s="108" t="s">
        <v>236</v>
      </c>
      <c r="D58" s="554" t="s">
        <v>237</v>
      </c>
      <c r="E58" s="555"/>
      <c r="F58" s="554" t="s">
        <v>238</v>
      </c>
      <c r="G58" s="555"/>
      <c r="H58" s="110" t="s">
        <v>239</v>
      </c>
      <c r="I58" s="112" t="s">
        <v>240</v>
      </c>
    </row>
    <row r="59" spans="1:9" ht="120.75" customHeight="1" thickBot="1" x14ac:dyDescent="0.3">
      <c r="A59" s="567"/>
      <c r="B59" s="158">
        <v>1</v>
      </c>
      <c r="C59" s="107"/>
      <c r="D59" s="556"/>
      <c r="E59" s="558"/>
      <c r="F59" s="557"/>
      <c r="G59" s="557"/>
      <c r="H59" s="101"/>
      <c r="I59" s="101"/>
    </row>
    <row r="60" spans="1:9" ht="35.1" customHeight="1" thickBot="1" x14ac:dyDescent="0.3">
      <c r="A60" s="566" t="s">
        <v>251</v>
      </c>
      <c r="B60" s="109" t="s">
        <v>235</v>
      </c>
      <c r="C60" s="108" t="s">
        <v>236</v>
      </c>
      <c r="D60" s="554" t="s">
        <v>237</v>
      </c>
      <c r="E60" s="555"/>
      <c r="F60" s="554" t="s">
        <v>238</v>
      </c>
      <c r="G60" s="555"/>
      <c r="H60" s="110" t="s">
        <v>239</v>
      </c>
      <c r="I60" s="112" t="s">
        <v>240</v>
      </c>
    </row>
    <row r="61" spans="1:9" ht="120.75" customHeight="1" thickBot="1" x14ac:dyDescent="0.3">
      <c r="A61" s="567"/>
      <c r="B61" s="158">
        <v>1</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63.75" customHeight="1" x14ac:dyDescent="0.25">
      <c r="A66" s="113" t="s">
        <v>253</v>
      </c>
      <c r="B66" s="563" t="s">
        <v>303</v>
      </c>
      <c r="C66" s="564"/>
      <c r="D66" s="563" t="s">
        <v>304</v>
      </c>
      <c r="E66" s="564"/>
      <c r="F66" s="651"/>
      <c r="G66" s="652"/>
      <c r="H66" s="651"/>
      <c r="I66" s="652"/>
    </row>
    <row r="67" spans="1:9" ht="40.5" customHeight="1" x14ac:dyDescent="0.25">
      <c r="A67" s="113" t="s">
        <v>257</v>
      </c>
      <c r="B67" s="634">
        <v>0.05</v>
      </c>
      <c r="C67" s="635"/>
      <c r="D67" s="634">
        <v>0.05</v>
      </c>
      <c r="E67" s="635"/>
      <c r="F67" s="653"/>
      <c r="G67" s="654"/>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8.3000000000000004E-2</v>
      </c>
      <c r="C69" s="116"/>
      <c r="D69" s="115">
        <v>8.3000000000000004E-2</v>
      </c>
      <c r="E69" s="116"/>
      <c r="F69" s="122"/>
      <c r="G69" s="116"/>
      <c r="H69" s="122"/>
      <c r="I69" s="116"/>
    </row>
    <row r="70" spans="1:9" ht="80.25" customHeight="1" x14ac:dyDescent="0.25">
      <c r="A70" s="113" t="s">
        <v>258</v>
      </c>
      <c r="B70" s="561"/>
      <c r="C70" s="562"/>
      <c r="D70" s="561"/>
      <c r="E70" s="562"/>
      <c r="F70" s="632"/>
      <c r="G70" s="655"/>
      <c r="H70" s="632"/>
      <c r="I70" s="633"/>
    </row>
    <row r="71" spans="1:9" ht="80.25" customHeight="1" x14ac:dyDescent="0.25">
      <c r="A71" s="113" t="s">
        <v>259</v>
      </c>
      <c r="B71" s="559"/>
      <c r="C71" s="560"/>
      <c r="D71" s="559"/>
      <c r="E71" s="560"/>
      <c r="F71" s="550"/>
      <c r="G71" s="551"/>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8.3000000000000004E-2</v>
      </c>
      <c r="C73" s="116"/>
      <c r="D73" s="115">
        <v>8.3000000000000004E-2</v>
      </c>
      <c r="E73" s="116"/>
      <c r="F73" s="122"/>
      <c r="G73" s="117"/>
      <c r="H73" s="122"/>
      <c r="I73" s="117"/>
    </row>
    <row r="74" spans="1:9" ht="80.25" customHeight="1" x14ac:dyDescent="0.25">
      <c r="A74" s="113" t="s">
        <v>258</v>
      </c>
      <c r="B74" s="561"/>
      <c r="C74" s="562"/>
      <c r="D74" s="561"/>
      <c r="E74" s="562"/>
      <c r="F74" s="632"/>
      <c r="G74" s="655"/>
      <c r="H74" s="584"/>
      <c r="I74" s="585"/>
    </row>
    <row r="75" spans="1:9" ht="80.25" customHeight="1" x14ac:dyDescent="0.25">
      <c r="A75" s="113" t="s">
        <v>259</v>
      </c>
      <c r="B75" s="559"/>
      <c r="C75" s="560"/>
      <c r="D75" s="559"/>
      <c r="E75" s="560"/>
      <c r="F75" s="550"/>
      <c r="G75" s="551"/>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8.3000000000000004E-2</v>
      </c>
      <c r="C77" s="116"/>
      <c r="D77" s="115">
        <v>8.3000000000000004E-2</v>
      </c>
      <c r="E77" s="116"/>
      <c r="F77" s="122"/>
      <c r="G77" s="117"/>
      <c r="H77" s="122"/>
      <c r="I77" s="117"/>
    </row>
    <row r="78" spans="1:9" ht="80.25" customHeight="1" x14ac:dyDescent="0.25">
      <c r="A78" s="113" t="s">
        <v>258</v>
      </c>
      <c r="B78" s="561"/>
      <c r="C78" s="562"/>
      <c r="D78" s="561"/>
      <c r="E78" s="562"/>
      <c r="F78" s="632"/>
      <c r="G78" s="655"/>
      <c r="H78" s="550"/>
      <c r="I78" s="551"/>
    </row>
    <row r="79" spans="1:9" ht="80.25" customHeight="1" x14ac:dyDescent="0.25">
      <c r="A79" s="113" t="s">
        <v>259</v>
      </c>
      <c r="B79" s="559"/>
      <c r="C79" s="560"/>
      <c r="D79" s="559"/>
      <c r="E79" s="560"/>
      <c r="F79" s="550"/>
      <c r="G79" s="551"/>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8.3000000000000004E-2</v>
      </c>
      <c r="C81" s="116"/>
      <c r="D81" s="115">
        <v>8.3000000000000004E-2</v>
      </c>
      <c r="E81" s="116"/>
      <c r="F81" s="122"/>
      <c r="G81" s="117"/>
      <c r="H81" s="122"/>
      <c r="I81" s="117"/>
    </row>
    <row r="82" spans="1:9" ht="80.25" customHeight="1" x14ac:dyDescent="0.25">
      <c r="A82" s="113" t="s">
        <v>258</v>
      </c>
      <c r="B82" s="552"/>
      <c r="C82" s="553"/>
      <c r="D82" s="552"/>
      <c r="E82" s="553"/>
      <c r="F82" s="632"/>
      <c r="G82" s="655"/>
      <c r="H82" s="550"/>
      <c r="I82" s="551"/>
    </row>
    <row r="83" spans="1:9" ht="80.25" customHeight="1" x14ac:dyDescent="0.25">
      <c r="A83" s="113" t="s">
        <v>259</v>
      </c>
      <c r="B83" s="625"/>
      <c r="C83" s="626"/>
      <c r="D83" s="625"/>
      <c r="E83" s="626"/>
      <c r="F83" s="550"/>
      <c r="G83" s="551"/>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8.3000000000000004E-2</v>
      </c>
      <c r="C85" s="116"/>
      <c r="D85" s="115">
        <v>8.3000000000000004E-2</v>
      </c>
      <c r="E85" s="116"/>
      <c r="F85" s="122"/>
      <c r="G85" s="117"/>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8.3000000000000004E-2</v>
      </c>
      <c r="C89" s="118"/>
      <c r="D89" s="115">
        <v>8.3000000000000004E-2</v>
      </c>
      <c r="E89" s="118"/>
      <c r="F89" s="122"/>
      <c r="G89" s="117"/>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8.3000000000000004E-2</v>
      </c>
      <c r="C93" s="118"/>
      <c r="D93" s="115">
        <v>8.3000000000000004E-2</v>
      </c>
      <c r="E93" s="118"/>
      <c r="F93" s="122"/>
      <c r="G93" s="117"/>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8.3000000000000004E-2</v>
      </c>
      <c r="C97" s="118"/>
      <c r="D97" s="115">
        <v>8.3000000000000004E-2</v>
      </c>
      <c r="E97" s="118"/>
      <c r="F97" s="122"/>
      <c r="G97" s="117"/>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8.4000000000000005E-2</v>
      </c>
      <c r="C101" s="118"/>
      <c r="D101" s="115">
        <v>8.4000000000000005E-2</v>
      </c>
      <c r="E101" s="118"/>
      <c r="F101" s="122"/>
      <c r="G101" s="117"/>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8.4000000000000005E-2</v>
      </c>
      <c r="C105" s="118"/>
      <c r="D105" s="115">
        <v>8.4000000000000005E-2</v>
      </c>
      <c r="E105" s="118"/>
      <c r="F105" s="122"/>
      <c r="G105" s="117"/>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8.4000000000000005E-2</v>
      </c>
      <c r="C109" s="118"/>
      <c r="D109" s="115">
        <v>8.4000000000000005E-2</v>
      </c>
      <c r="E109" s="118"/>
      <c r="F109" s="122"/>
      <c r="G109" s="117"/>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8.4000000000000005E-2</v>
      </c>
      <c r="C113" s="274"/>
      <c r="D113" s="115">
        <v>8.4000000000000005E-2</v>
      </c>
      <c r="E113" s="274"/>
      <c r="F113" s="274"/>
      <c r="G113" s="275"/>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C342-4512-4332-A30D-9AF12AF1E94B}">
  <sheetPr>
    <tabColor theme="5" tint="0.59999389629810485"/>
    <pageSetUpPr fitToPage="1"/>
  </sheetPr>
  <dimension ref="A1:L27"/>
  <sheetViews>
    <sheetView zoomScale="120" zoomScaleNormal="120" workbookViewId="0">
      <selection activeCell="B22" sqref="B22:K22"/>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1" t="str">
        <f>+ACTIVIDAD_2!B11</f>
        <v>Realizar la atención al 100% de personas (mujeres víctimas de violencias de género y sus personas a cargo) que son acogidas en Casas Refugio.</v>
      </c>
      <c r="F10" s="462"/>
      <c r="G10" s="462"/>
      <c r="H10" s="462"/>
      <c r="I10" s="462"/>
      <c r="J10" s="462"/>
      <c r="K10" s="462"/>
      <c r="L10" s="463"/>
    </row>
    <row r="11" spans="1:12" ht="34.5" customHeight="1" x14ac:dyDescent="0.25">
      <c r="A11" s="456" t="s">
        <v>271</v>
      </c>
      <c r="B11" s="457"/>
      <c r="C11" s="457"/>
      <c r="D11" s="450"/>
      <c r="E11" s="461" t="str">
        <f>+ACTIVIDAD_2!I15</f>
        <v>Porcentaje de personas (mujeres víctimas de violencias de género y su sistema familiar a cargo) que cumplieron requisitos de ingreso y son acogidas en Casas Refugio.</v>
      </c>
      <c r="F11" s="462"/>
      <c r="G11" s="462"/>
      <c r="H11" s="462"/>
      <c r="I11" s="462"/>
      <c r="J11" s="462"/>
      <c r="K11" s="462"/>
      <c r="L11" s="463"/>
    </row>
    <row r="12" spans="1:12" ht="47.25" customHeight="1" x14ac:dyDescent="0.25">
      <c r="A12" s="431" t="s">
        <v>272</v>
      </c>
      <c r="B12" s="432"/>
      <c r="C12" s="432"/>
      <c r="D12" s="433"/>
      <c r="E12" s="461" t="s">
        <v>305</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656">
        <f>+ACTIVIDAD_2!C36</f>
        <v>1</v>
      </c>
      <c r="E16" s="657"/>
      <c r="F16" s="657"/>
      <c r="G16" s="657"/>
      <c r="H16" s="658"/>
      <c r="I16" s="431" t="s">
        <v>231</v>
      </c>
      <c r="J16" s="433"/>
      <c r="K16" s="434" t="s">
        <v>23</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99.25" customHeight="1" x14ac:dyDescent="0.25">
      <c r="A19" s="261">
        <v>1</v>
      </c>
      <c r="B19" s="262" t="s">
        <v>287</v>
      </c>
      <c r="C19" s="434" t="s">
        <v>306</v>
      </c>
      <c r="D19" s="435"/>
      <c r="E19" s="435"/>
      <c r="F19" s="435"/>
      <c r="G19" s="436"/>
      <c r="H19" s="640" t="s">
        <v>699</v>
      </c>
      <c r="I19" s="641"/>
      <c r="J19" s="467" t="s">
        <v>22</v>
      </c>
      <c r="K19" s="469"/>
      <c r="L19" s="262" t="s">
        <v>290</v>
      </c>
    </row>
    <row r="20" spans="1:12" ht="81.75" customHeight="1" x14ac:dyDescent="0.25">
      <c r="A20" s="261">
        <v>2</v>
      </c>
      <c r="B20" s="262" t="s">
        <v>287</v>
      </c>
      <c r="C20" s="434" t="s">
        <v>307</v>
      </c>
      <c r="D20" s="435"/>
      <c r="E20" s="435"/>
      <c r="F20" s="435"/>
      <c r="G20" s="436"/>
      <c r="H20" s="640" t="s">
        <v>308</v>
      </c>
      <c r="I20" s="641"/>
      <c r="J20" s="467" t="s">
        <v>22</v>
      </c>
      <c r="K20" s="469"/>
      <c r="L20" s="262" t="s">
        <v>290</v>
      </c>
    </row>
    <row r="21" spans="1:12" ht="25.5" customHeight="1" x14ac:dyDescent="0.25">
      <c r="A21" s="267" t="s">
        <v>281</v>
      </c>
      <c r="B21" s="431" t="s">
        <v>291</v>
      </c>
      <c r="C21" s="432"/>
      <c r="D21" s="432"/>
      <c r="E21" s="432"/>
      <c r="F21" s="432"/>
      <c r="G21" s="432"/>
      <c r="H21" s="432"/>
      <c r="I21" s="432"/>
      <c r="J21" s="432"/>
      <c r="K21" s="433"/>
      <c r="L21" s="267" t="s">
        <v>292</v>
      </c>
    </row>
    <row r="22" spans="1:12" ht="28.35" customHeight="1" x14ac:dyDescent="0.25">
      <c r="A22" s="261">
        <v>1</v>
      </c>
      <c r="B22" s="470" t="s">
        <v>309</v>
      </c>
      <c r="C22" s="659"/>
      <c r="D22" s="659"/>
      <c r="E22" s="659"/>
      <c r="F22" s="659"/>
      <c r="G22" s="659"/>
      <c r="H22" s="659"/>
      <c r="I22" s="659"/>
      <c r="J22" s="659"/>
      <c r="K22" s="471"/>
      <c r="L22" s="262" t="s">
        <v>34</v>
      </c>
    </row>
    <row r="23" spans="1:12" ht="15.75" customHeight="1" x14ac:dyDescent="0.25">
      <c r="A23" s="431" t="s">
        <v>294</v>
      </c>
      <c r="B23" s="432"/>
      <c r="C23" s="432"/>
      <c r="D23" s="432"/>
      <c r="E23" s="432"/>
      <c r="F23" s="452"/>
      <c r="G23" s="452"/>
      <c r="H23" s="432"/>
      <c r="I23" s="452"/>
      <c r="J23" s="452"/>
      <c r="K23" s="452"/>
      <c r="L23" s="472"/>
    </row>
    <row r="24" spans="1:12" ht="26.25" customHeight="1" x14ac:dyDescent="0.25">
      <c r="A24" s="431" t="s">
        <v>295</v>
      </c>
      <c r="B24" s="432"/>
      <c r="C24" s="433"/>
      <c r="D24" s="660">
        <v>1</v>
      </c>
      <c r="E24" s="435"/>
      <c r="F24" s="454" t="s">
        <v>296</v>
      </c>
      <c r="G24" s="454"/>
      <c r="H24" s="277">
        <v>2024</v>
      </c>
      <c r="I24" s="454" t="s">
        <v>297</v>
      </c>
      <c r="J24" s="639"/>
      <c r="K24" s="434" t="s">
        <v>290</v>
      </c>
      <c r="L24" s="436"/>
    </row>
    <row r="25" spans="1:12" ht="26.25" customHeight="1" x14ac:dyDescent="0.25">
      <c r="A25" s="431" t="s">
        <v>298</v>
      </c>
      <c r="B25" s="432"/>
      <c r="C25" s="433"/>
      <c r="D25" s="434"/>
      <c r="E25" s="435"/>
      <c r="F25" s="474"/>
      <c r="G25" s="474"/>
      <c r="H25" s="435"/>
      <c r="I25" s="474"/>
      <c r="J25" s="474"/>
      <c r="K25" s="474"/>
      <c r="L25" s="475"/>
    </row>
    <row r="26" spans="1:12" ht="45.75" customHeight="1" x14ac:dyDescent="0.25">
      <c r="A26" s="431" t="s">
        <v>299</v>
      </c>
      <c r="B26" s="432"/>
      <c r="C26" s="433"/>
      <c r="D26" s="467"/>
      <c r="E26" s="468"/>
      <c r="F26" s="468"/>
      <c r="G26" s="468"/>
      <c r="H26" s="468"/>
      <c r="I26" s="468"/>
      <c r="J26" s="468"/>
      <c r="K26" s="468"/>
      <c r="L26" s="469"/>
    </row>
    <row r="27" spans="1:12" ht="17.850000000000001" customHeight="1" x14ac:dyDescent="0.25">
      <c r="A27" s="431" t="s">
        <v>300</v>
      </c>
      <c r="B27" s="432"/>
      <c r="C27" s="433"/>
      <c r="D27" s="434"/>
      <c r="E27" s="435"/>
      <c r="F27" s="435"/>
      <c r="G27" s="435"/>
      <c r="H27" s="435"/>
      <c r="I27" s="435"/>
      <c r="J27" s="435"/>
      <c r="K27" s="435"/>
      <c r="L27" s="436"/>
    </row>
  </sheetData>
  <mergeCells count="62">
    <mergeCell ref="A25:C25"/>
    <mergeCell ref="D25:L25"/>
    <mergeCell ref="A26:C26"/>
    <mergeCell ref="D26:L26"/>
    <mergeCell ref="A27:C27"/>
    <mergeCell ref="D27:L27"/>
    <mergeCell ref="A23:L23"/>
    <mergeCell ref="A24:C24"/>
    <mergeCell ref="D24:E24"/>
    <mergeCell ref="F24:G24"/>
    <mergeCell ref="I24:J24"/>
    <mergeCell ref="K24:L24"/>
    <mergeCell ref="C20:G20"/>
    <mergeCell ref="H20:I20"/>
    <mergeCell ref="J20:K20"/>
    <mergeCell ref="B21:K21"/>
    <mergeCell ref="B22:K22"/>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98F1F5E2-B32D-4136-859A-8121E6DA357C}">
          <x14:formula1>
            <xm:f>Datos!$K$2:$K$3</xm:f>
          </x14:formula1>
          <xm:sqref>J19:K20</xm:sqref>
        </x14:dataValidation>
        <x14:dataValidation type="list" allowBlank="1" showInputMessage="1" showErrorMessage="1" xr:uid="{2D041BE7-7772-4564-A81D-C6DC42A34456}">
          <x14:formula1>
            <xm:f>Datos!$K$2:$K$4</xm:f>
          </x14:formula1>
          <xm:sqref>L22</xm:sqref>
        </x14:dataValidation>
        <x14:dataValidation type="list" allowBlank="1" showInputMessage="1" showErrorMessage="1" xr:uid="{C8D45CA7-3243-42FF-9D27-C06ACA5A597E}">
          <x14:formula1>
            <xm:f>Datos!$J$2:$J$5</xm:f>
          </x14:formula1>
          <xm:sqref>K16:L16</xm:sqref>
        </x14:dataValidation>
        <x14:dataValidation type="list" allowBlank="1" showInputMessage="1" showErrorMessage="1" xr:uid="{EBC1161C-3E5D-40C2-800E-06BD94538335}">
          <x14:formula1>
            <xm:f>Datos!$I$2:$I$7</xm:f>
          </x14:formula1>
          <xm:sqref>K15:L15</xm:sqref>
        </x14:dataValidation>
        <x14:dataValidation type="list" allowBlank="1" showInputMessage="1" showErrorMessage="1" xr:uid="{1BAEEA9E-9B71-4904-A1CE-B631861404C5}">
          <x14:formula1>
            <xm:f>Datos!$H$2:$H$3</xm:f>
          </x14:formula1>
          <xm:sqref>D15:H15</xm:sqref>
        </x14:dataValidation>
        <x14:dataValidation type="list" allowBlank="1" showInputMessage="1" showErrorMessage="1" xr:uid="{8F82596F-986D-44BD-AF14-EA7440FD84B8}">
          <x14:formula1>
            <xm:f>Datos!$G$2:$G$8</xm:f>
          </x14:formula1>
          <xm:sqref>K13:L13</xm:sqref>
        </x14:dataValidation>
        <x14:dataValidation type="list" allowBlank="1" showInputMessage="1" showErrorMessage="1" xr:uid="{8B6A1400-BD29-496C-B405-F3E9028F175F}">
          <x14:formula1>
            <xm:f>Datos!$F$2:$F$18</xm:f>
          </x14:formula1>
          <xm:sqref>K8:L8</xm:sqref>
        </x14:dataValidation>
        <x14:dataValidation type="list" allowBlank="1" showInputMessage="1" showErrorMessage="1" xr:uid="{D06BDBC9-AFF1-4D84-9EC1-4542EA24D86A}">
          <x14:formula1>
            <xm:f>Datos!$E$2:$E$23</xm:f>
          </x14:formula1>
          <xm:sqref>D8:H8</xm:sqref>
        </x14:dataValidation>
        <x14:dataValidation type="list" allowBlank="1" showInputMessage="1" showErrorMessage="1" xr:uid="{B13A9732-5409-498D-B1FA-CB79262FD29A}">
          <x14:formula1>
            <xm:f>Datos!$D$2:$D$7</xm:f>
          </x14:formula1>
          <xm:sqref>K7:L7</xm:sqref>
        </x14:dataValidation>
        <x14:dataValidation type="list" allowBlank="1" showInputMessage="1" showErrorMessage="1" xr:uid="{E61B10F8-4A2C-4E29-A153-41F7808A8607}">
          <x14:formula1>
            <xm:f>Datos!$C$2:$C$3</xm:f>
          </x14:formula1>
          <xm:sqref>D7:H7</xm:sqref>
        </x14:dataValidation>
        <x14:dataValidation type="list" allowBlank="1" showInputMessage="1" showErrorMessage="1" xr:uid="{F92ECE4C-1B17-47EC-99C5-FDB7E450795F}">
          <x14:formula1>
            <xm:f>Datos!$B$2:$B$6</xm:f>
          </x14:formula1>
          <xm:sqref>K6:L6</xm:sqref>
        </x14:dataValidation>
        <x14:dataValidation type="list" allowBlank="1" showInputMessage="1" showErrorMessage="1" xr:uid="{ED0814D2-883F-4AE5-B7B7-2076F47C5805}">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5" tint="0.59999389629810485"/>
    <pageSetUpPr fitToPage="1"/>
  </sheetPr>
  <dimension ref="A1:O126"/>
  <sheetViews>
    <sheetView showGridLines="0" zoomScale="70" zoomScaleNormal="70" workbookViewId="0">
      <selection activeCell="D43" sqref="D43:E43"/>
    </sheetView>
  </sheetViews>
  <sheetFormatPr baseColWidth="10" defaultColWidth="10.85546875" defaultRowHeight="14.25" x14ac:dyDescent="0.25"/>
  <cols>
    <col min="1" max="1" width="49.85546875" style="68" customWidth="1"/>
    <col min="2" max="13" width="35.85546875" style="68" customWidth="1"/>
    <col min="14" max="14" width="21.5703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612"/>
      <c r="B1" s="589" t="s">
        <v>182</v>
      </c>
      <c r="C1" s="590"/>
      <c r="D1" s="590"/>
      <c r="E1" s="590"/>
      <c r="F1" s="590"/>
      <c r="G1" s="590"/>
      <c r="H1" s="590"/>
      <c r="I1" s="590"/>
      <c r="J1" s="590"/>
      <c r="K1" s="590"/>
      <c r="L1" s="591"/>
      <c r="M1" s="586" t="s">
        <v>727</v>
      </c>
      <c r="N1" s="587"/>
      <c r="O1" s="588"/>
    </row>
    <row r="2" spans="1:15" s="151" customFormat="1" ht="30.75" customHeight="1" thickBot="1" x14ac:dyDescent="0.3">
      <c r="A2" s="613"/>
      <c r="B2" s="592" t="s">
        <v>183</v>
      </c>
      <c r="C2" s="593"/>
      <c r="D2" s="593"/>
      <c r="E2" s="593"/>
      <c r="F2" s="593"/>
      <c r="G2" s="593"/>
      <c r="H2" s="593"/>
      <c r="I2" s="593"/>
      <c r="J2" s="593"/>
      <c r="K2" s="593"/>
      <c r="L2" s="594"/>
      <c r="M2" s="586" t="s">
        <v>728</v>
      </c>
      <c r="N2" s="587"/>
      <c r="O2" s="588"/>
    </row>
    <row r="3" spans="1:15" s="151" customFormat="1" ht="24" customHeight="1" thickBot="1" x14ac:dyDescent="0.3">
      <c r="A3" s="613"/>
      <c r="B3" s="592" t="s">
        <v>184</v>
      </c>
      <c r="C3" s="593"/>
      <c r="D3" s="593"/>
      <c r="E3" s="593"/>
      <c r="F3" s="593"/>
      <c r="G3" s="593"/>
      <c r="H3" s="593"/>
      <c r="I3" s="593"/>
      <c r="J3" s="593"/>
      <c r="K3" s="593"/>
      <c r="L3" s="594"/>
      <c r="M3" s="586" t="s">
        <v>729</v>
      </c>
      <c r="N3" s="587"/>
      <c r="O3" s="588"/>
    </row>
    <row r="4" spans="1:15" s="151" customFormat="1" ht="21.75" customHeight="1" thickBot="1" x14ac:dyDescent="0.3">
      <c r="A4" s="614"/>
      <c r="B4" s="595" t="s">
        <v>185</v>
      </c>
      <c r="C4" s="596"/>
      <c r="D4" s="596"/>
      <c r="E4" s="596"/>
      <c r="F4" s="596"/>
      <c r="G4" s="596"/>
      <c r="H4" s="596"/>
      <c r="I4" s="596"/>
      <c r="J4" s="596"/>
      <c r="K4" s="596"/>
      <c r="L4" s="597"/>
      <c r="M4" s="586" t="s">
        <v>730</v>
      </c>
      <c r="N4" s="587"/>
      <c r="O4" s="588"/>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16" t="s">
        <v>187</v>
      </c>
      <c r="B6" s="246" t="s">
        <v>188</v>
      </c>
      <c r="C6" s="207"/>
      <c r="D6" s="246" t="s">
        <v>189</v>
      </c>
      <c r="E6" s="208"/>
      <c r="F6" s="246" t="s">
        <v>190</v>
      </c>
      <c r="G6" s="208"/>
      <c r="H6" s="246" t="s">
        <v>191</v>
      </c>
      <c r="I6" s="209"/>
      <c r="J6" s="600" t="s">
        <v>192</v>
      </c>
      <c r="K6" s="615"/>
      <c r="L6" s="245" t="s">
        <v>193</v>
      </c>
      <c r="M6" s="629" t="s">
        <v>194</v>
      </c>
      <c r="N6" s="629"/>
      <c r="O6" s="629"/>
    </row>
    <row r="7" spans="1:15" s="151" customFormat="1" ht="21.75" customHeight="1" thickBot="1" x14ac:dyDescent="0.3">
      <c r="A7" s="616"/>
      <c r="B7" s="247" t="s">
        <v>195</v>
      </c>
      <c r="C7" s="210"/>
      <c r="D7" s="246" t="s">
        <v>196</v>
      </c>
      <c r="E7" s="211"/>
      <c r="F7" s="246" t="s">
        <v>197</v>
      </c>
      <c r="G7" s="211"/>
      <c r="H7" s="246" t="s">
        <v>198</v>
      </c>
      <c r="I7" s="209"/>
      <c r="J7" s="600"/>
      <c r="K7" s="615"/>
      <c r="L7" s="245" t="s">
        <v>199</v>
      </c>
      <c r="M7" s="629"/>
      <c r="N7" s="629"/>
      <c r="O7" s="629"/>
    </row>
    <row r="8" spans="1:15" s="151" customFormat="1" ht="21.75" customHeight="1" thickBot="1" x14ac:dyDescent="0.3">
      <c r="A8" s="616"/>
      <c r="B8" s="246" t="s">
        <v>200</v>
      </c>
      <c r="C8" s="207"/>
      <c r="D8" s="246" t="s">
        <v>201</v>
      </c>
      <c r="E8" s="211"/>
      <c r="F8" s="246" t="s">
        <v>202</v>
      </c>
      <c r="G8" s="211"/>
      <c r="H8" s="246" t="s">
        <v>203</v>
      </c>
      <c r="I8" s="209"/>
      <c r="J8" s="600"/>
      <c r="K8" s="615"/>
      <c r="L8" s="245" t="s">
        <v>204</v>
      </c>
      <c r="M8" s="629"/>
      <c r="N8" s="629"/>
      <c r="O8" s="629"/>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7"/>
      <c r="H10" s="337"/>
      <c r="I10" s="77"/>
      <c r="J10" s="77"/>
      <c r="K10" s="74"/>
      <c r="L10" s="74"/>
      <c r="M10" s="74"/>
      <c r="N10" s="74"/>
      <c r="O10" s="74"/>
    </row>
    <row r="11" spans="1:15" ht="15" customHeight="1" x14ac:dyDescent="0.25">
      <c r="A11" s="622" t="s">
        <v>205</v>
      </c>
      <c r="B11" s="601" t="s">
        <v>735</v>
      </c>
      <c r="C11" s="602"/>
      <c r="D11" s="602"/>
      <c r="E11" s="602"/>
      <c r="F11" s="602"/>
      <c r="G11" s="602"/>
      <c r="H11" s="602"/>
      <c r="I11" s="602"/>
      <c r="J11" s="602"/>
      <c r="K11" s="602"/>
      <c r="L11" s="602"/>
      <c r="M11" s="602"/>
      <c r="N11" s="602"/>
      <c r="O11" s="603"/>
    </row>
    <row r="12" spans="1:15" ht="15" customHeight="1" x14ac:dyDescent="0.25">
      <c r="A12" s="623"/>
      <c r="B12" s="604"/>
      <c r="C12" s="605"/>
      <c r="D12" s="605"/>
      <c r="E12" s="605"/>
      <c r="F12" s="605"/>
      <c r="G12" s="605"/>
      <c r="H12" s="605"/>
      <c r="I12" s="605"/>
      <c r="J12" s="605"/>
      <c r="K12" s="605"/>
      <c r="L12" s="605"/>
      <c r="M12" s="605"/>
      <c r="N12" s="605"/>
      <c r="O12" s="606"/>
    </row>
    <row r="13" spans="1:15" ht="15" customHeight="1" thickBot="1" x14ac:dyDescent="0.3">
      <c r="A13" s="624"/>
      <c r="B13" s="607"/>
      <c r="C13" s="608"/>
      <c r="D13" s="608"/>
      <c r="E13" s="608"/>
      <c r="F13" s="608"/>
      <c r="G13" s="608"/>
      <c r="H13" s="608"/>
      <c r="I13" s="608"/>
      <c r="J13" s="608"/>
      <c r="K13" s="608"/>
      <c r="L13" s="608"/>
      <c r="M13" s="608"/>
      <c r="N13" s="608"/>
      <c r="O13" s="609"/>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207</v>
      </c>
      <c r="B15" s="610" t="s">
        <v>311</v>
      </c>
      <c r="C15" s="610"/>
      <c r="D15" s="610"/>
      <c r="E15" s="610"/>
      <c r="F15" s="610"/>
      <c r="G15" s="616" t="s">
        <v>209</v>
      </c>
      <c r="H15" s="616"/>
      <c r="I15" s="611" t="s">
        <v>312</v>
      </c>
      <c r="J15" s="611"/>
      <c r="K15" s="611"/>
      <c r="L15" s="611"/>
      <c r="M15" s="611"/>
      <c r="N15" s="611"/>
      <c r="O15" s="61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10" t="s">
        <v>212</v>
      </c>
      <c r="C17" s="610"/>
      <c r="D17" s="610"/>
      <c r="E17" s="610"/>
      <c r="F17" s="124" t="s">
        <v>213</v>
      </c>
      <c r="G17" s="617" t="s">
        <v>214</v>
      </c>
      <c r="H17" s="617"/>
      <c r="I17" s="617"/>
      <c r="J17" s="124" t="s">
        <v>215</v>
      </c>
      <c r="K17" s="610" t="s">
        <v>313</v>
      </c>
      <c r="L17" s="610"/>
      <c r="M17" s="610"/>
      <c r="N17" s="610"/>
      <c r="O17" s="610"/>
    </row>
    <row r="18" spans="1:15" ht="9" customHeight="1" x14ac:dyDescent="0.25">
      <c r="A18" s="72"/>
      <c r="B18" s="69"/>
      <c r="C18" s="621"/>
      <c r="D18" s="621"/>
      <c r="E18" s="621"/>
      <c r="F18" s="621"/>
      <c r="G18" s="621"/>
      <c r="H18" s="621"/>
      <c r="I18" s="621"/>
      <c r="J18" s="621"/>
      <c r="K18" s="621"/>
      <c r="L18" s="621"/>
      <c r="M18" s="621"/>
      <c r="N18" s="621"/>
      <c r="O18" s="621"/>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98" t="s">
        <v>217</v>
      </c>
      <c r="B21" s="599"/>
      <c r="C21" s="599"/>
      <c r="D21" s="599"/>
      <c r="E21" s="599"/>
      <c r="F21" s="599"/>
      <c r="G21" s="599"/>
      <c r="H21" s="599"/>
      <c r="I21" s="599"/>
      <c r="J21" s="599"/>
      <c r="K21" s="599"/>
      <c r="L21" s="599"/>
      <c r="M21" s="599"/>
      <c r="N21" s="599"/>
      <c r="O21" s="600"/>
    </row>
    <row r="22" spans="1:15" ht="32.1" customHeight="1" thickBot="1" x14ac:dyDescent="0.3">
      <c r="A22" s="598" t="s">
        <v>218</v>
      </c>
      <c r="B22" s="599"/>
      <c r="C22" s="599"/>
      <c r="D22" s="599"/>
      <c r="E22" s="599"/>
      <c r="F22" s="599"/>
      <c r="G22" s="599"/>
      <c r="H22" s="599"/>
      <c r="I22" s="599"/>
      <c r="J22" s="599"/>
      <c r="K22" s="599"/>
      <c r="L22" s="599"/>
      <c r="M22" s="599"/>
      <c r="N22" s="599"/>
      <c r="O22" s="600"/>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16326885000</v>
      </c>
      <c r="C24" s="91"/>
      <c r="D24" s="91"/>
      <c r="E24" s="91"/>
      <c r="F24" s="91"/>
      <c r="G24" s="91"/>
      <c r="H24" s="88"/>
      <c r="I24" s="88"/>
      <c r="J24" s="88"/>
      <c r="K24" s="88"/>
      <c r="L24" s="88"/>
      <c r="M24" s="88"/>
      <c r="N24" s="88">
        <f>SUM(B24:M24)</f>
        <v>16326885000</v>
      </c>
      <c r="O24" s="89"/>
    </row>
    <row r="25" spans="1:15" ht="32.1" customHeight="1" x14ac:dyDescent="0.25">
      <c r="A25" s="90" t="s">
        <v>222</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223</v>
      </c>
      <c r="B26" s="91"/>
      <c r="C26" s="91"/>
      <c r="D26" s="91"/>
      <c r="E26" s="91"/>
      <c r="F26" s="91"/>
      <c r="G26" s="91"/>
      <c r="H26" s="91"/>
      <c r="I26" s="91"/>
      <c r="J26" s="91"/>
      <c r="K26" s="91"/>
      <c r="L26" s="91"/>
      <c r="M26" s="91"/>
      <c r="N26" s="347"/>
      <c r="O26" s="123"/>
    </row>
    <row r="27" spans="1:15" ht="32.1" customHeight="1" x14ac:dyDescent="0.25">
      <c r="A27" s="90" t="s">
        <v>224</v>
      </c>
      <c r="B27" s="91">
        <v>1231063255</v>
      </c>
      <c r="C27" s="91">
        <v>36271486</v>
      </c>
      <c r="D27" s="91"/>
      <c r="E27" s="91"/>
      <c r="F27" s="91"/>
      <c r="G27" s="91"/>
      <c r="H27" s="91"/>
      <c r="I27" s="91"/>
      <c r="J27" s="91"/>
      <c r="K27" s="91"/>
      <c r="L27" s="91"/>
      <c r="M27" s="345">
        <v>41589938</v>
      </c>
      <c r="N27" s="344">
        <f>SUM(B27:M27)</f>
        <v>1308924679</v>
      </c>
      <c r="O27" s="346"/>
    </row>
    <row r="28" spans="1:15" ht="32.1" customHeight="1" x14ac:dyDescent="0.25">
      <c r="A28" s="90" t="s">
        <v>225</v>
      </c>
      <c r="B28" s="91">
        <v>0</v>
      </c>
      <c r="C28" s="91"/>
      <c r="D28" s="91"/>
      <c r="E28" s="91"/>
      <c r="F28" s="91"/>
      <c r="G28" s="91"/>
      <c r="H28" s="91"/>
      <c r="I28" s="91"/>
      <c r="J28" s="91"/>
      <c r="K28" s="91"/>
      <c r="L28" s="91"/>
      <c r="M28" s="91"/>
      <c r="N28" s="189"/>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72" t="s">
        <v>227</v>
      </c>
      <c r="B33" s="573"/>
      <c r="C33" s="573"/>
      <c r="D33" s="573"/>
      <c r="E33" s="573"/>
      <c r="F33" s="573"/>
      <c r="G33" s="573"/>
      <c r="H33" s="573"/>
      <c r="I33" s="574"/>
      <c r="J33" s="100"/>
    </row>
    <row r="34" spans="1:10" ht="50.25" customHeight="1" thickBot="1" x14ac:dyDescent="0.3">
      <c r="A34" s="108" t="s">
        <v>228</v>
      </c>
      <c r="B34" s="575" t="str">
        <f>+B11</f>
        <v>Realizar 142.183 atenciones efectivas a través de los diferentes canales de atención de la Línea Púrpura Distrital y los casos gestionados y analizados en el marco de la integración con el NUSE 123</v>
      </c>
      <c r="C34" s="576"/>
      <c r="D34" s="576"/>
      <c r="E34" s="576"/>
      <c r="F34" s="576"/>
      <c r="G34" s="576"/>
      <c r="H34" s="576"/>
      <c r="I34" s="577"/>
      <c r="J34" s="98"/>
    </row>
    <row r="35" spans="1:10" ht="18.75" customHeight="1" thickBot="1" x14ac:dyDescent="0.3">
      <c r="A35" s="566" t="s">
        <v>229</v>
      </c>
      <c r="B35" s="157">
        <v>2024</v>
      </c>
      <c r="C35" s="157">
        <v>2025</v>
      </c>
      <c r="D35" s="157">
        <v>2026</v>
      </c>
      <c r="E35" s="157">
        <v>2027</v>
      </c>
      <c r="F35" s="157" t="s">
        <v>230</v>
      </c>
      <c r="G35" s="583" t="s">
        <v>231</v>
      </c>
      <c r="H35" s="583" t="s">
        <v>21</v>
      </c>
      <c r="I35" s="583"/>
      <c r="J35" s="98"/>
    </row>
    <row r="36" spans="1:10" ht="50.25" customHeight="1" thickBot="1" x14ac:dyDescent="0.3">
      <c r="A36" s="567"/>
      <c r="B36" s="416">
        <v>21285</v>
      </c>
      <c r="C36" s="416">
        <v>40898</v>
      </c>
      <c r="D36" s="416">
        <v>40000</v>
      </c>
      <c r="E36" s="416">
        <v>40000</v>
      </c>
      <c r="F36" s="415">
        <f>SUM(B36:E36)</f>
        <v>142183</v>
      </c>
      <c r="G36" s="583"/>
      <c r="H36" s="583"/>
      <c r="I36" s="583"/>
      <c r="J36" s="98"/>
    </row>
    <row r="37" spans="1:10" ht="52.5" customHeight="1" thickBot="1" x14ac:dyDescent="0.3">
      <c r="A37" s="109" t="s">
        <v>232</v>
      </c>
      <c r="B37" s="578">
        <v>0.1</v>
      </c>
      <c r="C37" s="579"/>
      <c r="D37" s="580" t="s">
        <v>233</v>
      </c>
      <c r="E37" s="581"/>
      <c r="F37" s="581"/>
      <c r="G37" s="581"/>
      <c r="H37" s="581"/>
      <c r="I37" s="582"/>
    </row>
    <row r="38" spans="1:10" s="99" customFormat="1" ht="48" customHeight="1" thickBot="1" x14ac:dyDescent="0.3">
      <c r="A38" s="566" t="s">
        <v>234</v>
      </c>
      <c r="B38" s="109" t="s">
        <v>235</v>
      </c>
      <c r="C38" s="108" t="s">
        <v>236</v>
      </c>
      <c r="D38" s="554" t="s">
        <v>237</v>
      </c>
      <c r="E38" s="555"/>
      <c r="F38" s="554" t="s">
        <v>238</v>
      </c>
      <c r="G38" s="555"/>
      <c r="H38" s="110" t="s">
        <v>239</v>
      </c>
      <c r="I38" s="112" t="s">
        <v>240</v>
      </c>
    </row>
    <row r="39" spans="1:10" ht="120.75" customHeight="1" thickBot="1" x14ac:dyDescent="0.3">
      <c r="A39" s="567"/>
      <c r="B39" s="390">
        <v>3333</v>
      </c>
      <c r="C39" s="105"/>
      <c r="D39" s="568"/>
      <c r="E39" s="569"/>
      <c r="F39" s="568"/>
      <c r="G39" s="569"/>
      <c r="H39" s="101"/>
      <c r="I39" s="102"/>
    </row>
    <row r="40" spans="1:10" s="99" customFormat="1" ht="54" customHeight="1" thickBot="1" x14ac:dyDescent="0.3">
      <c r="A40" s="566" t="s">
        <v>241</v>
      </c>
      <c r="B40" s="417" t="s">
        <v>235</v>
      </c>
      <c r="C40" s="110" t="s">
        <v>236</v>
      </c>
      <c r="D40" s="554" t="s">
        <v>237</v>
      </c>
      <c r="E40" s="555"/>
      <c r="F40" s="554" t="s">
        <v>238</v>
      </c>
      <c r="G40" s="555"/>
      <c r="H40" s="110" t="s">
        <v>239</v>
      </c>
      <c r="I40" s="112" t="s">
        <v>240</v>
      </c>
    </row>
    <row r="41" spans="1:10" ht="120.75" customHeight="1" thickBot="1" x14ac:dyDescent="0.3">
      <c r="A41" s="567"/>
      <c r="B41" s="390">
        <v>3333</v>
      </c>
      <c r="C41" s="105"/>
      <c r="D41" s="568"/>
      <c r="E41" s="569"/>
      <c r="F41" s="568"/>
      <c r="G41" s="569"/>
      <c r="H41" s="101"/>
      <c r="I41" s="102"/>
    </row>
    <row r="42" spans="1:10" s="99" customFormat="1" ht="35.1" customHeight="1" thickBot="1" x14ac:dyDescent="0.3">
      <c r="A42" s="566" t="s">
        <v>242</v>
      </c>
      <c r="B42" s="417" t="s">
        <v>235</v>
      </c>
      <c r="C42" s="110" t="s">
        <v>236</v>
      </c>
      <c r="D42" s="554" t="s">
        <v>237</v>
      </c>
      <c r="E42" s="555"/>
      <c r="F42" s="554" t="s">
        <v>238</v>
      </c>
      <c r="G42" s="555"/>
      <c r="H42" s="110" t="s">
        <v>239</v>
      </c>
      <c r="I42" s="112" t="s">
        <v>240</v>
      </c>
    </row>
    <row r="43" spans="1:10" ht="120.75" customHeight="1" thickBot="1" x14ac:dyDescent="0.3">
      <c r="A43" s="567"/>
      <c r="B43" s="390">
        <v>3333</v>
      </c>
      <c r="C43" s="105"/>
      <c r="D43" s="568"/>
      <c r="E43" s="569"/>
      <c r="F43" s="568"/>
      <c r="G43" s="569"/>
      <c r="H43" s="101"/>
      <c r="I43" s="102"/>
    </row>
    <row r="44" spans="1:10" s="99" customFormat="1" ht="35.1" customHeight="1" thickBot="1" x14ac:dyDescent="0.3">
      <c r="A44" s="566" t="s">
        <v>243</v>
      </c>
      <c r="B44" s="418" t="s">
        <v>235</v>
      </c>
      <c r="C44" s="111" t="s">
        <v>236</v>
      </c>
      <c r="D44" s="554" t="s">
        <v>237</v>
      </c>
      <c r="E44" s="555"/>
      <c r="F44" s="554" t="s">
        <v>238</v>
      </c>
      <c r="G44" s="555"/>
      <c r="H44" s="110" t="s">
        <v>239</v>
      </c>
      <c r="I44" s="110" t="s">
        <v>240</v>
      </c>
    </row>
    <row r="45" spans="1:10" ht="120.75" customHeight="1" thickBot="1" x14ac:dyDescent="0.3">
      <c r="A45" s="567"/>
      <c r="B45" s="390">
        <v>3333</v>
      </c>
      <c r="C45" s="105"/>
      <c r="D45" s="570"/>
      <c r="E45" s="571"/>
      <c r="F45" s="570"/>
      <c r="G45" s="571"/>
      <c r="H45" s="120"/>
      <c r="I45" s="121"/>
    </row>
    <row r="46" spans="1:10" s="99" customFormat="1" ht="35.1" customHeight="1" thickBot="1" x14ac:dyDescent="0.3">
      <c r="A46" s="566" t="s">
        <v>244</v>
      </c>
      <c r="B46" s="417" t="s">
        <v>235</v>
      </c>
      <c r="C46" s="110" t="s">
        <v>236</v>
      </c>
      <c r="D46" s="554" t="s">
        <v>237</v>
      </c>
      <c r="E46" s="555"/>
      <c r="F46" s="554" t="s">
        <v>238</v>
      </c>
      <c r="G46" s="555"/>
      <c r="H46" s="110" t="s">
        <v>239</v>
      </c>
      <c r="I46" s="112" t="s">
        <v>240</v>
      </c>
    </row>
    <row r="47" spans="1:10" ht="120.75" customHeight="1" thickBot="1" x14ac:dyDescent="0.3">
      <c r="A47" s="567"/>
      <c r="B47" s="390">
        <v>3333</v>
      </c>
      <c r="C47" s="105"/>
      <c r="D47" s="556"/>
      <c r="E47" s="558"/>
      <c r="F47" s="556"/>
      <c r="G47" s="558"/>
      <c r="H47" s="101"/>
      <c r="I47" s="103"/>
    </row>
    <row r="48" spans="1:10" s="99" customFormat="1" ht="35.1" customHeight="1" thickBot="1" x14ac:dyDescent="0.3">
      <c r="A48" s="566" t="s">
        <v>245</v>
      </c>
      <c r="B48" s="418" t="s">
        <v>235</v>
      </c>
      <c r="C48" s="110" t="s">
        <v>236</v>
      </c>
      <c r="D48" s="554" t="s">
        <v>237</v>
      </c>
      <c r="E48" s="555"/>
      <c r="F48" s="554" t="s">
        <v>238</v>
      </c>
      <c r="G48" s="555"/>
      <c r="H48" s="110" t="s">
        <v>239</v>
      </c>
      <c r="I48" s="112" t="s">
        <v>240</v>
      </c>
    </row>
    <row r="49" spans="1:9" ht="120.75" customHeight="1" thickBot="1" x14ac:dyDescent="0.3">
      <c r="A49" s="567"/>
      <c r="B49" s="390">
        <v>3333</v>
      </c>
      <c r="C49" s="107"/>
      <c r="D49" s="556"/>
      <c r="E49" s="558"/>
      <c r="F49" s="556"/>
      <c r="G49" s="558"/>
      <c r="H49" s="101"/>
      <c r="I49" s="103"/>
    </row>
    <row r="50" spans="1:9" ht="35.1" customHeight="1" thickBot="1" x14ac:dyDescent="0.3">
      <c r="A50" s="566" t="s">
        <v>246</v>
      </c>
      <c r="B50" s="419" t="s">
        <v>235</v>
      </c>
      <c r="C50" s="108" t="s">
        <v>236</v>
      </c>
      <c r="D50" s="554" t="s">
        <v>237</v>
      </c>
      <c r="E50" s="555"/>
      <c r="F50" s="554" t="s">
        <v>238</v>
      </c>
      <c r="G50" s="555"/>
      <c r="H50" s="110" t="s">
        <v>239</v>
      </c>
      <c r="I50" s="112" t="s">
        <v>240</v>
      </c>
    </row>
    <row r="51" spans="1:9" ht="120.75" customHeight="1" thickBot="1" x14ac:dyDescent="0.3">
      <c r="A51" s="567"/>
      <c r="B51" s="390">
        <v>3333</v>
      </c>
      <c r="C51" s="107"/>
      <c r="D51" s="556"/>
      <c r="E51" s="557"/>
      <c r="F51" s="556"/>
      <c r="G51" s="558"/>
      <c r="H51" s="101"/>
      <c r="I51" s="103"/>
    </row>
    <row r="52" spans="1:9" ht="35.1" customHeight="1" thickBot="1" x14ac:dyDescent="0.3">
      <c r="A52" s="566" t="s">
        <v>247</v>
      </c>
      <c r="B52" s="419" t="s">
        <v>235</v>
      </c>
      <c r="C52" s="108" t="s">
        <v>236</v>
      </c>
      <c r="D52" s="554" t="s">
        <v>237</v>
      </c>
      <c r="E52" s="555"/>
      <c r="F52" s="554" t="s">
        <v>238</v>
      </c>
      <c r="G52" s="555"/>
      <c r="H52" s="110" t="s">
        <v>239</v>
      </c>
      <c r="I52" s="112" t="s">
        <v>240</v>
      </c>
    </row>
    <row r="53" spans="1:9" ht="120.75" customHeight="1" thickBot="1" x14ac:dyDescent="0.3">
      <c r="A53" s="567"/>
      <c r="B53" s="390">
        <v>3333</v>
      </c>
      <c r="C53" s="107"/>
      <c r="D53" s="556"/>
      <c r="E53" s="557"/>
      <c r="F53" s="556"/>
      <c r="G53" s="558"/>
      <c r="H53" s="285"/>
      <c r="I53" s="103"/>
    </row>
    <row r="54" spans="1:9" ht="35.1" customHeight="1" thickBot="1" x14ac:dyDescent="0.3">
      <c r="A54" s="566" t="s">
        <v>248</v>
      </c>
      <c r="B54" s="418" t="s">
        <v>235</v>
      </c>
      <c r="C54" s="108" t="s">
        <v>236</v>
      </c>
      <c r="D54" s="554" t="s">
        <v>237</v>
      </c>
      <c r="E54" s="555"/>
      <c r="F54" s="554" t="s">
        <v>238</v>
      </c>
      <c r="G54" s="555"/>
      <c r="H54" s="110" t="s">
        <v>239</v>
      </c>
      <c r="I54" s="112" t="s">
        <v>240</v>
      </c>
    </row>
    <row r="55" spans="1:9" ht="120.75" customHeight="1" thickBot="1" x14ac:dyDescent="0.3">
      <c r="A55" s="567"/>
      <c r="B55" s="390">
        <v>3334</v>
      </c>
      <c r="C55" s="107"/>
      <c r="D55" s="556"/>
      <c r="E55" s="558"/>
      <c r="F55" s="556"/>
      <c r="G55" s="558"/>
      <c r="H55" s="101"/>
      <c r="I55" s="101"/>
    </row>
    <row r="56" spans="1:9" ht="35.1" customHeight="1" thickBot="1" x14ac:dyDescent="0.3">
      <c r="A56" s="566" t="s">
        <v>249</v>
      </c>
      <c r="B56" s="418" t="s">
        <v>235</v>
      </c>
      <c r="C56" s="108" t="s">
        <v>236</v>
      </c>
      <c r="D56" s="554" t="s">
        <v>237</v>
      </c>
      <c r="E56" s="555"/>
      <c r="F56" s="554" t="s">
        <v>238</v>
      </c>
      <c r="G56" s="555"/>
      <c r="H56" s="110" t="s">
        <v>239</v>
      </c>
      <c r="I56" s="112" t="s">
        <v>240</v>
      </c>
    </row>
    <row r="57" spans="1:9" ht="120.75" customHeight="1" thickBot="1" x14ac:dyDescent="0.3">
      <c r="A57" s="567"/>
      <c r="B57" s="390">
        <v>3334</v>
      </c>
      <c r="C57" s="107"/>
      <c r="D57" s="556"/>
      <c r="E57" s="558"/>
      <c r="F57" s="556"/>
      <c r="G57" s="558"/>
      <c r="H57" s="101"/>
      <c r="I57" s="103"/>
    </row>
    <row r="58" spans="1:9" ht="35.1" customHeight="1" thickBot="1" x14ac:dyDescent="0.3">
      <c r="A58" s="566" t="s">
        <v>250</v>
      </c>
      <c r="B58" s="418" t="s">
        <v>235</v>
      </c>
      <c r="C58" s="108" t="s">
        <v>236</v>
      </c>
      <c r="D58" s="554" t="s">
        <v>237</v>
      </c>
      <c r="E58" s="555"/>
      <c r="F58" s="554" t="s">
        <v>238</v>
      </c>
      <c r="G58" s="555"/>
      <c r="H58" s="110" t="s">
        <v>239</v>
      </c>
      <c r="I58" s="112" t="s">
        <v>240</v>
      </c>
    </row>
    <row r="59" spans="1:9" ht="120.75" customHeight="1" thickBot="1" x14ac:dyDescent="0.3">
      <c r="A59" s="567"/>
      <c r="B59" s="390">
        <v>3334</v>
      </c>
      <c r="C59" s="107"/>
      <c r="D59" s="556"/>
      <c r="E59" s="558"/>
      <c r="F59" s="557"/>
      <c r="G59" s="557"/>
      <c r="H59" s="101"/>
      <c r="I59" s="101"/>
    </row>
    <row r="60" spans="1:9" ht="35.1" customHeight="1" thickBot="1" x14ac:dyDescent="0.3">
      <c r="A60" s="566" t="s">
        <v>251</v>
      </c>
      <c r="B60" s="418" t="s">
        <v>235</v>
      </c>
      <c r="C60" s="108" t="s">
        <v>236</v>
      </c>
      <c r="D60" s="554" t="s">
        <v>237</v>
      </c>
      <c r="E60" s="555"/>
      <c r="F60" s="554" t="s">
        <v>238</v>
      </c>
      <c r="G60" s="555"/>
      <c r="H60" s="110" t="s">
        <v>239</v>
      </c>
      <c r="I60" s="112" t="s">
        <v>240</v>
      </c>
    </row>
    <row r="61" spans="1:9" ht="120.75" customHeight="1" thickBot="1" x14ac:dyDescent="0.3">
      <c r="A61" s="567"/>
      <c r="B61" s="390">
        <v>3334</v>
      </c>
      <c r="C61" s="107"/>
      <c r="D61" s="556"/>
      <c r="E61" s="558"/>
      <c r="F61" s="556"/>
      <c r="G61" s="558"/>
      <c r="H61" s="101"/>
      <c r="I61" s="101"/>
    </row>
    <row r="64" spans="1:9" s="98" customFormat="1" ht="30" customHeight="1" x14ac:dyDescent="0.25">
      <c r="A64" s="68"/>
      <c r="B64" s="68"/>
      <c r="C64" s="68"/>
      <c r="D64" s="68"/>
      <c r="E64" s="68"/>
      <c r="F64" s="68"/>
      <c r="G64" s="68"/>
      <c r="H64" s="68"/>
      <c r="I64" s="68"/>
    </row>
    <row r="65" spans="1:9" ht="34.5" customHeight="1" x14ac:dyDescent="0.25">
      <c r="A65" s="631" t="s">
        <v>252</v>
      </c>
      <c r="B65" s="631"/>
      <c r="C65" s="631"/>
      <c r="D65" s="631"/>
      <c r="E65" s="631"/>
      <c r="F65" s="631"/>
      <c r="G65" s="631"/>
      <c r="H65" s="631"/>
      <c r="I65" s="631"/>
    </row>
    <row r="66" spans="1:9" ht="85.5" customHeight="1" x14ac:dyDescent="0.25">
      <c r="A66" s="113" t="s">
        <v>253</v>
      </c>
      <c r="B66" s="563" t="s">
        <v>314</v>
      </c>
      <c r="C66" s="564"/>
      <c r="D66" s="563" t="s">
        <v>315</v>
      </c>
      <c r="E66" s="564"/>
      <c r="F66" s="563" t="s">
        <v>316</v>
      </c>
      <c r="G66" s="564"/>
      <c r="H66" s="563" t="s">
        <v>317</v>
      </c>
      <c r="I66" s="564"/>
    </row>
    <row r="67" spans="1:9" ht="78" customHeight="1" x14ac:dyDescent="0.25">
      <c r="A67" s="113" t="s">
        <v>257</v>
      </c>
      <c r="B67" s="661">
        <v>0.05</v>
      </c>
      <c r="C67" s="662"/>
      <c r="D67" s="661">
        <v>0.05</v>
      </c>
      <c r="E67" s="662"/>
      <c r="F67" s="653"/>
      <c r="G67" s="654"/>
      <c r="H67" s="653"/>
      <c r="I67" s="654"/>
    </row>
    <row r="68" spans="1:9" ht="30" customHeight="1" x14ac:dyDescent="0.25">
      <c r="A68" s="627" t="s">
        <v>188</v>
      </c>
      <c r="B68" s="164" t="s">
        <v>99</v>
      </c>
      <c r="C68" s="164" t="s">
        <v>236</v>
      </c>
      <c r="D68" s="164" t="s">
        <v>99</v>
      </c>
      <c r="E68" s="164" t="s">
        <v>236</v>
      </c>
      <c r="F68" s="164" t="s">
        <v>99</v>
      </c>
      <c r="G68" s="164" t="s">
        <v>236</v>
      </c>
      <c r="H68" s="164" t="s">
        <v>99</v>
      </c>
      <c r="I68" s="164" t="s">
        <v>236</v>
      </c>
    </row>
    <row r="69" spans="1:9" ht="30" customHeight="1" x14ac:dyDescent="0.25">
      <c r="A69" s="628"/>
      <c r="B69" s="115">
        <v>8.3000000000000004E-2</v>
      </c>
      <c r="C69" s="116"/>
      <c r="D69" s="115">
        <v>8.3000000000000004E-2</v>
      </c>
      <c r="E69" s="116"/>
      <c r="F69" s="122"/>
      <c r="G69" s="116"/>
      <c r="H69" s="122"/>
      <c r="I69" s="116"/>
    </row>
    <row r="70" spans="1:9" ht="80.25" customHeight="1" x14ac:dyDescent="0.25">
      <c r="A70" s="113" t="s">
        <v>258</v>
      </c>
      <c r="B70" s="561"/>
      <c r="C70" s="562"/>
      <c r="D70" s="561"/>
      <c r="E70" s="562"/>
      <c r="F70" s="632"/>
      <c r="G70" s="655"/>
      <c r="H70" s="632"/>
      <c r="I70" s="633"/>
    </row>
    <row r="71" spans="1:9" ht="80.25" customHeight="1" x14ac:dyDescent="0.25">
      <c r="A71" s="113" t="s">
        <v>259</v>
      </c>
      <c r="B71" s="559"/>
      <c r="C71" s="560"/>
      <c r="D71" s="559"/>
      <c r="E71" s="560"/>
      <c r="F71" s="550"/>
      <c r="G71" s="551"/>
      <c r="H71" s="550"/>
      <c r="I71" s="551"/>
    </row>
    <row r="72" spans="1:9" ht="30.75" customHeight="1" x14ac:dyDescent="0.25">
      <c r="A72" s="627" t="s">
        <v>189</v>
      </c>
      <c r="B72" s="164" t="s">
        <v>99</v>
      </c>
      <c r="C72" s="164" t="s">
        <v>236</v>
      </c>
      <c r="D72" s="164" t="s">
        <v>99</v>
      </c>
      <c r="E72" s="164" t="s">
        <v>236</v>
      </c>
      <c r="F72" s="164" t="s">
        <v>99</v>
      </c>
      <c r="G72" s="164" t="s">
        <v>236</v>
      </c>
      <c r="H72" s="164" t="s">
        <v>99</v>
      </c>
      <c r="I72" s="164" t="s">
        <v>236</v>
      </c>
    </row>
    <row r="73" spans="1:9" ht="30.75" customHeight="1" x14ac:dyDescent="0.25">
      <c r="A73" s="628"/>
      <c r="B73" s="115">
        <v>8.3000000000000004E-2</v>
      </c>
      <c r="C73" s="116"/>
      <c r="D73" s="115">
        <v>8.3000000000000004E-2</v>
      </c>
      <c r="E73" s="116"/>
      <c r="F73" s="122"/>
      <c r="G73" s="117"/>
      <c r="H73" s="122"/>
      <c r="I73" s="117"/>
    </row>
    <row r="74" spans="1:9" ht="80.25" customHeight="1" x14ac:dyDescent="0.25">
      <c r="A74" s="113" t="s">
        <v>258</v>
      </c>
      <c r="B74" s="561"/>
      <c r="C74" s="562"/>
      <c r="D74" s="561"/>
      <c r="E74" s="562"/>
      <c r="F74" s="632"/>
      <c r="G74" s="655"/>
      <c r="H74" s="584"/>
      <c r="I74" s="585"/>
    </row>
    <row r="75" spans="1:9" ht="80.25" customHeight="1" x14ac:dyDescent="0.25">
      <c r="A75" s="113" t="s">
        <v>259</v>
      </c>
      <c r="B75" s="559"/>
      <c r="C75" s="560"/>
      <c r="D75" s="559"/>
      <c r="E75" s="560"/>
      <c r="F75" s="550"/>
      <c r="G75" s="551"/>
      <c r="H75" s="550"/>
      <c r="I75" s="551"/>
    </row>
    <row r="76" spans="1:9" ht="30.75" customHeight="1" x14ac:dyDescent="0.25">
      <c r="A76" s="627" t="s">
        <v>190</v>
      </c>
      <c r="B76" s="164" t="s">
        <v>99</v>
      </c>
      <c r="C76" s="164" t="s">
        <v>236</v>
      </c>
      <c r="D76" s="164" t="s">
        <v>99</v>
      </c>
      <c r="E76" s="164" t="s">
        <v>236</v>
      </c>
      <c r="F76" s="164" t="s">
        <v>99</v>
      </c>
      <c r="G76" s="164" t="s">
        <v>236</v>
      </c>
      <c r="H76" s="164" t="s">
        <v>99</v>
      </c>
      <c r="I76" s="164" t="s">
        <v>236</v>
      </c>
    </row>
    <row r="77" spans="1:9" ht="30.75" customHeight="1" x14ac:dyDescent="0.25">
      <c r="A77" s="628"/>
      <c r="B77" s="115">
        <v>8.3000000000000004E-2</v>
      </c>
      <c r="C77" s="116"/>
      <c r="D77" s="115">
        <v>8.3000000000000004E-2</v>
      </c>
      <c r="E77" s="116"/>
      <c r="F77" s="122"/>
      <c r="G77" s="117"/>
      <c r="H77" s="122"/>
      <c r="I77" s="117"/>
    </row>
    <row r="78" spans="1:9" ht="80.25" customHeight="1" x14ac:dyDescent="0.25">
      <c r="A78" s="113" t="s">
        <v>258</v>
      </c>
      <c r="B78" s="561"/>
      <c r="C78" s="562"/>
      <c r="D78" s="561"/>
      <c r="E78" s="562"/>
      <c r="F78" s="632"/>
      <c r="G78" s="655"/>
      <c r="H78" s="550"/>
      <c r="I78" s="551"/>
    </row>
    <row r="79" spans="1:9" ht="80.25" customHeight="1" x14ac:dyDescent="0.25">
      <c r="A79" s="113" t="s">
        <v>259</v>
      </c>
      <c r="B79" s="559"/>
      <c r="C79" s="560"/>
      <c r="D79" s="559"/>
      <c r="E79" s="560"/>
      <c r="F79" s="550"/>
      <c r="G79" s="551"/>
      <c r="H79" s="550"/>
      <c r="I79" s="551"/>
    </row>
    <row r="80" spans="1:9" ht="30.75" customHeight="1" x14ac:dyDescent="0.25">
      <c r="A80" s="627" t="s">
        <v>191</v>
      </c>
      <c r="B80" s="164" t="s">
        <v>99</v>
      </c>
      <c r="C80" s="164" t="s">
        <v>236</v>
      </c>
      <c r="D80" s="164" t="s">
        <v>99</v>
      </c>
      <c r="E80" s="164" t="s">
        <v>236</v>
      </c>
      <c r="F80" s="164" t="s">
        <v>99</v>
      </c>
      <c r="G80" s="164" t="s">
        <v>236</v>
      </c>
      <c r="H80" s="164" t="s">
        <v>99</v>
      </c>
      <c r="I80" s="164" t="s">
        <v>236</v>
      </c>
    </row>
    <row r="81" spans="1:9" ht="30.75" customHeight="1" x14ac:dyDescent="0.25">
      <c r="A81" s="628"/>
      <c r="B81" s="115">
        <v>8.3000000000000004E-2</v>
      </c>
      <c r="C81" s="116"/>
      <c r="D81" s="115">
        <v>8.3000000000000004E-2</v>
      </c>
      <c r="E81" s="116"/>
      <c r="F81" s="122"/>
      <c r="G81" s="117"/>
      <c r="H81" s="122"/>
      <c r="I81" s="117"/>
    </row>
    <row r="82" spans="1:9" ht="80.25" customHeight="1" x14ac:dyDescent="0.25">
      <c r="A82" s="113" t="s">
        <v>258</v>
      </c>
      <c r="B82" s="552"/>
      <c r="C82" s="553"/>
      <c r="D82" s="552"/>
      <c r="E82" s="553"/>
      <c r="F82" s="632"/>
      <c r="G82" s="655"/>
      <c r="H82" s="550"/>
      <c r="I82" s="551"/>
    </row>
    <row r="83" spans="1:9" ht="80.25" customHeight="1" x14ac:dyDescent="0.25">
      <c r="A83" s="113" t="s">
        <v>259</v>
      </c>
      <c r="B83" s="625"/>
      <c r="C83" s="626"/>
      <c r="D83" s="625"/>
      <c r="E83" s="626"/>
      <c r="F83" s="550"/>
      <c r="G83" s="551"/>
      <c r="H83" s="550"/>
      <c r="I83" s="551"/>
    </row>
    <row r="84" spans="1:9" ht="30" customHeight="1" x14ac:dyDescent="0.25">
      <c r="A84" s="627" t="s">
        <v>195</v>
      </c>
      <c r="B84" s="164" t="s">
        <v>99</v>
      </c>
      <c r="C84" s="164" t="s">
        <v>236</v>
      </c>
      <c r="D84" s="164" t="s">
        <v>99</v>
      </c>
      <c r="E84" s="164" t="s">
        <v>236</v>
      </c>
      <c r="F84" s="164" t="s">
        <v>99</v>
      </c>
      <c r="G84" s="164" t="s">
        <v>236</v>
      </c>
      <c r="H84" s="164" t="s">
        <v>99</v>
      </c>
      <c r="I84" s="164" t="s">
        <v>236</v>
      </c>
    </row>
    <row r="85" spans="1:9" ht="30" customHeight="1" x14ac:dyDescent="0.25">
      <c r="A85" s="628"/>
      <c r="B85" s="115">
        <v>8.3000000000000004E-2</v>
      </c>
      <c r="C85" s="116"/>
      <c r="D85" s="115">
        <v>8.3000000000000004E-2</v>
      </c>
      <c r="E85" s="116"/>
      <c r="F85" s="122"/>
      <c r="G85" s="117"/>
      <c r="H85" s="122"/>
      <c r="I85" s="117"/>
    </row>
    <row r="86" spans="1:9" ht="80.25" customHeight="1" x14ac:dyDescent="0.25">
      <c r="A86" s="113" t="s">
        <v>258</v>
      </c>
      <c r="B86" s="565"/>
      <c r="C86" s="565"/>
      <c r="D86" s="565"/>
      <c r="E86" s="565"/>
      <c r="F86" s="565"/>
      <c r="G86" s="565"/>
      <c r="H86" s="565"/>
      <c r="I86" s="565"/>
    </row>
    <row r="87" spans="1:9" ht="80.25" customHeight="1" x14ac:dyDescent="0.25">
      <c r="A87" s="113" t="s">
        <v>259</v>
      </c>
      <c r="B87" s="547"/>
      <c r="C87" s="548"/>
      <c r="D87" s="547"/>
      <c r="E87" s="548"/>
      <c r="F87" s="547"/>
      <c r="G87" s="548"/>
      <c r="H87" s="547"/>
      <c r="I87" s="548"/>
    </row>
    <row r="88" spans="1:9" ht="29.25" customHeight="1" x14ac:dyDescent="0.25">
      <c r="A88" s="627" t="s">
        <v>196</v>
      </c>
      <c r="B88" s="164" t="s">
        <v>99</v>
      </c>
      <c r="C88" s="164" t="s">
        <v>236</v>
      </c>
      <c r="D88" s="164" t="s">
        <v>99</v>
      </c>
      <c r="E88" s="164" t="s">
        <v>236</v>
      </c>
      <c r="F88" s="164" t="s">
        <v>99</v>
      </c>
      <c r="G88" s="164" t="s">
        <v>236</v>
      </c>
      <c r="H88" s="164" t="s">
        <v>99</v>
      </c>
      <c r="I88" s="164" t="s">
        <v>236</v>
      </c>
    </row>
    <row r="89" spans="1:9" ht="29.25" customHeight="1" x14ac:dyDescent="0.25">
      <c r="A89" s="628"/>
      <c r="B89" s="115">
        <v>8.3000000000000004E-2</v>
      </c>
      <c r="C89" s="118"/>
      <c r="D89" s="115">
        <v>8.3000000000000004E-2</v>
      </c>
      <c r="E89" s="118"/>
      <c r="F89" s="122"/>
      <c r="G89" s="117"/>
      <c r="H89" s="122"/>
      <c r="I89" s="117"/>
    </row>
    <row r="90" spans="1:9" ht="80.25" customHeight="1" x14ac:dyDescent="0.25">
      <c r="A90" s="113" t="s">
        <v>258</v>
      </c>
      <c r="B90" s="546"/>
      <c r="C90" s="546"/>
      <c r="D90" s="546"/>
      <c r="E90" s="546"/>
      <c r="F90" s="546"/>
      <c r="G90" s="546"/>
      <c r="H90" s="546"/>
      <c r="I90" s="546"/>
    </row>
    <row r="91" spans="1:9" ht="80.25" customHeight="1" x14ac:dyDescent="0.25">
      <c r="A91" s="113" t="s">
        <v>259</v>
      </c>
      <c r="B91" s="547"/>
      <c r="C91" s="548"/>
      <c r="D91" s="547"/>
      <c r="E91" s="548"/>
      <c r="F91" s="547"/>
      <c r="G91" s="548"/>
      <c r="H91" s="547"/>
      <c r="I91" s="548"/>
    </row>
    <row r="92" spans="1:9" ht="24.95" customHeight="1" x14ac:dyDescent="0.25">
      <c r="A92" s="627" t="s">
        <v>197</v>
      </c>
      <c r="B92" s="164" t="s">
        <v>99</v>
      </c>
      <c r="C92" s="164" t="s">
        <v>236</v>
      </c>
      <c r="D92" s="164" t="s">
        <v>99</v>
      </c>
      <c r="E92" s="164" t="s">
        <v>236</v>
      </c>
      <c r="F92" s="164" t="s">
        <v>99</v>
      </c>
      <c r="G92" s="164" t="s">
        <v>236</v>
      </c>
      <c r="H92" s="164" t="s">
        <v>99</v>
      </c>
      <c r="I92" s="164" t="s">
        <v>236</v>
      </c>
    </row>
    <row r="93" spans="1:9" ht="24.95" customHeight="1" x14ac:dyDescent="0.25">
      <c r="A93" s="628"/>
      <c r="B93" s="115">
        <v>8.3000000000000004E-2</v>
      </c>
      <c r="C93" s="118"/>
      <c r="D93" s="115">
        <v>8.3000000000000004E-2</v>
      </c>
      <c r="E93" s="118"/>
      <c r="F93" s="122"/>
      <c r="G93" s="117"/>
      <c r="H93" s="122"/>
      <c r="I93" s="117"/>
    </row>
    <row r="94" spans="1:9" ht="80.25" customHeight="1" x14ac:dyDescent="0.25">
      <c r="A94" s="113" t="s">
        <v>258</v>
      </c>
      <c r="B94" s="546"/>
      <c r="C94" s="546"/>
      <c r="D94" s="546"/>
      <c r="E94" s="546"/>
      <c r="F94" s="546"/>
      <c r="G94" s="546"/>
      <c r="H94" s="546"/>
      <c r="I94" s="546"/>
    </row>
    <row r="95" spans="1:9" ht="80.25" customHeight="1" x14ac:dyDescent="0.25">
      <c r="A95" s="113" t="s">
        <v>259</v>
      </c>
      <c r="B95" s="547"/>
      <c r="C95" s="548"/>
      <c r="D95" s="547"/>
      <c r="E95" s="548"/>
      <c r="F95" s="547"/>
      <c r="G95" s="548"/>
      <c r="H95" s="547"/>
      <c r="I95" s="548"/>
    </row>
    <row r="96" spans="1:9" ht="24.95" customHeight="1" x14ac:dyDescent="0.25">
      <c r="A96" s="627" t="s">
        <v>198</v>
      </c>
      <c r="B96" s="164" t="s">
        <v>99</v>
      </c>
      <c r="C96" s="164" t="s">
        <v>236</v>
      </c>
      <c r="D96" s="164" t="s">
        <v>99</v>
      </c>
      <c r="E96" s="164" t="s">
        <v>236</v>
      </c>
      <c r="F96" s="164" t="s">
        <v>99</v>
      </c>
      <c r="G96" s="164" t="s">
        <v>236</v>
      </c>
      <c r="H96" s="164" t="s">
        <v>99</v>
      </c>
      <c r="I96" s="164" t="s">
        <v>236</v>
      </c>
    </row>
    <row r="97" spans="1:9" ht="24.95" customHeight="1" x14ac:dyDescent="0.25">
      <c r="A97" s="628"/>
      <c r="B97" s="115">
        <v>8.3000000000000004E-2</v>
      </c>
      <c r="C97" s="118"/>
      <c r="D97" s="115">
        <v>8.3000000000000004E-2</v>
      </c>
      <c r="E97" s="118"/>
      <c r="F97" s="122"/>
      <c r="G97" s="117"/>
      <c r="H97" s="122"/>
      <c r="I97" s="117"/>
    </row>
    <row r="98" spans="1:9" ht="80.25" customHeight="1" x14ac:dyDescent="0.25">
      <c r="A98" s="113" t="s">
        <v>258</v>
      </c>
      <c r="B98" s="546"/>
      <c r="C98" s="546"/>
      <c r="D98" s="546"/>
      <c r="E98" s="546"/>
      <c r="F98" s="546"/>
      <c r="G98" s="546"/>
      <c r="H98" s="546"/>
      <c r="I98" s="546"/>
    </row>
    <row r="99" spans="1:9" ht="80.25" customHeight="1" x14ac:dyDescent="0.25">
      <c r="A99" s="113" t="s">
        <v>259</v>
      </c>
      <c r="B99" s="547"/>
      <c r="C99" s="548"/>
      <c r="D99" s="547"/>
      <c r="E99" s="548"/>
      <c r="F99" s="547"/>
      <c r="G99" s="548"/>
      <c r="H99" s="547"/>
      <c r="I99" s="548"/>
    </row>
    <row r="100" spans="1:9" ht="24.95" customHeight="1" x14ac:dyDescent="0.25">
      <c r="A100" s="627" t="s">
        <v>200</v>
      </c>
      <c r="B100" s="164" t="s">
        <v>99</v>
      </c>
      <c r="C100" s="164" t="s">
        <v>236</v>
      </c>
      <c r="D100" s="164" t="s">
        <v>99</v>
      </c>
      <c r="E100" s="164" t="s">
        <v>236</v>
      </c>
      <c r="F100" s="164" t="s">
        <v>99</v>
      </c>
      <c r="G100" s="164" t="s">
        <v>236</v>
      </c>
      <c r="H100" s="164" t="s">
        <v>99</v>
      </c>
      <c r="I100" s="164" t="s">
        <v>236</v>
      </c>
    </row>
    <row r="101" spans="1:9" ht="24.95" customHeight="1" x14ac:dyDescent="0.25">
      <c r="A101" s="628"/>
      <c r="B101" s="115">
        <v>8.4000000000000005E-2</v>
      </c>
      <c r="C101" s="118"/>
      <c r="D101" s="115">
        <v>8.4000000000000005E-2</v>
      </c>
      <c r="E101" s="118"/>
      <c r="F101" s="122"/>
      <c r="G101" s="117"/>
      <c r="H101" s="122"/>
      <c r="I101" s="117"/>
    </row>
    <row r="102" spans="1:9" ht="80.25" customHeight="1" x14ac:dyDescent="0.25">
      <c r="A102" s="113" t="s">
        <v>258</v>
      </c>
      <c r="B102" s="546"/>
      <c r="C102" s="546"/>
      <c r="D102" s="546"/>
      <c r="E102" s="546"/>
      <c r="F102" s="546"/>
      <c r="G102" s="546"/>
      <c r="H102" s="546"/>
      <c r="I102" s="546"/>
    </row>
    <row r="103" spans="1:9" ht="80.25" customHeight="1" x14ac:dyDescent="0.25">
      <c r="A103" s="113" t="s">
        <v>259</v>
      </c>
      <c r="B103" s="547"/>
      <c r="C103" s="548"/>
      <c r="D103" s="547"/>
      <c r="E103" s="548"/>
      <c r="F103" s="547"/>
      <c r="G103" s="548"/>
      <c r="H103" s="547"/>
      <c r="I103" s="548"/>
    </row>
    <row r="104" spans="1:9" ht="24.95" customHeight="1" x14ac:dyDescent="0.25">
      <c r="A104" s="627" t="s">
        <v>201</v>
      </c>
      <c r="B104" s="164" t="s">
        <v>99</v>
      </c>
      <c r="C104" s="164" t="s">
        <v>236</v>
      </c>
      <c r="D104" s="164" t="s">
        <v>99</v>
      </c>
      <c r="E104" s="164" t="s">
        <v>236</v>
      </c>
      <c r="F104" s="164" t="s">
        <v>99</v>
      </c>
      <c r="G104" s="164" t="s">
        <v>236</v>
      </c>
      <c r="H104" s="164" t="s">
        <v>99</v>
      </c>
      <c r="I104" s="164" t="s">
        <v>236</v>
      </c>
    </row>
    <row r="105" spans="1:9" ht="24.95" customHeight="1" x14ac:dyDescent="0.25">
      <c r="A105" s="628"/>
      <c r="B105" s="115">
        <v>8.4000000000000005E-2</v>
      </c>
      <c r="C105" s="118"/>
      <c r="D105" s="115">
        <v>8.4000000000000005E-2</v>
      </c>
      <c r="E105" s="118"/>
      <c r="F105" s="122"/>
      <c r="G105" s="117"/>
      <c r="H105" s="122"/>
      <c r="I105" s="117"/>
    </row>
    <row r="106" spans="1:9" ht="80.25" customHeight="1" x14ac:dyDescent="0.25">
      <c r="A106" s="113" t="s">
        <v>258</v>
      </c>
      <c r="B106" s="546"/>
      <c r="C106" s="546"/>
      <c r="D106" s="546"/>
      <c r="E106" s="546"/>
      <c r="F106" s="546"/>
      <c r="G106" s="546"/>
      <c r="H106" s="546"/>
      <c r="I106" s="546"/>
    </row>
    <row r="107" spans="1:9" ht="80.25" customHeight="1" x14ac:dyDescent="0.25">
      <c r="A107" s="113" t="s">
        <v>259</v>
      </c>
      <c r="B107" s="547"/>
      <c r="C107" s="548"/>
      <c r="D107" s="547"/>
      <c r="E107" s="548"/>
      <c r="F107" s="547"/>
      <c r="G107" s="548"/>
      <c r="H107" s="547"/>
      <c r="I107" s="548"/>
    </row>
    <row r="108" spans="1:9" ht="24.95" customHeight="1" x14ac:dyDescent="0.25">
      <c r="A108" s="627" t="s">
        <v>202</v>
      </c>
      <c r="B108" s="164" t="s">
        <v>99</v>
      </c>
      <c r="C108" s="164" t="s">
        <v>236</v>
      </c>
      <c r="D108" s="164" t="s">
        <v>99</v>
      </c>
      <c r="E108" s="164" t="s">
        <v>236</v>
      </c>
      <c r="F108" s="164" t="s">
        <v>99</v>
      </c>
      <c r="G108" s="164" t="s">
        <v>236</v>
      </c>
      <c r="H108" s="164" t="s">
        <v>99</v>
      </c>
      <c r="I108" s="164" t="s">
        <v>236</v>
      </c>
    </row>
    <row r="109" spans="1:9" ht="24.95" customHeight="1" x14ac:dyDescent="0.25">
      <c r="A109" s="628"/>
      <c r="B109" s="115">
        <v>8.4000000000000005E-2</v>
      </c>
      <c r="C109" s="118"/>
      <c r="D109" s="115">
        <v>8.4000000000000005E-2</v>
      </c>
      <c r="E109" s="118"/>
      <c r="F109" s="122"/>
      <c r="G109" s="117"/>
      <c r="H109" s="122"/>
      <c r="I109" s="117"/>
    </row>
    <row r="110" spans="1:9" ht="80.25" customHeight="1" x14ac:dyDescent="0.25">
      <c r="A110" s="113" t="s">
        <v>258</v>
      </c>
      <c r="B110" s="546"/>
      <c r="C110" s="546"/>
      <c r="D110" s="546"/>
      <c r="E110" s="546"/>
      <c r="F110" s="546"/>
      <c r="G110" s="546"/>
      <c r="H110" s="546"/>
      <c r="I110" s="546"/>
    </row>
    <row r="111" spans="1:9" ht="80.25" customHeight="1" x14ac:dyDescent="0.25">
      <c r="A111" s="113" t="s">
        <v>259</v>
      </c>
      <c r="B111" s="547"/>
      <c r="C111" s="548"/>
      <c r="D111" s="547"/>
      <c r="E111" s="548"/>
      <c r="F111" s="547"/>
      <c r="G111" s="548"/>
      <c r="H111" s="547"/>
      <c r="I111" s="548"/>
    </row>
    <row r="112" spans="1:9" ht="24.95" customHeight="1" x14ac:dyDescent="0.25">
      <c r="A112" s="627" t="s">
        <v>203</v>
      </c>
      <c r="B112" s="164" t="s">
        <v>99</v>
      </c>
      <c r="C112" s="164" t="s">
        <v>236</v>
      </c>
      <c r="D112" s="164" t="s">
        <v>99</v>
      </c>
      <c r="E112" s="164" t="s">
        <v>236</v>
      </c>
      <c r="F112" s="164" t="s">
        <v>99</v>
      </c>
      <c r="G112" s="164" t="s">
        <v>236</v>
      </c>
      <c r="H112" s="164" t="s">
        <v>99</v>
      </c>
      <c r="I112" s="164" t="s">
        <v>236</v>
      </c>
    </row>
    <row r="113" spans="1:9" ht="24.95" customHeight="1" x14ac:dyDescent="0.25">
      <c r="A113" s="628"/>
      <c r="B113" s="115">
        <v>8.4000000000000005E-2</v>
      </c>
      <c r="C113" s="274"/>
      <c r="D113" s="115">
        <v>8.4000000000000005E-2</v>
      </c>
      <c r="E113" s="274"/>
      <c r="F113" s="274"/>
      <c r="G113" s="275"/>
      <c r="H113" s="274"/>
      <c r="I113" s="275"/>
    </row>
    <row r="114" spans="1:9" ht="80.25" customHeight="1" x14ac:dyDescent="0.25">
      <c r="A114" s="113" t="s">
        <v>258</v>
      </c>
      <c r="B114" s="549"/>
      <c r="C114" s="549"/>
      <c r="D114" s="549"/>
      <c r="E114" s="549"/>
      <c r="F114" s="549"/>
      <c r="G114" s="549"/>
      <c r="H114" s="549"/>
      <c r="I114" s="549"/>
    </row>
    <row r="115" spans="1:9" ht="80.25" customHeight="1" x14ac:dyDescent="0.25">
      <c r="A115" s="113" t="s">
        <v>259</v>
      </c>
      <c r="B115" s="547"/>
      <c r="C115" s="548"/>
      <c r="D115" s="547"/>
      <c r="E115" s="548"/>
      <c r="F115" s="547"/>
      <c r="G115" s="548"/>
      <c r="H115" s="547"/>
      <c r="I115" s="548"/>
    </row>
    <row r="116" spans="1:9" ht="16.5" x14ac:dyDescent="0.25">
      <c r="A116" s="114" t="s">
        <v>260</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CEDF12E-1B23-44B1-B896-1709008F4BEB}">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7D9D-6834-40E1-A69A-FCC71F9495A6}">
  <sheetPr>
    <tabColor theme="5" tint="0.59999389629810485"/>
    <pageSetUpPr fitToPage="1"/>
  </sheetPr>
  <dimension ref="A1:L26"/>
  <sheetViews>
    <sheetView zoomScale="120" zoomScaleNormal="120" workbookViewId="0">
      <selection activeCell="K16" sqref="K16:L16"/>
    </sheetView>
  </sheetViews>
  <sheetFormatPr baseColWidth="10" defaultColWidth="8.85546875" defaultRowHeight="12.75" x14ac:dyDescent="0.25"/>
  <cols>
    <col min="1" max="1" width="3.140625" style="260" customWidth="1"/>
    <col min="2" max="2" width="9.140625" style="260" customWidth="1"/>
    <col min="3" max="3" width="5.85546875" style="260" customWidth="1"/>
    <col min="4" max="4" width="6.85546875" style="260" customWidth="1"/>
    <col min="5" max="5" width="5.85546875" style="260" customWidth="1"/>
    <col min="6" max="6" width="10.140625" style="260" customWidth="1"/>
    <col min="7" max="7" width="2.140625" style="260" customWidth="1"/>
    <col min="8" max="8" width="18.85546875" style="260" customWidth="1"/>
    <col min="9" max="9" width="12.85546875" style="260" customWidth="1"/>
    <col min="10" max="10" width="6.85546875" style="260" customWidth="1"/>
    <col min="11" max="11" width="18.85546875" style="260" customWidth="1"/>
    <col min="12" max="12" width="25.85546875" style="260" customWidth="1"/>
    <col min="13" max="16384" width="8.85546875" style="260"/>
  </cols>
  <sheetData>
    <row r="1" spans="1:12" ht="18.75" customHeight="1" thickBot="1" x14ac:dyDescent="0.3">
      <c r="A1" s="437"/>
      <c r="B1" s="438"/>
      <c r="C1" s="438"/>
      <c r="D1" s="438"/>
      <c r="E1" s="439"/>
      <c r="F1" s="446" t="s">
        <v>261</v>
      </c>
      <c r="G1" s="447"/>
      <c r="H1" s="447"/>
      <c r="I1" s="447"/>
      <c r="J1" s="447"/>
      <c r="K1" s="447"/>
      <c r="L1" s="401" t="s">
        <v>733</v>
      </c>
    </row>
    <row r="2" spans="1:12" ht="18.75" customHeight="1" thickBot="1" x14ac:dyDescent="0.3">
      <c r="A2" s="440"/>
      <c r="B2" s="441"/>
      <c r="C2" s="441"/>
      <c r="D2" s="441"/>
      <c r="E2" s="442"/>
      <c r="F2" s="448"/>
      <c r="G2" s="449"/>
      <c r="H2" s="449"/>
      <c r="I2" s="449"/>
      <c r="J2" s="449"/>
      <c r="K2" s="449"/>
      <c r="L2" s="401" t="s">
        <v>728</v>
      </c>
    </row>
    <row r="3" spans="1:12" ht="18.75" customHeight="1" thickBot="1" x14ac:dyDescent="0.3">
      <c r="A3" s="440"/>
      <c r="B3" s="441"/>
      <c r="C3" s="441"/>
      <c r="D3" s="441"/>
      <c r="E3" s="442"/>
      <c r="F3" s="446" t="s">
        <v>262</v>
      </c>
      <c r="G3" s="447"/>
      <c r="H3" s="447"/>
      <c r="I3" s="447"/>
      <c r="J3" s="447"/>
      <c r="K3" s="447"/>
      <c r="L3" s="401" t="s">
        <v>729</v>
      </c>
    </row>
    <row r="4" spans="1:12" ht="18.75" customHeight="1" thickBot="1" x14ac:dyDescent="0.3">
      <c r="A4" s="443"/>
      <c r="B4" s="444"/>
      <c r="C4" s="444"/>
      <c r="D4" s="444"/>
      <c r="E4" s="445"/>
      <c r="F4" s="448"/>
      <c r="G4" s="449"/>
      <c r="H4" s="449"/>
      <c r="I4" s="449"/>
      <c r="J4" s="449"/>
      <c r="K4" s="449"/>
      <c r="L4" s="401" t="s">
        <v>734</v>
      </c>
    </row>
    <row r="5" spans="1:12" ht="15.75" customHeight="1" x14ac:dyDescent="0.25">
      <c r="A5" s="431" t="s">
        <v>263</v>
      </c>
      <c r="B5" s="432"/>
      <c r="C5" s="432"/>
      <c r="D5" s="432"/>
      <c r="E5" s="432"/>
      <c r="F5" s="432"/>
      <c r="G5" s="432"/>
      <c r="H5" s="432"/>
      <c r="I5" s="432"/>
      <c r="J5" s="432"/>
      <c r="K5" s="432"/>
      <c r="L5" s="450"/>
    </row>
    <row r="6" spans="1:12" ht="23.25" customHeight="1" x14ac:dyDescent="0.25">
      <c r="A6" s="431" t="s">
        <v>264</v>
      </c>
      <c r="B6" s="432"/>
      <c r="C6" s="433"/>
      <c r="D6" s="434" t="s">
        <v>12</v>
      </c>
      <c r="E6" s="435"/>
      <c r="F6" s="435"/>
      <c r="G6" s="435"/>
      <c r="H6" s="436"/>
      <c r="I6" s="431" t="s">
        <v>265</v>
      </c>
      <c r="J6" s="433"/>
      <c r="K6" s="434" t="s">
        <v>37</v>
      </c>
      <c r="L6" s="436"/>
    </row>
    <row r="7" spans="1:12" ht="17.850000000000001" customHeight="1" x14ac:dyDescent="0.25">
      <c r="A7" s="431" t="s">
        <v>266</v>
      </c>
      <c r="B7" s="432"/>
      <c r="C7" s="433"/>
      <c r="D7" s="434" t="s">
        <v>26</v>
      </c>
      <c r="E7" s="435"/>
      <c r="F7" s="435"/>
      <c r="G7" s="435"/>
      <c r="H7" s="436"/>
      <c r="I7" s="431" t="s">
        <v>98</v>
      </c>
      <c r="J7" s="433"/>
      <c r="K7" s="434" t="s">
        <v>15</v>
      </c>
      <c r="L7" s="436"/>
    </row>
    <row r="8" spans="1:12" ht="35.85" customHeight="1" x14ac:dyDescent="0.25">
      <c r="A8" s="431" t="s">
        <v>267</v>
      </c>
      <c r="B8" s="432"/>
      <c r="C8" s="433"/>
      <c r="D8" s="434" t="s">
        <v>70</v>
      </c>
      <c r="E8" s="435"/>
      <c r="F8" s="435"/>
      <c r="G8" s="435"/>
      <c r="H8" s="436"/>
      <c r="I8" s="431" t="s">
        <v>268</v>
      </c>
      <c r="J8" s="433"/>
      <c r="K8" s="434" t="s">
        <v>77</v>
      </c>
      <c r="L8" s="436"/>
    </row>
    <row r="9" spans="1:12" ht="15.75" customHeight="1" x14ac:dyDescent="0.25">
      <c r="A9" s="451" t="s">
        <v>269</v>
      </c>
      <c r="B9" s="452"/>
      <c r="C9" s="452"/>
      <c r="D9" s="452"/>
      <c r="E9" s="432"/>
      <c r="F9" s="432"/>
      <c r="G9" s="432"/>
      <c r="H9" s="432"/>
      <c r="I9" s="432"/>
      <c r="J9" s="432"/>
      <c r="K9" s="432"/>
      <c r="L9" s="450"/>
    </row>
    <row r="10" spans="1:12" ht="51" customHeight="1" x14ac:dyDescent="0.25">
      <c r="A10" s="454" t="s">
        <v>270</v>
      </c>
      <c r="B10" s="454"/>
      <c r="C10" s="454"/>
      <c r="D10" s="454"/>
      <c r="E10" s="461" t="str">
        <f>+ACTIVIDAD_3!B11</f>
        <v>Realizar 142.183 atenciones efectivas a través de los diferentes canales de atención de la Línea Púrpura Distrital y los casos gestionados y analizados en el marco de la integración con el NUSE 123</v>
      </c>
      <c r="F10" s="462"/>
      <c r="G10" s="462"/>
      <c r="H10" s="462"/>
      <c r="I10" s="462"/>
      <c r="J10" s="462"/>
      <c r="K10" s="462"/>
      <c r="L10" s="463"/>
    </row>
    <row r="11" spans="1:12" ht="34.5" customHeight="1" x14ac:dyDescent="0.25">
      <c r="A11" s="456" t="s">
        <v>271</v>
      </c>
      <c r="B11" s="457"/>
      <c r="C11" s="457"/>
      <c r="D11" s="450"/>
      <c r="E11" s="461" t="str">
        <f>+ACTIVIDAD_3!I15</f>
        <v xml:space="preserve">Número de atenciones efectivas realizadas a través de los diferentes canales de atención de la Línea Púrpura Distrital </v>
      </c>
      <c r="F11" s="462"/>
      <c r="G11" s="462"/>
      <c r="H11" s="462"/>
      <c r="I11" s="462"/>
      <c r="J11" s="462"/>
      <c r="K11" s="462"/>
      <c r="L11" s="463"/>
    </row>
    <row r="12" spans="1:12" ht="47.25" customHeight="1" x14ac:dyDescent="0.25">
      <c r="A12" s="431" t="s">
        <v>272</v>
      </c>
      <c r="B12" s="432"/>
      <c r="C12" s="432"/>
      <c r="D12" s="433"/>
      <c r="E12" s="461" t="s">
        <v>318</v>
      </c>
      <c r="F12" s="462"/>
      <c r="G12" s="462"/>
      <c r="H12" s="462"/>
      <c r="I12" s="462"/>
      <c r="J12" s="462"/>
      <c r="K12" s="462"/>
      <c r="L12" s="463"/>
    </row>
    <row r="13" spans="1:12" ht="28.5" customHeight="1" x14ac:dyDescent="0.25">
      <c r="A13" s="431" t="s">
        <v>274</v>
      </c>
      <c r="B13" s="432"/>
      <c r="C13" s="433"/>
      <c r="D13" s="434"/>
      <c r="E13" s="435"/>
      <c r="F13" s="435"/>
      <c r="G13" s="435"/>
      <c r="H13" s="436"/>
      <c r="I13" s="431" t="s">
        <v>275</v>
      </c>
      <c r="J13" s="433"/>
      <c r="K13" s="434" t="s">
        <v>49</v>
      </c>
      <c r="L13" s="436"/>
    </row>
    <row r="14" spans="1:12" ht="15.75" customHeight="1" x14ac:dyDescent="0.25">
      <c r="A14" s="431" t="s">
        <v>276</v>
      </c>
      <c r="B14" s="432"/>
      <c r="C14" s="432"/>
      <c r="D14" s="432"/>
      <c r="E14" s="432"/>
      <c r="F14" s="432"/>
      <c r="G14" s="432"/>
      <c r="H14" s="432"/>
      <c r="I14" s="432"/>
      <c r="J14" s="432"/>
      <c r="K14" s="432"/>
      <c r="L14" s="450"/>
    </row>
    <row r="15" spans="1:12" ht="25.5" customHeight="1" x14ac:dyDescent="0.25">
      <c r="A15" s="431" t="s">
        <v>277</v>
      </c>
      <c r="B15" s="432"/>
      <c r="C15" s="433"/>
      <c r="D15" s="434" t="s">
        <v>19</v>
      </c>
      <c r="E15" s="435"/>
      <c r="F15" s="435"/>
      <c r="G15" s="435"/>
      <c r="H15" s="436"/>
      <c r="I15" s="431" t="s">
        <v>278</v>
      </c>
      <c r="J15" s="433"/>
      <c r="K15" s="434" t="s">
        <v>20</v>
      </c>
      <c r="L15" s="436"/>
    </row>
    <row r="16" spans="1:12" ht="25.5" customHeight="1" x14ac:dyDescent="0.25">
      <c r="A16" s="431" t="s">
        <v>279</v>
      </c>
      <c r="B16" s="432"/>
      <c r="C16" s="433"/>
      <c r="D16" s="464">
        <v>40000</v>
      </c>
      <c r="E16" s="465"/>
      <c r="F16" s="465"/>
      <c r="G16" s="465"/>
      <c r="H16" s="466"/>
      <c r="I16" s="431" t="s">
        <v>231</v>
      </c>
      <c r="J16" s="433"/>
      <c r="K16" s="434" t="s">
        <v>21</v>
      </c>
      <c r="L16" s="436"/>
    </row>
    <row r="17" spans="1:12" ht="27.6" customHeight="1" x14ac:dyDescent="0.25">
      <c r="A17" s="431" t="s">
        <v>280</v>
      </c>
      <c r="B17" s="432"/>
      <c r="C17" s="433"/>
      <c r="D17" s="434"/>
      <c r="E17" s="435"/>
      <c r="F17" s="435"/>
      <c r="G17" s="435"/>
      <c r="H17" s="436"/>
      <c r="I17" s="467"/>
      <c r="J17" s="468"/>
      <c r="K17" s="468"/>
      <c r="L17" s="469"/>
    </row>
    <row r="18" spans="1:12" ht="12" customHeight="1" x14ac:dyDescent="0.25">
      <c r="A18" s="267" t="s">
        <v>281</v>
      </c>
      <c r="B18" s="267" t="s">
        <v>282</v>
      </c>
      <c r="C18" s="431" t="s">
        <v>283</v>
      </c>
      <c r="D18" s="432"/>
      <c r="E18" s="432"/>
      <c r="F18" s="432"/>
      <c r="G18" s="433"/>
      <c r="H18" s="431" t="s">
        <v>284</v>
      </c>
      <c r="I18" s="433"/>
      <c r="J18" s="431" t="s">
        <v>285</v>
      </c>
      <c r="K18" s="433"/>
      <c r="L18" s="267" t="s">
        <v>286</v>
      </c>
    </row>
    <row r="19" spans="1:12" ht="216" customHeight="1" x14ac:dyDescent="0.25">
      <c r="A19" s="261">
        <v>1</v>
      </c>
      <c r="B19" s="262" t="s">
        <v>287</v>
      </c>
      <c r="C19" s="434" t="s">
        <v>319</v>
      </c>
      <c r="D19" s="435"/>
      <c r="E19" s="435"/>
      <c r="F19" s="435"/>
      <c r="G19" s="436"/>
      <c r="H19" s="640" t="s">
        <v>320</v>
      </c>
      <c r="I19" s="641"/>
      <c r="J19" s="467" t="s">
        <v>22</v>
      </c>
      <c r="K19" s="469"/>
      <c r="L19" s="262" t="s">
        <v>321</v>
      </c>
    </row>
    <row r="20" spans="1:12" ht="25.5" customHeight="1" x14ac:dyDescent="0.25">
      <c r="A20" s="267" t="s">
        <v>281</v>
      </c>
      <c r="B20" s="431" t="s">
        <v>291</v>
      </c>
      <c r="C20" s="432"/>
      <c r="D20" s="432"/>
      <c r="E20" s="432"/>
      <c r="F20" s="432"/>
      <c r="G20" s="432"/>
      <c r="H20" s="432"/>
      <c r="I20" s="432"/>
      <c r="J20" s="432"/>
      <c r="K20" s="433"/>
      <c r="L20" s="267" t="s">
        <v>292</v>
      </c>
    </row>
    <row r="21" spans="1:12" ht="28.35" customHeight="1" x14ac:dyDescent="0.25">
      <c r="A21" s="261">
        <v>1</v>
      </c>
      <c r="B21" s="434" t="s">
        <v>322</v>
      </c>
      <c r="C21" s="435"/>
      <c r="D21" s="435"/>
      <c r="E21" s="435"/>
      <c r="F21" s="435"/>
      <c r="G21" s="435"/>
      <c r="H21" s="435"/>
      <c r="I21" s="435"/>
      <c r="J21" s="435"/>
      <c r="K21" s="436"/>
      <c r="L21" s="262" t="s">
        <v>22</v>
      </c>
    </row>
    <row r="22" spans="1:12" ht="15.75" customHeight="1" x14ac:dyDescent="0.25">
      <c r="A22" s="431" t="s">
        <v>294</v>
      </c>
      <c r="B22" s="432"/>
      <c r="C22" s="432"/>
      <c r="D22" s="432"/>
      <c r="E22" s="432"/>
      <c r="F22" s="452"/>
      <c r="G22" s="452"/>
      <c r="H22" s="432"/>
      <c r="I22" s="452"/>
      <c r="J22" s="452"/>
      <c r="K22" s="452"/>
      <c r="L22" s="472"/>
    </row>
    <row r="23" spans="1:12" ht="26.25" customHeight="1" x14ac:dyDescent="0.25">
      <c r="A23" s="431" t="s">
        <v>295</v>
      </c>
      <c r="B23" s="432"/>
      <c r="C23" s="433"/>
      <c r="D23" s="434">
        <v>21285</v>
      </c>
      <c r="E23" s="435"/>
      <c r="F23" s="454" t="s">
        <v>296</v>
      </c>
      <c r="G23" s="454"/>
      <c r="H23" s="277">
        <v>2024</v>
      </c>
      <c r="I23" s="454" t="s">
        <v>297</v>
      </c>
      <c r="J23" s="639"/>
      <c r="K23" s="434" t="s">
        <v>321</v>
      </c>
      <c r="L23" s="436"/>
    </row>
    <row r="24" spans="1:12" ht="26.25" customHeight="1" x14ac:dyDescent="0.25">
      <c r="A24" s="431" t="s">
        <v>298</v>
      </c>
      <c r="B24" s="432"/>
      <c r="C24" s="433"/>
      <c r="D24" s="434"/>
      <c r="E24" s="435"/>
      <c r="F24" s="474"/>
      <c r="G24" s="474"/>
      <c r="H24" s="435"/>
      <c r="I24" s="474"/>
      <c r="J24" s="474"/>
      <c r="K24" s="474"/>
      <c r="L24" s="475"/>
    </row>
    <row r="25" spans="1:12" ht="45.75" customHeight="1" x14ac:dyDescent="0.25">
      <c r="A25" s="431" t="s">
        <v>299</v>
      </c>
      <c r="B25" s="432"/>
      <c r="C25" s="433"/>
      <c r="D25" s="467"/>
      <c r="E25" s="468"/>
      <c r="F25" s="468"/>
      <c r="G25" s="468"/>
      <c r="H25" s="468"/>
      <c r="I25" s="468"/>
      <c r="J25" s="468"/>
      <c r="K25" s="468"/>
      <c r="L25" s="469"/>
    </row>
    <row r="26" spans="1:12" ht="17.850000000000001" customHeight="1" x14ac:dyDescent="0.25">
      <c r="A26" s="431" t="s">
        <v>300</v>
      </c>
      <c r="B26" s="432"/>
      <c r="C26" s="433"/>
      <c r="D26" s="434"/>
      <c r="E26" s="435"/>
      <c r="F26" s="435"/>
      <c r="G26" s="435"/>
      <c r="H26" s="435"/>
      <c r="I26" s="435"/>
      <c r="J26" s="435"/>
      <c r="K26" s="435"/>
      <c r="L26" s="436"/>
    </row>
  </sheetData>
  <mergeCells count="59">
    <mergeCell ref="A24:C24"/>
    <mergeCell ref="D24:L24"/>
    <mergeCell ref="A25:C25"/>
    <mergeCell ref="D25:L25"/>
    <mergeCell ref="A26:C26"/>
    <mergeCell ref="D26:L26"/>
    <mergeCell ref="B20:K20"/>
    <mergeCell ref="B21:K21"/>
    <mergeCell ref="A22:L22"/>
    <mergeCell ref="A23:C23"/>
    <mergeCell ref="D23:E23"/>
    <mergeCell ref="F23:G23"/>
    <mergeCell ref="I23:J23"/>
    <mergeCell ref="K23:L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727E5D3-107A-45B2-88A3-B6E2069499BA}">
          <x14:formula1>
            <xm:f>Datos!$A$2:$A$5</xm:f>
          </x14:formula1>
          <xm:sqref>D6:H6</xm:sqref>
        </x14:dataValidation>
        <x14:dataValidation type="list" allowBlank="1" showInputMessage="1" showErrorMessage="1" xr:uid="{5F3FD0FC-ED27-4146-9076-A947AFC83CCA}">
          <x14:formula1>
            <xm:f>Datos!$B$2:$B$6</xm:f>
          </x14:formula1>
          <xm:sqref>K6:L6</xm:sqref>
        </x14:dataValidation>
        <x14:dataValidation type="list" allowBlank="1" showInputMessage="1" showErrorMessage="1" xr:uid="{AC1C7381-46AB-4DB2-B104-EDF115807270}">
          <x14:formula1>
            <xm:f>Datos!$C$2:$C$3</xm:f>
          </x14:formula1>
          <xm:sqref>D7:H7</xm:sqref>
        </x14:dataValidation>
        <x14:dataValidation type="list" allowBlank="1" showInputMessage="1" showErrorMessage="1" xr:uid="{765A5BEE-230F-4A0A-B1B3-BF8298BD0B0E}">
          <x14:formula1>
            <xm:f>Datos!$D$2:$D$7</xm:f>
          </x14:formula1>
          <xm:sqref>K7:L7</xm:sqref>
        </x14:dataValidation>
        <x14:dataValidation type="list" allowBlank="1" showInputMessage="1" showErrorMessage="1" xr:uid="{5FBD3FBB-71B9-4132-AC50-3A979F24E401}">
          <x14:formula1>
            <xm:f>Datos!$E$2:$E$23</xm:f>
          </x14:formula1>
          <xm:sqref>D8:H8</xm:sqref>
        </x14:dataValidation>
        <x14:dataValidation type="list" allowBlank="1" showInputMessage="1" showErrorMessage="1" xr:uid="{13B62D4E-8F26-45C5-8FC9-3C8F223F2B91}">
          <x14:formula1>
            <xm:f>Datos!$F$2:$F$18</xm:f>
          </x14:formula1>
          <xm:sqref>K8:L8</xm:sqref>
        </x14:dataValidation>
        <x14:dataValidation type="list" allowBlank="1" showInputMessage="1" showErrorMessage="1" xr:uid="{445F1EB4-8E2E-447F-B014-93F63925B462}">
          <x14:formula1>
            <xm:f>Datos!$G$2:$G$8</xm:f>
          </x14:formula1>
          <xm:sqref>K13:L13</xm:sqref>
        </x14:dataValidation>
        <x14:dataValidation type="list" allowBlank="1" showInputMessage="1" showErrorMessage="1" xr:uid="{482C7D8C-65D1-47E7-A4DD-2DEE4F5AFF6D}">
          <x14:formula1>
            <xm:f>Datos!$H$2:$H$3</xm:f>
          </x14:formula1>
          <xm:sqref>D15:H15</xm:sqref>
        </x14:dataValidation>
        <x14:dataValidation type="list" allowBlank="1" showInputMessage="1" showErrorMessage="1" xr:uid="{F62C5F4D-200C-4958-A7C7-0688EE344224}">
          <x14:formula1>
            <xm:f>Datos!$I$2:$I$7</xm:f>
          </x14:formula1>
          <xm:sqref>K15:L15</xm:sqref>
        </x14:dataValidation>
        <x14:dataValidation type="list" allowBlank="1" showInputMessage="1" showErrorMessage="1" xr:uid="{F6EA1DE7-ADCE-4543-862C-563E0ECB5B8E}">
          <x14:formula1>
            <xm:f>Datos!$J$2:$J$5</xm:f>
          </x14:formula1>
          <xm:sqref>K16:L16</xm:sqref>
        </x14:dataValidation>
        <x14:dataValidation type="list" allowBlank="1" showInputMessage="1" showErrorMessage="1" xr:uid="{6D5EF27C-956A-4FE9-BE73-D5494CDBF513}">
          <x14:formula1>
            <xm:f>Datos!$K$2:$K$4</xm:f>
          </x14:formula1>
          <xm:sqref>L21</xm:sqref>
        </x14:dataValidation>
        <x14:dataValidation type="list" allowBlank="1" showInputMessage="1" showErrorMessage="1" xr:uid="{1C7212FD-B5FF-467F-ACE7-4BC80D91E2A9}">
          <x14:formula1>
            <xm:f>Datos!$K$2:$K$3</xm:f>
          </x14:formula1>
          <xm:sqref>J19:K19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4D54D999-4AB3-4491-8CAF-298EF92735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30</vt:i4>
      </vt:variant>
    </vt:vector>
  </HeadingPairs>
  <TitlesOfParts>
    <vt:vector size="77" baseType="lpstr">
      <vt:lpstr>Datos</vt:lpstr>
      <vt:lpstr>Actividades_proyecto </vt:lpstr>
      <vt:lpstr>HV_BaseEstratificacion</vt:lpstr>
      <vt:lpstr>ACTIVIDAD_1</vt:lpstr>
      <vt:lpstr>Hoja de vida ACTIVIDAD_1</vt:lpstr>
      <vt:lpstr>ACTIVIDAD_2</vt:lpstr>
      <vt:lpstr>Hoja de vida ACTIVIDAD_2</vt:lpstr>
      <vt:lpstr>ACTIVIDAD_3</vt:lpstr>
      <vt:lpstr>Hoja de vida ACTIVIDAD_3</vt:lpstr>
      <vt:lpstr>ACTIVIDAD_4</vt:lpstr>
      <vt:lpstr>Hoja de vida ACTIVIDAD_4</vt:lpstr>
      <vt:lpstr>ACTIVIDAD_5</vt:lpstr>
      <vt:lpstr>Hoja de vida ACTIVIDAD_5</vt:lpstr>
      <vt:lpstr>ACTIVIDAD_6</vt:lpstr>
      <vt:lpstr>Hoja de vida ACTIVIDAD_6</vt:lpstr>
      <vt:lpstr>ACTIVIDAD_7</vt:lpstr>
      <vt:lpstr>Hoja de vida ACTIVIDAD_7</vt:lpstr>
      <vt:lpstr>ACTIVIDAD_8</vt:lpstr>
      <vt:lpstr>Hoja de vida ACTIVIDAD_8</vt:lpstr>
      <vt:lpstr>ACTIVIDAD_9</vt:lpstr>
      <vt:lpstr>Hoja de vida ACTIVIDAD_9</vt:lpstr>
      <vt:lpstr>ACTIVIDAD_10</vt:lpstr>
      <vt:lpstr>Hoja de vida ACTIVIDAD_10</vt:lpstr>
      <vt:lpstr>META_1 PDD</vt:lpstr>
      <vt:lpstr>Hoja de vida Meta_1 PDD</vt:lpstr>
      <vt:lpstr>META_2 PDD </vt:lpstr>
      <vt:lpstr>Hoja de vida Meta 2_PDD</vt:lpstr>
      <vt:lpstr>META_3 PDD</vt:lpstr>
      <vt:lpstr>Hoja de vida 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'META_1 PDD'!Área_de_impresión</vt:lpstr>
      <vt:lpstr>'META_2 PDD '!Área_de_impresión</vt:lpstr>
      <vt:lpstr>'META_3 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2026-01-28T21:56:12Z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