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3E2360A-9CFB-4C19-85D8-E97AD9B0E34D}" xr6:coauthVersionLast="37" xr6:coauthVersionMax="37" xr10:uidLastSave="{00000000-0000-0000-0000-000000000000}"/>
  <bookViews>
    <workbookView xWindow="0" yWindow="0" windowWidth="25200" windowHeight="9555" xr2:uid="{DC1FBA68-08CB-4B32-8F65-3648DE7F26A9}"/>
  </bookViews>
  <sheets>
    <sheet name="Muestra_CtosyConvenios_CD_" sheetId="2" r:id="rId1"/>
    <sheet name="Ctos_Diferentes_OPS_Octu2025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3" i="1" l="1"/>
  <c r="P53" i="1" s="1"/>
  <c r="V52" i="1"/>
  <c r="P52" i="1" s="1"/>
  <c r="M52" i="1"/>
  <c r="V51" i="1"/>
  <c r="M51" i="1" s="1"/>
  <c r="V50" i="1"/>
  <c r="M50" i="1" s="1"/>
  <c r="P50" i="1"/>
  <c r="V49" i="1"/>
  <c r="P49" i="1" s="1"/>
  <c r="M49" i="1"/>
  <c r="V48" i="1"/>
  <c r="P48" i="1"/>
  <c r="M48" i="1"/>
  <c r="V47" i="1"/>
  <c r="M47" i="1" s="1"/>
  <c r="V46" i="1"/>
  <c r="M46" i="1" s="1"/>
  <c r="P46" i="1"/>
  <c r="V45" i="1"/>
  <c r="P45" i="1" s="1"/>
  <c r="M45" i="1"/>
  <c r="V44" i="1"/>
  <c r="P44" i="1"/>
  <c r="M44" i="1"/>
  <c r="V43" i="1"/>
  <c r="M43" i="1" s="1"/>
  <c r="V42" i="1"/>
  <c r="M42" i="1" s="1"/>
  <c r="P42" i="1"/>
  <c r="V41" i="1"/>
  <c r="P41" i="1" s="1"/>
  <c r="M41" i="1"/>
  <c r="V40" i="1"/>
  <c r="P40" i="1"/>
  <c r="M40" i="1"/>
  <c r="V39" i="1"/>
  <c r="M39" i="1" s="1"/>
  <c r="V38" i="1"/>
  <c r="M38" i="1" s="1"/>
  <c r="P38" i="1"/>
  <c r="V37" i="1"/>
  <c r="P37" i="1" s="1"/>
  <c r="M37" i="1"/>
  <c r="V36" i="1"/>
  <c r="P36" i="1"/>
  <c r="M36" i="1"/>
  <c r="V35" i="1"/>
  <c r="M35" i="1" s="1"/>
  <c r="V34" i="1"/>
  <c r="P34" i="1" s="1"/>
  <c r="V33" i="1"/>
  <c r="M33" i="1" s="1"/>
  <c r="V32" i="1"/>
  <c r="P32" i="1"/>
  <c r="M32" i="1"/>
  <c r="V31" i="1"/>
  <c r="P31" i="1"/>
  <c r="M31" i="1"/>
  <c r="V30" i="1"/>
  <c r="P30" i="1" s="1"/>
  <c r="V29" i="1"/>
  <c r="M29" i="1" s="1"/>
  <c r="P29" i="1"/>
  <c r="V28" i="1"/>
  <c r="P28" i="1"/>
  <c r="M28" i="1"/>
  <c r="V27" i="1"/>
  <c r="P27" i="1"/>
  <c r="M27" i="1"/>
  <c r="V26" i="1"/>
  <c r="P26" i="1" s="1"/>
  <c r="V25" i="1"/>
  <c r="M25" i="1" s="1"/>
  <c r="P25" i="1"/>
  <c r="V24" i="1"/>
  <c r="P24" i="1"/>
  <c r="M24" i="1"/>
  <c r="V23" i="1"/>
  <c r="P23" i="1"/>
  <c r="M23" i="1"/>
  <c r="V22" i="1"/>
  <c r="P22" i="1" s="1"/>
  <c r="V21" i="1"/>
  <c r="M21" i="1" s="1"/>
  <c r="P21" i="1"/>
  <c r="V20" i="1"/>
  <c r="P20" i="1"/>
  <c r="M20" i="1"/>
  <c r="V19" i="1"/>
  <c r="P19" i="1"/>
  <c r="M19" i="1"/>
  <c r="V18" i="1"/>
  <c r="P18" i="1" s="1"/>
  <c r="V17" i="1"/>
  <c r="M17" i="1" s="1"/>
  <c r="P17" i="1"/>
  <c r="V16" i="1"/>
  <c r="P16" i="1"/>
  <c r="M16" i="1"/>
  <c r="V15" i="1"/>
  <c r="P15" i="1"/>
  <c r="M15" i="1"/>
  <c r="V14" i="1"/>
  <c r="P14" i="1" s="1"/>
  <c r="V13" i="1"/>
  <c r="M13" i="1" s="1"/>
  <c r="P13" i="1"/>
  <c r="V12" i="1"/>
  <c r="P12" i="1"/>
  <c r="M12" i="1"/>
  <c r="V11" i="1"/>
  <c r="P11" i="1"/>
  <c r="M11" i="1"/>
  <c r="V10" i="1"/>
  <c r="P10" i="1" s="1"/>
  <c r="V9" i="1"/>
  <c r="M9" i="1" s="1"/>
  <c r="P9" i="1"/>
  <c r="V8" i="1"/>
  <c r="P8" i="1"/>
  <c r="M8" i="1"/>
  <c r="V7" i="1"/>
  <c r="S7" i="1"/>
  <c r="P7" i="1"/>
  <c r="M7" i="1"/>
  <c r="V6" i="1"/>
  <c r="P6" i="1"/>
  <c r="M6" i="1"/>
  <c r="V5" i="1"/>
  <c r="P5" i="1" s="1"/>
  <c r="V4" i="1"/>
  <c r="M4" i="1" s="1"/>
  <c r="P4" i="1"/>
  <c r="V3" i="1"/>
  <c r="P3" i="1"/>
  <c r="M3" i="1"/>
  <c r="V2" i="1"/>
  <c r="P2" i="1"/>
  <c r="M2" i="1"/>
  <c r="M5" i="1" l="1"/>
  <c r="M10" i="1"/>
  <c r="M14" i="1"/>
  <c r="M18" i="1"/>
  <c r="M22" i="1"/>
  <c r="M26" i="1"/>
  <c r="M30" i="1"/>
  <c r="M34" i="1"/>
  <c r="P35" i="1"/>
  <c r="P39" i="1"/>
  <c r="P43" i="1"/>
  <c r="P47" i="1"/>
  <c r="P51" i="1"/>
  <c r="P33" i="1"/>
  <c r="M53" i="1"/>
</calcChain>
</file>

<file path=xl/sharedStrings.xml><?xml version="1.0" encoding="utf-8"?>
<sst xmlns="http://schemas.openxmlformats.org/spreadsheetml/2006/main" count="567" uniqueCount="243">
  <si>
    <t>No. CONTRATO</t>
  </si>
  <si>
    <t xml:space="preserve">Vigencia </t>
  </si>
  <si>
    <t>No. PROCESO SECOP</t>
  </si>
  <si>
    <t>CONTRATISTA</t>
  </si>
  <si>
    <t>IDENTIFICACIÓN</t>
  </si>
  <si>
    <t>NÚMERO DE CONSTANCIA DE PUBLICACIÓN EN EL SECOP</t>
  </si>
  <si>
    <t>SUPERVISOR: NOMBRE COMPLETO</t>
  </si>
  <si>
    <t>SUPERVISOR: CARGO</t>
  </si>
  <si>
    <t>Fecha de suscripción</t>
  </si>
  <si>
    <t>Fecha de Inicio</t>
  </si>
  <si>
    <t>Fecha  inicial de Finalizacion Contrato/Convenio</t>
  </si>
  <si>
    <t>Valor del Contrato
inical</t>
  </si>
  <si>
    <t>% Ejecución</t>
  </si>
  <si>
    <t>Recursos totales desembolsados o pagados.</t>
  </si>
  <si>
    <t>Anulaciones</t>
  </si>
  <si>
    <t>Recursos pendientes de ejecutar.</t>
  </si>
  <si>
    <t xml:space="preserve">FECHA 
Adiciones
</t>
  </si>
  <si>
    <t>FECHA 
prórrogas</t>
  </si>
  <si>
    <t>Días
 Prorrogados</t>
  </si>
  <si>
    <t>FECHA FINAL EJECUCIÓN INCLUIDA PRÓRROGAS</t>
  </si>
  <si>
    <t>Vr. Adiciones</t>
  </si>
  <si>
    <t>Vr. Total con Adiciones</t>
  </si>
  <si>
    <t>Área Solicitante</t>
  </si>
  <si>
    <t>CD-ARR-014-2025</t>
  </si>
  <si>
    <t>ENERGY COLOMBIAN GROUP SOCIEDAD POR ACCI ONES SIMPLIFICADA</t>
  </si>
  <si>
    <t> https://www.contratos.gov.co/consultas/detalleProceso.do?numConstancia=25-22-102778</t>
  </si>
  <si>
    <t>Natali Ardila Ardila</t>
  </si>
  <si>
    <t>Directora de Gestión Administrativa y Financiera</t>
  </si>
  <si>
    <t>401 - DIRECCIÓN ADMINISTRATIVA Y FINANCIERA</t>
  </si>
  <si>
    <t>CD-ARR-083-2025</t>
  </si>
  <si>
    <t>FROG DESIGN S.A.S</t>
  </si>
  <si>
    <t>https://community.secop.gov.co/Public/Tendering/OpportunityDetail/Index?noticeUID=CO1.NTC.7387104&amp;isFromPublicArea=True&amp;isModal=true&amp;asPopupView=true</t>
  </si>
  <si>
    <t>CD-ARR-346-2025</t>
  </si>
  <si>
    <t>OLIMPO  MEDINA RIVERA</t>
  </si>
  <si>
    <t>https://community.secop.gov.co/Public/Tendering/OpportunityDetail/Index?noticeUID=CO1.NTC.7483142&amp;isFromPublicArea=True&amp;isModal=true&amp;asPopupView=true</t>
  </si>
  <si>
    <t>CD-ARR-543-2025</t>
  </si>
  <si>
    <t>INTER NEGOCIOS SAS</t>
  </si>
  <si>
    <t>https://community.secop.gov.co/Public/Tendering/OpportunityDetail/Index?noticeUID=CO1.NTC.7564419&amp;isFromPublicArea=True&amp;isModal=False</t>
  </si>
  <si>
    <t>Directora de Administrativa y Financiera</t>
  </si>
  <si>
    <t>SDMUJER-SAMC-004-2024</t>
  </si>
  <si>
    <t>COMERCIALIZADORA NAVE LTDA</t>
  </si>
  <si>
    <t>https://community.secop.gov.co/Public/Tendering/OpportunityDetail/Index?noticeUID=CO1.NTC.7327174&amp;isFromPublicArea=True&amp;isModal=False</t>
  </si>
  <si>
    <t>SDMUJER-SABP-001-2025</t>
  </si>
  <si>
    <t xml:space="preserve">AGROBOLSA S.A </t>
  </si>
  <si>
    <t>https://community.secop.gov.co/Public/Tendering/OpportunityDetail/Index?noticeUID=CO1.NTC.7609930&amp;isFromPublicArea=True&amp;isModal=False</t>
  </si>
  <si>
    <t>SDMUJER-MC-001-2025</t>
  </si>
  <si>
    <t>REYVELT MEDICINA ESPECIALIZADA SAS</t>
  </si>
  <si>
    <t>https://community.secop.gov.co/Public/Tendering/OpportunityDetail/Index?noticeUID=CO1.NTC.7692616&amp;isFromPublicArea=True&amp;isModal=true&amp;asPopupView=true</t>
  </si>
  <si>
    <t xml:space="preserve">Claudia Marcela García Santos </t>
  </si>
  <si>
    <t>Directora de Talento Humano</t>
  </si>
  <si>
    <t>403 - DIRECCIÓN DE TALENTO HUMANO</t>
  </si>
  <si>
    <t>SDMUJER-MC-002-2025</t>
  </si>
  <si>
    <t>V-CARS SAS</t>
  </si>
  <si>
    <t>https://community.secop.gov.co/Public/Tendering/OpportunityDetail/Index?noticeUID=CO1.NTC.7757134&amp;isFromPublicArea=True&amp;isModal=False</t>
  </si>
  <si>
    <t>SDMUJER-MC-003-2025</t>
  </si>
  <si>
    <t>ADATA COMPANY SAS</t>
  </si>
  <si>
    <t>https://community.secop.gov.co/Public/Tendering/OpportunityDetail/Index?noticeUID=CO1.NTC.7832110&amp;isFromPublicArea=True&amp;isModal=False</t>
  </si>
  <si>
    <t xml:space="preserve">Ana María Buriticá Alzate </t>
  </si>
  <si>
    <t>Directora de Gestión del Conocimiento (E)</t>
  </si>
  <si>
    <t>202 - DIRECCIÓN DE GESTIÓN DEL CONOCIMIENTO</t>
  </si>
  <si>
    <t>ORDEN DE COMPRA 144241</t>
  </si>
  <si>
    <t>BMIND S.A.S.</t>
  </si>
  <si>
    <t>https://operaciones.colombiacompra.gov.co/tienda-virtual-del-estado-colombiano/ordenes-compra/144241</t>
  </si>
  <si>
    <t>Carlos Alfonso Gaitán Sánchez</t>
  </si>
  <si>
    <t>Jefe Oficina Asesora de Planeación</t>
  </si>
  <si>
    <t>101 - OFICINA ASESORA DE PLANEACIÓN</t>
  </si>
  <si>
    <t>CD-CI-915-2025</t>
  </si>
  <si>
    <t>SERVICIOS POSTALES NACIONALES S.A.S.</t>
  </si>
  <si>
    <t>https://community.secop.gov.co/Public/Tendering/ContractNoticePhases/View?PPI=CO1.PPI.38646751&amp;isFromPublicArea=True&amp;isModal=False</t>
  </si>
  <si>
    <t>Óscar Hernán Serrato González</t>
  </si>
  <si>
    <t>Profesional Especializado</t>
  </si>
  <si>
    <t>SDMUJER-SABP-002-2025</t>
  </si>
  <si>
    <t>MIGUEL QUIJANO Y COMPAÑÍA S.A</t>
  </si>
  <si>
    <t>https://community.secop.gov.co/Public/Tendering/OpportunityDetail/Index?noticeUID=CO1.NTC.8094356&amp;isFromPublicArea=True&amp;isModal=False</t>
  </si>
  <si>
    <t>Orden de Compra No. 145687</t>
  </si>
  <si>
    <t>UNION TEMPORAL SERVIASEAMOS</t>
  </si>
  <si>
    <t>https://operaciones.colombiacompra.gov.co/tienda-virtual-del-estado-colombiano/ordenes-compra/145687</t>
  </si>
  <si>
    <t>SDMUJER-LP-001-2025</t>
  </si>
  <si>
    <t>UT AXA-SOLIDARIA-SDMUJER-LP-001-2025</t>
  </si>
  <si>
    <t>https://community.secop.gov.co/Public/Tendering/OpportunityDetail/Index?noticeUID=CO1.NTC.7914733&amp;isFromPublicArea=True&amp;isModal=False</t>
  </si>
  <si>
    <t>Orden de Compra No. 145991</t>
  </si>
  <si>
    <t>CONSORCIO IAD DINAMICO SOFTWAREONE</t>
  </si>
  <si>
    <t>https://operaciones.colombiacompra.gov.co/tienda-virtual-del-estado-colombiano/ordenes-compra/145991</t>
  </si>
  <si>
    <t>Miguel Alberto Bernal Garnica</t>
  </si>
  <si>
    <t>Profesional Especializado – Oficina Asesora de Planeación</t>
  </si>
  <si>
    <t>SDM-ACC-001-2025</t>
  </si>
  <si>
    <t>LA ASOCIACION DE RECICLADORES PUERTA DE ORO BOGOTA</t>
  </si>
  <si>
    <t>https://sdmujer.gov.co/ley-de-transparencia-y-acceso-a-la-informacion-publica/convocatorias</t>
  </si>
  <si>
    <t xml:space="preserve">CD-CI-931-2025	</t>
  </si>
  <si>
    <t>INSTITUTO COLOMBIANO 
PARA LA EVALUACIÓN-ICFES.</t>
  </si>
  <si>
    <t>https://community.secop.gov.co/Public/Tendering/OpportunityDetail/Index?noticeUID=CO1.NTC.8181424&amp;isFromPublicArea=True&amp;isModal=False</t>
  </si>
  <si>
    <t xml:space="preserve">Lina Tatiana Lozano Ruiz </t>
  </si>
  <si>
    <t>Directora de Enfoque Diferencial</t>
  </si>
  <si>
    <t>203 - DIRECCIÓN DE ENFOQUE DIFERENCIAL</t>
  </si>
  <si>
    <t>CD-CI-932-2025</t>
  </si>
  <si>
    <t>EMPRESA DE TELECOMUNICACIONES DE BOGOTÁ S.A. E.S.P. - ETB S.A. ESP</t>
  </si>
  <si>
    <t>899.999.061-9</t>
  </si>
  <si>
    <t>https://community.secop.gov.co/Public/Tendering/OpportunityDetail/Index?noticeUID=CO1.NTC.8220562&amp;isFromPublicArea=True&amp;isModal=False</t>
  </si>
  <si>
    <t>Alexandra Quintero Benavides</t>
  </si>
  <si>
    <t>Directora de Eliminación de Violencias contra las Mujeres y Acceso a la Justicia</t>
  </si>
  <si>
    <t>302 - DIRECCIÓN DE ELIMINACIÓN DE VIOLENCIAS CONTRA LAS MUJERES</t>
  </si>
  <si>
    <t>SDMUJER-MC-004-2025</t>
  </si>
  <si>
    <t>AQSERV S.A.S</t>
  </si>
  <si>
    <t>830.045.040-1</t>
  </si>
  <si>
    <t>https://community.secop.gov.co/Public/Tendering/OpportunityDetail/Index?noticeUID=CO1.NTC.8124076&amp;isFromPublicArea=True&amp;isModal=False</t>
  </si>
  <si>
    <t>SDMUJER-SAMC-001-2025</t>
  </si>
  <si>
    <t>CORPORACION SOCIAL PARA EL DESARROLLO DE LOS GRUPOS ETNICOS Y CULTURALES –MULTIETNIAS</t>
  </si>
  <si>
    <t>830.018.406-7</t>
  </si>
  <si>
    <t>https://community.secop.gov.co/Public/Tendering/OpportunityDetail/Index?noticeUID=CO1.NTC.8086761&amp;isFromPublicArea=True&amp;isModal=False</t>
  </si>
  <si>
    <t>FEZ INVERSIONES S.A.S</t>
  </si>
  <si>
    <t>CORPORACION ORIENTAR PARA CRECER</t>
  </si>
  <si>
    <t>900.085.682-2</t>
  </si>
  <si>
    <t>SDMUJER-MC-005-2025</t>
  </si>
  <si>
    <t>CAMERFIRMA SAS</t>
  </si>
  <si>
    <t>https://community.secop.gov.co/Public/Tendering/OpportunityDetail/Index?noticeUID=CO1.NTC.8206876&amp;isFromPublicArea=True&amp;isModal=False</t>
  </si>
  <si>
    <t>SDMUJER-MC-006-2025</t>
  </si>
  <si>
    <t>GRUPO EMPRESARIAL MACIAS SAS</t>
  </si>
  <si>
    <t>https://community.secop.gov.co/Public/Tendering/OpportunityDetail/Index?noticeUID=CO1.NTC.8246256&amp;isFromPublicArea=True&amp;isModal=False</t>
  </si>
  <si>
    <t>Gladys Marcela Enciso Gaitan</t>
  </si>
  <si>
    <t>Directora de Territorialización de Derechos y Participación</t>
  </si>
  <si>
    <t>301 - DIRECCIÓN DE TERRITORIALIZACIÓN DE DERECHOS Y PARTICIPACIÓN</t>
  </si>
  <si>
    <t>CD-ARR-936-2025</t>
  </si>
  <si>
    <t>LUIS CARLOS MARENTES (USME)</t>
  </si>
  <si>
    <t>https://community.secop.gov.co/Public/Tendering/OpportunityDetail/Index?noticeUID=CO1.NTC.8356894&amp;isFromPublicArea=True&amp;isModal=False</t>
  </si>
  <si>
    <t>CD-ARR-937-2025</t>
  </si>
  <si>
    <t>SEBASTIAN GILBERTO COY BAQUERO (USAQUEN)</t>
  </si>
  <si>
    <t>https://community.secop.gov.co/Public/Tendering/OpportunityDetail/Index?noticeUID=CO1.NTC.8357211&amp;isFromPublicArea=True&amp;isModal=False</t>
  </si>
  <si>
    <t>CD-ARR-938-2025</t>
  </si>
  <si>
    <t>SOLUCIONES SUPERINTEGRALES SI SAS (CANDELARIA</t>
  </si>
  <si>
    <t>https://community.secop.gov.co/Public/Tendering/OpportunityDetail/Index?noticeUID=CO1.NTC.8357511&amp;isFromPublicArea=True&amp;isModal=False</t>
  </si>
  <si>
    <t>CD-ARR-939-2025</t>
  </si>
  <si>
    <t>PATRICIA HEREDIA PULIDO Y PEDOR HEREDIA PULIDO (RAFAEL URIBE)</t>
  </si>
  <si>
    <t>52.278.327
79.559.742</t>
  </si>
  <si>
    <t>https://www.contratos.gov.co/consultas/detalleProceso.do?numConstancia=25-22-108960&amp;g-recaptcha-response=03AFcWeA6Rg5jyYH1cSR39sZxzL0yKIxqUlyaBYGR1R8EVlh96nbmzKF4d_bJnKkYpfRHeHC2zPC8BlwVnpGVJc-iuUog16Q2FFZLOI0owHs5KP0OBM63TpKLLJiCutDfCUkwXLsz4tcXD0x18dElZDyIWyyyg5XXan_NQS7yYZzaok3gmGhvKl-S9UiJAZ01pUEeTcIc71YA7y0kp5yScEVdDyTa5P-ni4HzFfoUhljrajQc5nxYDGRkUo2AhKp9OqqYNqPJiPsl8R9DCXOcd74ZbKRCmLsi9LuihFAdnDHaIsAN6Xx1tRpQ3tuziRv0WN2m2EUVUjqpE2hYN7UO0XN1e3cHs9hSsnQiYGkN0tAWeSHQ61edtT3AZRugBkKckMdS-KzzGmwo3HKZzw7QQL4Bf5PIVr-RWmgGdrnymA3sRqeeteZdZeNLRNKVcvuRXAD3xWpis-KzpXwEsNNJq4uVg0g-lEtYNdL4FBbf1g1b2Tvszei-FVsEIFbly22HydUzmM7T5Zu_fprdtXv0mk-rvYMcHOapldVBDZJv_Oup5NUd0LZa5K6DfDCbQFMBAciqRXRpUSSW5v6uXsy7hKj7t-_XqfghW1Gx3NQT868ufh76mMlamoAWEFXsW1W3C5G4lM3P9Wl-hFsalu56dvGjGvVrYLi7d1gcd5zw4ZiSsRzzSleK6TT0ZVRWYbTBySOhnlCb5ZDRbWrs67mJ-X7KP59ORYlhOPdYIC8NBusomomv6ikc43j598Qo-T4il5df_H4FlFBBWmy00KXoJZwiqHEAJ5ceGahEpFPJDOJBEiQWChppGgiId5HzW3iqKlB4AyzI-6kVxM59XVjdbR-S9qnqwuHH_sXQgfdXWAGtRkXr44vdUe9rLfUtN1ajaH4Xb3cQfaKNg2fTJgbE8dwYBSg-YqF5ti2Jw6Zs1xOYxi3gW2r0s4DpQOF52G9CDGDvgaPvrBBe8dysiR69MLldnFAWv7RulzA</t>
  </si>
  <si>
    <t>CD-ARR-940-2025</t>
  </si>
  <si>
    <t>GANUB LTDA ( SAN CRISTOBAL)</t>
  </si>
  <si>
    <t>https://community.secop.gov.co/Public/Tendering/OpportunityDetail/Index?noticeUID=CO1.NTC.8356716&amp;isFromPublicArea=True&amp;isModal=False</t>
  </si>
  <si>
    <t>CD-ARR-941-2025</t>
  </si>
  <si>
    <t>MD PLANET SAS (ENGATIVA)</t>
  </si>
  <si>
    <t>https://community.secop.gov.co/Public/Tendering/OpportunityDetail/Index?noticeUID=CO1.NTC.8356930&amp;isFromPublicArea=True&amp;isModal=False</t>
  </si>
  <si>
    <t>CD-ARR-942-2025</t>
  </si>
  <si>
    <t>LEONOR POVEDA VDA DE NAVAS (ANTONIO NARIÑO)</t>
  </si>
  <si>
    <t>https://community.secop.gov.co/Public/Tendering/OpportunityDetail/Index?noticeUID=CO1.NTC.8357476&amp;isFromPublicArea=True&amp;isModal=False</t>
  </si>
  <si>
    <t>CD-ARR-943-2025</t>
  </si>
  <si>
    <t>GESTIONES Y CONCEPTOS INMOBILIARIOS SOCIEDAD LIMITADA G Y C INMOBILIARIA LTDA (TEUSAQUILLO)</t>
  </si>
  <si>
    <t>https://community.secop.gov.co/Public/Tendering/OpportunityDetail/Index?noticeUID=CO1.NTC.8356940&amp;isFromPublicArea=True&amp;isModal=False</t>
  </si>
  <si>
    <t>CD-ARR-944-2025</t>
  </si>
  <si>
    <t>SERVICIOS INTEGRALES EN FINCA RAIZ SIFRA SAS (KENNEDY)</t>
  </si>
  <si>
    <t>https://community.secop.gov.co/Public/Tendering/OpportunityDetail/Index?noticeUID=CO1.NTC.8356897&amp;isFromPublicArea=True&amp;isModal=False</t>
  </si>
  <si>
    <t>CD-ARR-945-2025</t>
  </si>
  <si>
    <t>TRANSPORTADORES ASOCIADOS DEL NORTE S.A. (MARTIRES)</t>
  </si>
  <si>
    <t>https://community.secop.gov.co/Public/Tendering/OpportunityDetail/Index?noticeUID=CO1.NTC.8357115&amp;isFromPublicArea=True&amp;isModal=False</t>
  </si>
  <si>
    <t>CD-ARR-946-2025</t>
  </si>
  <si>
    <t>CAM SELECTIVA S A S (CHAPINERO)</t>
  </si>
  <si>
    <t>https://community.secop.gov.co/Public/Tendering/OpportunityDetail/Index?noticeUID=CO1.NTC.8357475&amp;isFromPublicArea=True&amp;isModal=False</t>
  </si>
  <si>
    <t>CD-ARR-947-2025</t>
  </si>
  <si>
    <t>MAURICIO MORENO NOSSA (FONTIBON)</t>
  </si>
  <si>
    <t>https://community.secop.gov.co/Public/Tendering/OpportunityDetail/Index?noticeUID=CO1.NTC.8357486&amp;isFromPublicArea=True&amp;isModal=False</t>
  </si>
  <si>
    <t>CD-ARR-948-2025</t>
  </si>
  <si>
    <t>CUESTA DUQUE SCS SOCIEDAD EN COMANDITA SIMPLE / ADMINISTRADORES Y CIA SCS SOCIEDAD EN COMANDITA SIMPLE (SANTAFE)</t>
  </si>
  <si>
    <t>1.014.268.897
40.008.270</t>
  </si>
  <si>
    <t>https://www.contratos.gov.co/consultas/detalleProceso.do?numConstancia=25-22-108958&amp;g-recaptcha-response=03AFcWeA6kz0wBkxirplfCOp8K-FcxKVxiJP0o7ALo__BmMaE9l3fg31ya4SxVrj4ghyXbuAcffXEkGceI6tnQQ9uOtCYxi1JZ5yB6EzdyxKn63IsGgs4zggp9iEjC_IftADvuOX65uPoscOG5RUeUk12Ch6-R-tANT9IGHAxAuJKvszfrXpNuB8xPONIqKv9nX8eGYtWRVz-7k7vCbBoq1NmRvHhSDuhnIJLfhmpCKAOKvfV_xCL7EDE-WCXYrrqYGzxwXUrMyXPO77SI93rBpB9KAJ-TJ7aIKgVUiMbibfBkF4lTJX5L_gfDtnLkNPqZKpNMjMH720chCcq9Ntw7wTIi6nqkDzKvxKdebeI2qXmQl7_3hi5aEwXtB92FTPa4h8MX6OIdXlgaBXTsYiUzObKZiOGsg8HKW4q9nCPEBgyKeqa33b3FokWoHls5V1TXRqbquTbwN2QuW583RCLI83ZWL9Kb9atBF-pc3aBfPcXuH0zzx7MSdmZPhsXjvmLRGrSCVyMI8kzxfSIDdTWiVNMT_IjebK3gfbrgJ5dFbAFmffRClgeffP6Y_ZfKJIf48yXWpeDkdYf8XsPNmJc2MZTBcx7ngO9_FtY3sZbovp5SK0zEqh2RgPKeXfFqg2t481zAyYOsMv_JOBPgHerQxIc_jFUBvaNHdy3mOW7rAl6h1LAQvKijrNX6oeSAARd6rhWBhyibOrgRIfLb3QeXfUPTZuhUX2jWX2MQu7_RUgiJwQikFBmdtGLETa8GEtAHMsfMAY79eqFbqDSGB1yFFz9JFXehzK9YJ8040RGIyQi_52JNdITylOypMXdAm7S_njBsc4rppnH1B0CYvChlD_OFkRkczN1yqkHQmouT3iofIurkxH21VbqaDwpWnAH1IQoo6jmdMXwMFrcs1bGbqznXmwY2O9Q41P-ixcYHMzlcKlkDYFOv6ok6Ljl_0v-pGH_29Dts6nHn</t>
  </si>
  <si>
    <t>CD-PE-949-2025</t>
  </si>
  <si>
    <t>KAWAK COL SAS</t>
  </si>
  <si>
    <t>https://community.secop.gov.co/Public/Tendering/OpportunityDetail/Index?noticeUID=CO1.NTC.8381604&amp;isFromPublicArea=True&amp;isModal=False</t>
  </si>
  <si>
    <t>SDMUJER-MC-007-2025</t>
  </si>
  <si>
    <t>BOGOPACK S.A.S.</t>
  </si>
  <si>
    <t>https://community.secop.gov.co/Public/Tendering/OpportunityDetail/Index?noticeUID=CO1.NTC.8324720&amp;isFromPublicArea=True&amp;isModal=False</t>
  </si>
  <si>
    <t>CD-PE-950-2025</t>
  </si>
  <si>
    <t>ORACLE COLOMBIA LTDA</t>
  </si>
  <si>
    <t>https://community.secop.gov.co/Public/Tendering/OpportunityDetail/Index?noticeUID=CO1.NTC.8460846&amp;isFromPublicArea=True&amp;isModal=False</t>
  </si>
  <si>
    <t>José Leonardo Buitrago</t>
  </si>
  <si>
    <t>Profesional Especializado Grado 222-27</t>
  </si>
  <si>
    <t>CD-CI-951-2025</t>
  </si>
  <si>
    <t>EMPRESA DE TELECOMUNICACIONES DE BOGOTÁ S.A, ESP-ETB</t>
  </si>
  <si>
    <t>https://community.secop.gov.co/Public/Tendering/OpportunityDetail/Index?noticeUID=CO1.NTC.8458771&amp;isFromPublicArea=True&amp;isModal=False</t>
  </si>
  <si>
    <t>Angela Maria Canizalez Herrera</t>
  </si>
  <si>
    <t>Asesora de Comunicaciones</t>
  </si>
  <si>
    <t>100 - DESPACHO DE LA SECRETARIA</t>
  </si>
  <si>
    <t>CD-PE-952-2025</t>
  </si>
  <si>
    <t>PSICOLOGOS ESPECIALISTAS ASOCIADOS S.A.S.(PSEA S.A.S)</t>
  </si>
  <si>
    <t>https://community.secop.gov.co/Public/Tendering/OpportunityDetail/Index?noticeUID=CO1.NTC.8461290&amp;isFromPublicArea=True&amp;isModal=False</t>
  </si>
  <si>
    <t>Juliana Cortes Guerra</t>
  </si>
  <si>
    <t>Subsecretaria de Fortalecimiento de Capacidades y Oportunidades</t>
  </si>
  <si>
    <t>300 - SUBSECRETARÍA DE FORTALECIMIENTO DE CAPACIDADES</t>
  </si>
  <si>
    <t>SDMUJER-LP-003-2025</t>
  </si>
  <si>
    <t>E-MOTION GLOBAL S.A.S.</t>
  </si>
  <si>
    <t>https://community.secop.gov.co/Public/Tendering/OpportunityDetail/Index?noticeUID=CO1.NTC.8247717&amp;isFromPublicArea=True&amp;isModal=False</t>
  </si>
  <si>
    <t xml:space="preserve">Camila Andrea Gómez Guzmán </t>
  </si>
  <si>
    <t>Directora del Sistema de Cuidado</t>
  </si>
  <si>
    <t>204 - DIRECCIÓN DEL SISTEMA DE CUIDADO</t>
  </si>
  <si>
    <t>SDMUJER-SABP-003-2025</t>
  </si>
  <si>
    <t>MERCADO Y BOLSA S.A.</t>
  </si>
  <si>
    <t>830094283‑1</t>
  </si>
  <si>
    <t>https://community.secop.gov.co/Public/Tendering/OpportunityDetail/Index?noticeUID=CO1.NTC.8522636&amp;isFromPublicArea=True&amp;isModal=False</t>
  </si>
  <si>
    <t>SDMUJER-MC-008-2025</t>
  </si>
  <si>
    <t>POWERSUN S.A.S.</t>
  </si>
  <si>
    <t>https://community.secop.gov.co/Public/Tendering/OpportunityDetail/Index?noticeUID=CO1.NTC.8414349&amp;isFromPublicArea=True&amp;isModal=False</t>
  </si>
  <si>
    <t>Yurieth Paola Rojas Mayorga</t>
  </si>
  <si>
    <t>SDMUJER-SAMC-002-2025</t>
  </si>
  <si>
    <t>FEZ INVERSIONES SAS</t>
  </si>
  <si>
    <t>https://community.secop.gov.co/Public/Tendering/OpportunityDetail/Index?noticeUID=CO1.NTC.8469601&amp;isFromPublicArea=True&amp;isModal=False</t>
  </si>
  <si>
    <t>SDMUJER-MC-009-2025</t>
  </si>
  <si>
    <t>NEFOX SAS</t>
  </si>
  <si>
    <t>https://community.secop.gov.co/Public/Tendering/OpportunityDetail/Index?noticeUID=CO1.NTC.8531269&amp;isFromPublicArea=True&amp;isModal=False</t>
  </si>
  <si>
    <t>SDMUJER-SAMC-003-2025</t>
  </si>
  <si>
    <t>https://community.secop.gov.co/Public/Tendering/OpportunityDetail/Index?noticeUID=CO1.NTC.8485357&amp;isFromPublicArea=True&amp;isModal=False</t>
  </si>
  <si>
    <t>SDMUJER-CM-001-2025</t>
  </si>
  <si>
    <t xml:space="preserve">CONSORCIO EQUIDAD MUJERES 2025 / ANALYTICA MSE SAS BIC / PROYECTAMOS COLOMBIA SAS </t>
  </si>
  <si>
    <t>https://community.secop.gov.co/Public/Tendering/OpportunityDetail/Index?noticeUID=CO1.NTC.8656140&amp;isFromPublicArea=True&amp;isModal=False</t>
  </si>
  <si>
    <t>Isabella Muñoz Gómez</t>
  </si>
  <si>
    <t xml:space="preserve">Directora de Gestión del Conocimiento </t>
  </si>
  <si>
    <t>CD-ARR-987-2025</t>
  </si>
  <si>
    <t>RV INMOBILIARIA S.A</t>
  </si>
  <si>
    <t>https://community.secop.gov.co/Public/Tendering/OpportunityDetail/Index?noticeUID=CO1.NTC.8668537&amp;isFromPublicArea=True&amp;isModal=False</t>
  </si>
  <si>
    <t>SDMUJER-SASI-001-2025</t>
  </si>
  <si>
    <t>COMPOMEDICA S.A.S</t>
  </si>
  <si>
    <t>https://community.secop.gov.co/Public/Tendering/OpportunityDetail/Index?noticeUID=CO1.NTC.8485696&amp;isFromPublicArea=True&amp;isModal=False</t>
  </si>
  <si>
    <t>CD-ARR-991-2025</t>
  </si>
  <si>
    <t>CAROLINA GUTIERREZ CORDERO</t>
  </si>
  <si>
    <t>https://community.secop.gov.co/Public/Tendering/OpportunityDetail/Index?noticeUID=CO1.NTC.8686579&amp;isFromPublicArea=True&amp;isModal=False</t>
  </si>
  <si>
    <t>CD-ARR-924-2025</t>
  </si>
  <si>
    <t>SANDRA PATRICIA PIARPUSSAN OBREGON</t>
  </si>
  <si>
    <t>https://community.secop.gov.co/Public/Tendering/OpportunityDetail/Index?noticeUID=CO1.NTC.8108447&amp;isFromPublicArea=True&amp;isModal=False</t>
  </si>
  <si>
    <t>CD-ARR-992-2025</t>
  </si>
  <si>
    <t>G &amp; M INVERSIONES VALENZUELA SAS</t>
  </si>
  <si>
    <t>https://community.secop.gov.co/Public/Tendering/OpportunityDetail/Index?noticeUID=CO1.NTC.8686931&amp;isFromPublicArea=True&amp;isModal=False</t>
  </si>
  <si>
    <t>CD-ARR-1017-2025</t>
  </si>
  <si>
    <t>CAM SELECTIVA S.A.S. (CHAPINERO)</t>
  </si>
  <si>
    <t>https://community.secop.gov.co/Public/Tendering/OpportunityDetail/Index?noticeUID=CO1.NTC.8862999&amp;isFromPublicArea=True&amp;isModal=False</t>
  </si>
  <si>
    <t>CD-ARR-1018-2025</t>
  </si>
  <si>
    <t>https://community.secop.gov.co/Public/Tendering/OpportunityDetail/Index?noticeUID=CO1.NTC.8863261&amp;isFromPublicArea=True&amp;isModal=False</t>
  </si>
  <si>
    <t>CD-ARR-1019-2025</t>
  </si>
  <si>
    <t>CONSUELO MARIA ACOSTA DE RODRIGUEZ, CUESTA DUQUE SCS SOCIEDAD EN COMANDITA SIMPLE, CARLOS ALFREDO RODRIGUEZ ACOSTA ADMINISTRADORES Y CIA SCS SOCIEDAD EN COMANDITA SIMPLE. (SANTAFE)</t>
  </si>
  <si>
    <t>https://www.contratos.gov.co/consultas/detalleProceso.do?numConstancia=25-22-112213&amp;g-recaptcha-response=0cAFcWeA5-XaqWA_d6KFep39OPBMXJSwoj4Ufghp52TnbfR7cb6Ao_BSNZdH01_U481XCcwn9s0jzaig3ZJW2FmrFl_V58f1MKQCXhj6nctf5wvXlKg9E0vHGfL_IEmMn7oXEkeFyEy3LrCfnuWixf6fmuzwMYfkZP1D0S3vH8BEql38MqgH1Hk5xq17iYxZFjrLVJmRGF7an-Fcq39DuYOoAaKmL_jZ8PDsMueB8ZTAETxoMC50OfdfvQuRHW1nxvzzoGm9Mg-kBENiVerchcYyxsuA8AC8Inj9PnEVdgYus2SHNSurOE8uxpc3NzCIXjfbHA2UVSH4H1ugZnCcoSOzvb9z5ZjvSvpq3cx-ITpNav9xcwC_lKkJGeVq6IV4ohJyIzL92Nx8IXyVG83dh_ymsGR66Oe7ZcO8rR9j9dJkfuF98TtJQPuOkaCxQqIVbeHVN1g0Y_eESpk3Y6sAB1HvN1CzDtQGeEjFGzmRlbtj0er7HAn8MRKmaOG6krfwXdwFKFGScXprc-JogNa85kc1zx6S-M1MS2VSnjhSlOgtCf_oQ5TXp23XHC0VCcBKhku82VNC_ZrXYvtJEyl--QEjSr_7ufQ6gH0bsunOqgJqb45wmF6xeA0HIhgm6jBA-wTbBwoukFvdpF4n89DHs3tw2OXbv0H3i6-OqSQ4ZC_2IKtTAevlOtoW_e5pTKaPwcwMtrRp4H1i1l1Cp5s5qcDSDOTBI1zMlX76k0hIgiKbJkuqMbUocryV7-mSmSyoB9m07wEy_K0K7_oEeN3AQ0_K_23kp6O_bezwnw_89HRXT8mZ-V6JS4cc9KwLYld9Z6sV9f4MYcNeNI7wo1T3NChGL3Uy17x2brAwU-aHX4Ht9EWjvHo-UAVSOW1cPTJgqRryzDtEE2G26H</t>
  </si>
  <si>
    <t>CD-CI-1030-2025</t>
  </si>
  <si>
    <t>https://community.secop.gov.co/Public/Tendering/OpportunityDetail/Index?noticeUID=CO1.NTC.9018695&amp;isFromPublicArea=True&amp;isModal=False</t>
  </si>
  <si>
    <t>CD-CI-1031-2025</t>
  </si>
  <si>
    <t>https://community.secop.gov.co/Public/Tendering/OpportunityDetail/Index?noticeUID=CO1.NTC.9026509&amp;isFromPublicArea=True&amp;isModal=False</t>
  </si>
  <si>
    <t>CD-ARR-1032-2025</t>
  </si>
  <si>
    <t>DORIS CEPEDA SUPELANO NHORA CEPEDA SUPELANO</t>
  </si>
  <si>
    <t>39.638.140
51.586.992</t>
  </si>
  <si>
    <t>https://community.secop.gov.co/Public/Tendering/OpportunityDetail/Index?noticeUID=CO1.NTC.9026508&amp;isFromPublicArea=True&amp;isModal=False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</si>
</sst>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&quot;$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3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</cellXfs>
  <cellStyles count="5">
    <cellStyle name="Hyperlink" xfId="4" xr:uid="{F1EAC5FB-45F8-44F9-A6A5-D109C508C5CB}"/>
    <cellStyle name="Millares" xfId="1" builtinId="3"/>
    <cellStyle name="Normal" xfId="0" builtinId="0"/>
    <cellStyle name="Normal 9" xfId="3" xr:uid="{5BA029E4-9F27-46CE-BAC7-524A79BF1A54}"/>
    <cellStyle name="Porcentaj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8220562&amp;isFromPublicArea=True&amp;isModal=False" TargetMode="External"/><Relationship Id="rId13" Type="http://schemas.openxmlformats.org/officeDocument/2006/relationships/hyperlink" Target="https://community.secop.gov.co/Public/Tendering/OpportunityDetail/Index?noticeUID=CO1.NTC.8357476&amp;isFromPublicArea=True&amp;isModal=False" TargetMode="External"/><Relationship Id="rId18" Type="http://schemas.openxmlformats.org/officeDocument/2006/relationships/hyperlink" Target="https://community.secop.gov.co/Public/Tendering/OpportunityDetail/Index?noticeUID=CO1.NTC.8357486&amp;isFromPublicArea=True&amp;isModal=False" TargetMode="External"/><Relationship Id="rId26" Type="http://schemas.openxmlformats.org/officeDocument/2006/relationships/hyperlink" Target="https://community.secop.gov.co/Public/Tendering/OpportunityDetail/Index?noticeUID=CO1.NTC.8863261&amp;isFromPublicArea=True&amp;isModal=False" TargetMode="External"/><Relationship Id="rId3" Type="http://schemas.openxmlformats.org/officeDocument/2006/relationships/hyperlink" Target="https://community.secop.gov.co/Public/Tendering/OpportunityDetail/Index?noticeUID=CO1.NTC.7387104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8458771&amp;isFromPublicArea=True&amp;isModal=False" TargetMode="External"/><Relationship Id="rId7" Type="http://schemas.openxmlformats.org/officeDocument/2006/relationships/hyperlink" Target="https://community.secop.gov.co/Public/Tendering/OpportunityDetail/Index?noticeUID=CO1.NTC.8181424&amp;isFromPublicArea=True&amp;isModal=False" TargetMode="External"/><Relationship Id="rId12" Type="http://schemas.openxmlformats.org/officeDocument/2006/relationships/hyperlink" Target="https://www.contratos.gov.co/consultas/detalleProceso.do?numConstancia=25-22-108960&amp;g-recaptcha-response=03AFcWeA6Rg5jyYH1cSR39sZxzL0yKIxqUlyaBYGR1R8EVlh96nbmzKF4d_bJnKkYpfRHeHC2zPC8BlwVnpGVJc-iuUog16Q2FFZLOI0owHs5KP0OBM63TpKLLJiCutDfCUkwXLsz4tcXD0x18dElZDyIWyyyg5XXan_NQS7yYZzaok3gmGhvKl-S9UiJAZ01pUEeTcIc71YA7y0kp5yScEVdDyTa5P-ni4HzFfoUhljrajQc5nxYDGRkUo2AhKp9OqqYNqPJiPsl8R9DCXOcd74ZbKRCmLsi9LuihFAdnDHaIsAN6Xx1tRpQ3tuziRv0WN2m2EUVUjqpE2hYN7UO0XN1e3cHs9hSsnQiYGkN0tAWeSHQ61edtT3AZRugBkKckMdS-KzzGmwo3HKZzw7QQL4Bf5PIVr-RWmgGdrnymA3sRqeeteZdZeNLRNKVcvuRXAD3xWpis-KzpXwEsNNJq4uVg0g-lEtYNdL4FBbf1g1b2Tvszei-FVsEIFbly22HydUzmM7T5Zu_fprdtXv0mk-rvYMcHOapldVBDZJv_Oup5NUd0LZa5K6DfDCbQFMBAciqRXRpUSSW5v6uXsy7hKj7t-_XqfghW1Gx3NQT868ufh76mMlamoAWEFXsW1W3C5G4lM3P9Wl-hFsalu56dvGjGvVrYLi7d1gcd5zw4ZiSsRzzSleK6TT0ZVRWYbTBySOhnlCb5ZDRbWrs67mJ-X7KP59ORYlhOPdYIC8NBusomomv6ikc43j598Qo-T4il5df_H4FlFBBWmy00KXoJZwiqHEAJ5ceGahEpFPJDOJBEiQWChppGgiId5HzW3iqKlB4AyzI-6kVxM59XVjdbR-S9qnqwuHH_sXQgfdXWAGtRkXr44vdUe9rLfUtN1ajaH4Xb3cQfaKNg2fTJgbE8dwYBSg-YqF5ti2Jw6Zs1xOYxi3gW2r0s4DpQOF52G9CDGDvgaPvrBBe8dysiR69MLldnFAWv7RulzA" TargetMode="External"/><Relationship Id="rId17" Type="http://schemas.openxmlformats.org/officeDocument/2006/relationships/hyperlink" Target="https://community.secop.gov.co/Public/Tendering/OpportunityDetail/Index?noticeUID=CO1.NTC.8357475&amp;isFromPublicArea=True&amp;isModal=False" TargetMode="External"/><Relationship Id="rId25" Type="http://schemas.openxmlformats.org/officeDocument/2006/relationships/hyperlink" Target="https://community.secop.gov.co/Public/Tendering/OpportunityDetail/Index?noticeUID=CO1.NTC.8862999&amp;isFromPublicArea=True&amp;isModal=False" TargetMode="External"/><Relationship Id="rId2" Type="http://schemas.openxmlformats.org/officeDocument/2006/relationships/hyperlink" Target="https://community.secop.gov.co/Public/Tendering/OpportunityDetail/Index?noticeUID=CO1.NTC.8668537&amp;isFromPublicArea=True&amp;isModal=False" TargetMode="External"/><Relationship Id="rId16" Type="http://schemas.openxmlformats.org/officeDocument/2006/relationships/hyperlink" Target="https://community.secop.gov.co/Public/Tendering/OpportunityDetail/Index?noticeUID=CO1.NTC.8357115&amp;isFromPublicArea=True&amp;isModal=False" TargetMode="External"/><Relationship Id="rId20" Type="http://schemas.openxmlformats.org/officeDocument/2006/relationships/hyperlink" Target="https://community.secop.gov.co/Public/Tendering/OpportunityDetail/Index?noticeUID=CO1.NTC.8460846&amp;isFromPublicArea=True&amp;isModal=False" TargetMode="External"/><Relationship Id="rId29" Type="http://schemas.openxmlformats.org/officeDocument/2006/relationships/hyperlink" Target="https://community.secop.gov.co/Public/Tendering/OpportunityDetail/Index?noticeUID=CO1.NTC.9026509&amp;isFromPublicArea=True&amp;isModal=False" TargetMode="External"/><Relationship Id="rId1" Type="http://schemas.openxmlformats.org/officeDocument/2006/relationships/hyperlink" Target="https://community.secop.gov.co/Public/Tendering/OpportunityDetail/Index?noticeUID=CO1.NTC.8381604&amp;isFromPublicArea=True&amp;isModal=False" TargetMode="External"/><Relationship Id="rId6" Type="http://schemas.openxmlformats.org/officeDocument/2006/relationships/hyperlink" Target="https://community.secop.gov.co/Public/Tendering/OpportunityDetail/Index?noticeUID=CO1.NTC.8108447&amp;isFromPublicArea=True&amp;isModal=False" TargetMode="External"/><Relationship Id="rId11" Type="http://schemas.openxmlformats.org/officeDocument/2006/relationships/hyperlink" Target="https://community.secop.gov.co/Public/Tendering/OpportunityDetail/Index?noticeUID=CO1.NTC.8357511&amp;isFromPublicArea=True&amp;isModal=False" TargetMode="External"/><Relationship Id="rId24" Type="http://schemas.openxmlformats.org/officeDocument/2006/relationships/hyperlink" Target="https://community.secop.gov.co/Public/Tendering/OpportunityDetail/Index?noticeUID=CO1.NTC.8686931&amp;isFromPublicArea=True&amp;isModal=False" TargetMode="External"/><Relationship Id="rId5" Type="http://schemas.openxmlformats.org/officeDocument/2006/relationships/hyperlink" Target="https://community.secop.gov.co/Public/Tendering/ContractNoticePhases/View?PPI=CO1.PPI.38646751&amp;isFromPublicArea=True&amp;isModal=False" TargetMode="External"/><Relationship Id="rId15" Type="http://schemas.openxmlformats.org/officeDocument/2006/relationships/hyperlink" Target="https://community.secop.gov.co/Public/Tendering/OpportunityDetail/Index?noticeUID=CO1.NTC.8356897&amp;isFromPublicArea=True&amp;isModal=False" TargetMode="External"/><Relationship Id="rId23" Type="http://schemas.openxmlformats.org/officeDocument/2006/relationships/hyperlink" Target="https://community.secop.gov.co/Public/Tendering/OpportunityDetail/Index?noticeUID=CO1.NTC.8686579&amp;isFromPublicArea=True&amp;isModal=False" TargetMode="External"/><Relationship Id="rId28" Type="http://schemas.openxmlformats.org/officeDocument/2006/relationships/hyperlink" Target="https://community.secop.gov.co/Public/Tendering/OpportunityDetail/Index?noticeUID=CO1.NTC.9018695&amp;isFromPublicArea=True&amp;isModal=False" TargetMode="External"/><Relationship Id="rId10" Type="http://schemas.openxmlformats.org/officeDocument/2006/relationships/hyperlink" Target="https://community.secop.gov.co/Public/Tendering/OpportunityDetail/Index?noticeUID=CO1.NTC.8357211&amp;isFromPublicArea=True&amp;isModal=False" TargetMode="External"/><Relationship Id="rId19" Type="http://schemas.openxmlformats.org/officeDocument/2006/relationships/hyperlink" Target="https://www.contratos.gov.co/consultas/detalleProceso.do?numConstancia=25-22-108958&amp;g-recaptcha-response=03AFcWeA6kz0wBkxirplfCOp8K-FcxKVxiJP0o7ALo__BmMaE9l3fg31ya4SxVrj4ghyXbuAcffXEkGceI6tnQQ9uOtCYxi1JZ5yB6EzdyxKn63IsGgs4zggp9iEjC_IftADvuOX65uPoscOG5RUeUk12Ch6-R-tANT9IGHAxAuJKvszfrXpNuB8xPONIqKv9nX8eGYtWRVz-7k7vCbBoq1NmRvHhSDuhnIJLfhmpCKAOKvfV_xCL7EDE-WCXYrrqYGzxwXUrMyXPO77SI93rBpB9KAJ-TJ7aIKgVUiMbibfBkF4lTJX5L_gfDtnLkNPqZKpNMjMH720chCcq9Ntw7wTIi6nqkDzKvxKdebeI2qXmQl7_3hi5aEwXtB92FTPa4h8MX6OIdXlgaBXTsYiUzObKZiOGsg8HKW4q9nCPEBgyKeqa33b3FokWoHls5V1TXRqbquTbwN2QuW583RCLI83ZWL9Kb9atBF-pc3aBfPcXuH0zzx7MSdmZPhsXjvmLRGrSCVyMI8kzxfSIDdTWiVNMT_IjebK3gfbrgJ5dFbAFmffRClgeffP6Y_ZfKJIf48yXWpeDkdYf8XsPNmJc2MZTBcx7ngO9_FtY3sZbovp5SK0zEqh2RgPKeXfFqg2t481zAyYOsMv_JOBPgHerQxIc_jFUBvaNHdy3mOW7rAl6h1LAQvKijrNX6oeSAARd6rhWBhyibOrgRIfLb3QeXfUPTZuhUX2jWX2MQu7_RUgiJwQikFBmdtGLETa8GEtAHMsfMAY79eqFbqDSGB1yFFz9JFXehzK9YJ8040RGIyQi_52JNdITylOypMXdAm7S_njBsc4rppnH1B0CYvChlD_OFkRkczN1yqkHQmouT3iofIurkxH21VbqaDwpWnAH1IQoo6jmdMXwMFrcs1bGbqznXmwY2O9Q41P-ixcYHMzlcKlkDYFOv6ok6Ljl_0v-pGH_29Dts6nHn" TargetMode="External"/><Relationship Id="rId4" Type="http://schemas.openxmlformats.org/officeDocument/2006/relationships/hyperlink" Target="https://community.secop.gov.co/Public/Tendering/OpportunityDetail/Index?noticeUID=CO1.NTC.7564419&amp;isFromPublicArea=True&amp;isModal=False" TargetMode="External"/><Relationship Id="rId9" Type="http://schemas.openxmlformats.org/officeDocument/2006/relationships/hyperlink" Target="https://community.secop.gov.co/Public/Tendering/OpportunityDetail/Index?noticeUID=CO1.NTC.8356894&amp;isFromPublicArea=True&amp;isModal=False" TargetMode="External"/><Relationship Id="rId14" Type="http://schemas.openxmlformats.org/officeDocument/2006/relationships/hyperlink" Target="https://community.secop.gov.co/Public/Tendering/OpportunityDetail/Index?noticeUID=CO1.NTC.8356940&amp;isFromPublicArea=True&amp;isModal=False" TargetMode="External"/><Relationship Id="rId22" Type="http://schemas.openxmlformats.org/officeDocument/2006/relationships/hyperlink" Target="https://community.secop.gov.co/Public/Tendering/OpportunityDetail/Index?noticeUID=CO1.NTC.8461290&amp;isFromPublicArea=True&amp;isModal=False" TargetMode="External"/><Relationship Id="rId27" Type="http://schemas.openxmlformats.org/officeDocument/2006/relationships/hyperlink" Target="https://www.contratos.gov.co/consultas/detalleProceso.do?numConstancia=25-22-112213&amp;g-recaptcha-response=0cAFcWeA5-XaqWA_d6KFep39OPBMXJSwoj4Ufghp52TnbfR7cb6Ao_BSNZdH01_U481XCcwn9s0jzaig3ZJW2FmrFl_V58f1MKQCXhj6nctf5wvXlKg9E0vHGfL_IEmMn7oXEkeFyEy3LrCfnuWixf6fmuzwMYfkZP1D0S3vH8BEql38MqgH1Hk5xq17iYxZFjrLVJmRGF7an-Fcq39DuYOoAaKmL_jZ8PDsMueB8ZTAETxoMC50OfdfvQuRHW1nxvzzoGm9Mg-kBENiVerchcYyxsuA8AC8Inj9PnEVdgYus2SHNSurOE8uxpc3NzCIXjfbHA2UVSH4H1ugZnCcoSOzvb9z5ZjvSvpq3cx-ITpNav9xcwC_lKkJGeVq6IV4ohJyIzL92Nx8IXyVG83dh_ymsGR66Oe7ZcO8rR9j9dJkfuF98TtJQPuOkaCxQqIVbeHVN1g0Y_eESpk3Y6sAB1HvN1CzDtQGeEjFGzmRlbtj0er7HAn8MRKmaOG6krfwXdwFKFGScXprc-JogNa85kc1zx6S-M1MS2VSnjhSlOgtCf_oQ5TXp23XHC0VCcBKhku82VNC_ZrXYvtJEyl--QEjSr_7ufQ6gH0bsunOqgJqb45wmF6xeA0HIhgm6jBA-wTbBwoukFvdpF4n89DHs3tw2OXbv0H3i6-OqSQ4ZC_2IKtTAevlOtoW_e5pTKaPwcwMtrRp4H1i1l1Cp5s5qcDSDOTBI1zMlX76k0hIgiKbJkuqMbUocryV7-mSmSyoB9m07wEy_K0K7_oEeN3AQ0_K_23kp6O_bezwnw_89HRXT8mZ-V6JS4cc9KwLYld9Z6sV9f4MYcNeNI7wo1T3NChGL3Uy17x2brAwU-aHX4Ht9EWjvHo-UAVSOW1cPTJgqRryzDtEE2G26H" TargetMode="External"/><Relationship Id="rId30" Type="http://schemas.openxmlformats.org/officeDocument/2006/relationships/hyperlink" Target="https://community.secop.gov.co/Public/Tendering/OpportunityDetail/Index?noticeUID=CO1.NTC.902650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92C9-E6C3-4010-AF62-4385CDC21E71}">
  <dimension ref="A1:W34"/>
  <sheetViews>
    <sheetView tabSelected="1" workbookViewId="0">
      <selection sqref="A1:W34"/>
    </sheetView>
  </sheetViews>
  <sheetFormatPr baseColWidth="10" defaultRowHeight="15" x14ac:dyDescent="0.25"/>
  <sheetData>
    <row r="1" spans="1:23" ht="114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10" t="s">
        <v>20</v>
      </c>
      <c r="V1" s="10" t="s">
        <v>21</v>
      </c>
      <c r="W1" s="11" t="s">
        <v>22</v>
      </c>
    </row>
    <row r="2" spans="1:23" ht="120" x14ac:dyDescent="0.25">
      <c r="A2" s="12">
        <v>14</v>
      </c>
      <c r="B2" s="12">
        <v>2025</v>
      </c>
      <c r="C2" s="12" t="s">
        <v>23</v>
      </c>
      <c r="D2" s="12" t="s">
        <v>24</v>
      </c>
      <c r="E2" s="12">
        <v>900477611</v>
      </c>
      <c r="F2" s="19" t="s">
        <v>25</v>
      </c>
      <c r="G2" s="12" t="s">
        <v>26</v>
      </c>
      <c r="H2" s="12" t="s">
        <v>27</v>
      </c>
      <c r="I2" s="13">
        <v>45672</v>
      </c>
      <c r="J2" s="13">
        <v>45673</v>
      </c>
      <c r="K2" s="13">
        <v>46006</v>
      </c>
      <c r="L2" s="20">
        <v>1308709369</v>
      </c>
      <c r="M2" s="21">
        <v>0.86363636401841948</v>
      </c>
      <c r="N2" s="20">
        <v>1130249001</v>
      </c>
      <c r="O2" s="20">
        <v>0</v>
      </c>
      <c r="P2" s="20">
        <v>178460368</v>
      </c>
      <c r="Q2" s="12"/>
      <c r="R2" s="12"/>
      <c r="S2" s="16"/>
      <c r="T2" s="13"/>
      <c r="U2" s="20"/>
      <c r="V2" s="20">
        <v>1308709369</v>
      </c>
      <c r="W2" s="12" t="s">
        <v>28</v>
      </c>
    </row>
    <row r="3" spans="1:23" x14ac:dyDescent="0.25">
      <c r="A3" s="12">
        <v>83</v>
      </c>
      <c r="B3" s="12">
        <v>2025</v>
      </c>
      <c r="C3" s="12" t="s">
        <v>29</v>
      </c>
      <c r="D3" s="12" t="s">
        <v>30</v>
      </c>
      <c r="E3" s="12">
        <v>800217686</v>
      </c>
      <c r="F3" s="22" t="s">
        <v>31</v>
      </c>
      <c r="G3" s="12" t="s">
        <v>26</v>
      </c>
      <c r="H3" s="12" t="s">
        <v>27</v>
      </c>
      <c r="I3" s="13">
        <v>45677</v>
      </c>
      <c r="J3" s="13">
        <v>45678</v>
      </c>
      <c r="K3" s="13">
        <v>45991</v>
      </c>
      <c r="L3" s="20">
        <v>123141950</v>
      </c>
      <c r="M3" s="21">
        <v>0.90322580566573785</v>
      </c>
      <c r="N3" s="20">
        <v>111224987</v>
      </c>
      <c r="O3" s="20">
        <v>0</v>
      </c>
      <c r="P3" s="20">
        <v>11916963</v>
      </c>
      <c r="Q3" s="12"/>
      <c r="R3" s="12"/>
      <c r="S3" s="16"/>
      <c r="T3" s="13"/>
      <c r="U3" s="20"/>
      <c r="V3" s="20">
        <v>123141950</v>
      </c>
      <c r="W3" s="12" t="s">
        <v>28</v>
      </c>
    </row>
    <row r="4" spans="1:23" x14ac:dyDescent="0.25">
      <c r="A4" s="12">
        <v>543</v>
      </c>
      <c r="B4" s="12">
        <v>2025</v>
      </c>
      <c r="C4" s="12" t="s">
        <v>35</v>
      </c>
      <c r="D4" s="12" t="s">
        <v>36</v>
      </c>
      <c r="E4" s="12">
        <v>830110297</v>
      </c>
      <c r="F4" s="22" t="s">
        <v>37</v>
      </c>
      <c r="G4" s="12" t="s">
        <v>26</v>
      </c>
      <c r="H4" s="12" t="s">
        <v>38</v>
      </c>
      <c r="I4" s="13">
        <v>45695</v>
      </c>
      <c r="J4" s="13">
        <v>45697</v>
      </c>
      <c r="K4" s="13">
        <v>46100</v>
      </c>
      <c r="L4" s="20">
        <v>69957987</v>
      </c>
      <c r="M4" s="21">
        <v>0.6516290984759181</v>
      </c>
      <c r="N4" s="20">
        <v>45586660</v>
      </c>
      <c r="O4" s="20">
        <v>0</v>
      </c>
      <c r="P4" s="20">
        <v>24371327</v>
      </c>
      <c r="Q4" s="12"/>
      <c r="R4" s="12"/>
      <c r="S4" s="16"/>
      <c r="T4" s="13"/>
      <c r="U4" s="20"/>
      <c r="V4" s="20">
        <v>69957987</v>
      </c>
      <c r="W4" s="12" t="s">
        <v>28</v>
      </c>
    </row>
    <row r="5" spans="1:23" x14ac:dyDescent="0.25">
      <c r="A5" s="12">
        <v>921</v>
      </c>
      <c r="B5" s="12">
        <v>2025</v>
      </c>
      <c r="C5" s="12" t="s">
        <v>66</v>
      </c>
      <c r="D5" s="12" t="s">
        <v>67</v>
      </c>
      <c r="E5" s="12">
        <v>900062917</v>
      </c>
      <c r="F5" s="22" t="s">
        <v>68</v>
      </c>
      <c r="G5" s="12" t="s">
        <v>69</v>
      </c>
      <c r="H5" s="12" t="s">
        <v>70</v>
      </c>
      <c r="I5" s="13">
        <v>45751</v>
      </c>
      <c r="J5" s="13">
        <v>45761</v>
      </c>
      <c r="K5" s="13">
        <v>46022</v>
      </c>
      <c r="L5" s="20">
        <v>77944000</v>
      </c>
      <c r="M5" s="21">
        <v>0.45222087652673715</v>
      </c>
      <c r="N5" s="20">
        <v>35247904</v>
      </c>
      <c r="O5" s="20">
        <v>0</v>
      </c>
      <c r="P5" s="20">
        <v>42696096</v>
      </c>
      <c r="Q5" s="12"/>
      <c r="R5" s="12"/>
      <c r="S5" s="16"/>
      <c r="T5" s="13"/>
      <c r="U5" s="20"/>
      <c r="V5" s="20">
        <v>77944000</v>
      </c>
      <c r="W5" s="12" t="s">
        <v>28</v>
      </c>
    </row>
    <row r="6" spans="1:23" x14ac:dyDescent="0.25">
      <c r="A6" s="12">
        <v>933</v>
      </c>
      <c r="B6" s="12">
        <v>2025</v>
      </c>
      <c r="C6" s="12" t="s">
        <v>221</v>
      </c>
      <c r="D6" s="12" t="s">
        <v>222</v>
      </c>
      <c r="E6" s="12">
        <v>51883443</v>
      </c>
      <c r="F6" s="22" t="s">
        <v>223</v>
      </c>
      <c r="G6" s="12" t="s">
        <v>26</v>
      </c>
      <c r="H6" s="12" t="s">
        <v>27</v>
      </c>
      <c r="I6" s="13">
        <v>45789</v>
      </c>
      <c r="J6" s="13">
        <v>45809</v>
      </c>
      <c r="K6" s="13">
        <v>46173</v>
      </c>
      <c r="L6" s="20">
        <v>113521212</v>
      </c>
      <c r="M6" s="21">
        <v>0.41666666666666669</v>
      </c>
      <c r="N6" s="20">
        <v>47300505</v>
      </c>
      <c r="O6" s="20">
        <v>0</v>
      </c>
      <c r="P6" s="20">
        <v>66220707</v>
      </c>
      <c r="Q6" s="12"/>
      <c r="R6" s="12"/>
      <c r="S6" s="16"/>
      <c r="T6" s="13"/>
      <c r="U6" s="20"/>
      <c r="V6" s="20">
        <v>113521212</v>
      </c>
      <c r="W6" s="12" t="s">
        <v>28</v>
      </c>
    </row>
    <row r="7" spans="1:23" x14ac:dyDescent="0.25">
      <c r="A7" s="12">
        <v>942</v>
      </c>
      <c r="B7" s="12">
        <v>2025</v>
      </c>
      <c r="C7" s="12" t="s">
        <v>88</v>
      </c>
      <c r="D7" s="12" t="s">
        <v>89</v>
      </c>
      <c r="E7" s="12">
        <v>860024301</v>
      </c>
      <c r="F7" s="22" t="s">
        <v>90</v>
      </c>
      <c r="G7" s="12" t="s">
        <v>91</v>
      </c>
      <c r="H7" s="12" t="s">
        <v>92</v>
      </c>
      <c r="I7" s="13">
        <v>45800</v>
      </c>
      <c r="J7" s="13">
        <v>45803</v>
      </c>
      <c r="K7" s="13">
        <v>45961</v>
      </c>
      <c r="L7" s="20">
        <v>46073222</v>
      </c>
      <c r="M7" s="21">
        <v>0.72788738326136604</v>
      </c>
      <c r="N7" s="20">
        <v>33536117</v>
      </c>
      <c r="O7" s="20">
        <v>0</v>
      </c>
      <c r="P7" s="20">
        <v>12537105</v>
      </c>
      <c r="Q7" s="12"/>
      <c r="R7" s="12"/>
      <c r="S7" s="16"/>
      <c r="T7" s="13"/>
      <c r="U7" s="20"/>
      <c r="V7" s="20">
        <v>46073222</v>
      </c>
      <c r="W7" s="12" t="s">
        <v>93</v>
      </c>
    </row>
    <row r="8" spans="1:23" x14ac:dyDescent="0.25">
      <c r="A8" s="12">
        <v>943</v>
      </c>
      <c r="B8" s="12">
        <v>2025</v>
      </c>
      <c r="C8" s="12" t="s">
        <v>94</v>
      </c>
      <c r="D8" s="12" t="s">
        <v>95</v>
      </c>
      <c r="E8" s="12" t="s">
        <v>96</v>
      </c>
      <c r="F8" s="22" t="s">
        <v>97</v>
      </c>
      <c r="G8" s="12" t="s">
        <v>98</v>
      </c>
      <c r="H8" s="12" t="s">
        <v>99</v>
      </c>
      <c r="I8" s="13">
        <v>45807</v>
      </c>
      <c r="J8" s="13">
        <v>45809</v>
      </c>
      <c r="K8" s="13">
        <v>45961</v>
      </c>
      <c r="L8" s="20">
        <v>5899897683</v>
      </c>
      <c r="M8" s="21">
        <v>0.7926183136149143</v>
      </c>
      <c r="N8" s="20">
        <v>4676366952</v>
      </c>
      <c r="O8" s="20">
        <v>0</v>
      </c>
      <c r="P8" s="20">
        <v>1223530731</v>
      </c>
      <c r="Q8" s="12"/>
      <c r="R8" s="12"/>
      <c r="S8" s="16"/>
      <c r="T8" s="13"/>
      <c r="U8" s="20"/>
      <c r="V8" s="20">
        <v>5899897683</v>
      </c>
      <c r="W8" s="12" t="s">
        <v>100</v>
      </c>
    </row>
    <row r="9" spans="1:23" x14ac:dyDescent="0.25">
      <c r="A9" s="12">
        <v>953</v>
      </c>
      <c r="B9" s="12">
        <v>2025</v>
      </c>
      <c r="C9" s="12" t="s">
        <v>121</v>
      </c>
      <c r="D9" s="12" t="s">
        <v>122</v>
      </c>
      <c r="E9" s="12">
        <v>19244502</v>
      </c>
      <c r="F9" s="22" t="s">
        <v>123</v>
      </c>
      <c r="G9" s="12" t="s">
        <v>26</v>
      </c>
      <c r="H9" s="12" t="s">
        <v>27</v>
      </c>
      <c r="I9" s="13">
        <v>45837</v>
      </c>
      <c r="J9" s="13">
        <v>45839</v>
      </c>
      <c r="K9" s="13">
        <v>46752</v>
      </c>
      <c r="L9" s="20">
        <v>168489300</v>
      </c>
      <c r="M9" s="21">
        <v>0.13018545391309716</v>
      </c>
      <c r="N9" s="20">
        <v>21934856</v>
      </c>
      <c r="O9" s="20">
        <v>0</v>
      </c>
      <c r="P9" s="20">
        <v>146554444</v>
      </c>
      <c r="Q9" s="12"/>
      <c r="R9" s="12"/>
      <c r="S9" s="16"/>
      <c r="T9" s="13"/>
      <c r="U9" s="20"/>
      <c r="V9" s="20">
        <v>168489300</v>
      </c>
      <c r="W9" s="12" t="s">
        <v>28</v>
      </c>
    </row>
    <row r="10" spans="1:23" x14ac:dyDescent="0.25">
      <c r="A10" s="12">
        <v>954</v>
      </c>
      <c r="B10" s="12">
        <v>2025</v>
      </c>
      <c r="C10" s="12" t="s">
        <v>124</v>
      </c>
      <c r="D10" s="12" t="s">
        <v>125</v>
      </c>
      <c r="E10" s="12">
        <v>1020729094</v>
      </c>
      <c r="F10" s="22" t="s">
        <v>126</v>
      </c>
      <c r="G10" s="12" t="s">
        <v>26</v>
      </c>
      <c r="H10" s="12" t="s">
        <v>27</v>
      </c>
      <c r="I10" s="13">
        <v>45837</v>
      </c>
      <c r="J10" s="13">
        <v>45839</v>
      </c>
      <c r="K10" s="13">
        <v>46752</v>
      </c>
      <c r="L10" s="20">
        <v>190087332</v>
      </c>
      <c r="M10" s="21">
        <v>0.13018544549828287</v>
      </c>
      <c r="N10" s="20">
        <v>24746604</v>
      </c>
      <c r="O10" s="20">
        <v>0</v>
      </c>
      <c r="P10" s="20">
        <v>165340728</v>
      </c>
      <c r="Q10" s="12"/>
      <c r="R10" s="12"/>
      <c r="S10" s="16"/>
      <c r="T10" s="13"/>
      <c r="U10" s="20"/>
      <c r="V10" s="20">
        <v>190087332</v>
      </c>
      <c r="W10" s="12" t="s">
        <v>28</v>
      </c>
    </row>
    <row r="11" spans="1:23" x14ac:dyDescent="0.25">
      <c r="A11" s="12">
        <v>955</v>
      </c>
      <c r="B11" s="12">
        <v>2025</v>
      </c>
      <c r="C11" s="12" t="s">
        <v>127</v>
      </c>
      <c r="D11" s="12" t="s">
        <v>128</v>
      </c>
      <c r="E11" s="12">
        <v>901030787</v>
      </c>
      <c r="F11" s="22" t="s">
        <v>129</v>
      </c>
      <c r="G11" s="12" t="s">
        <v>26</v>
      </c>
      <c r="H11" s="12" t="s">
        <v>27</v>
      </c>
      <c r="I11" s="13">
        <v>45837</v>
      </c>
      <c r="J11" s="13">
        <v>45839</v>
      </c>
      <c r="K11" s="13">
        <v>46752</v>
      </c>
      <c r="L11" s="20">
        <v>226261848</v>
      </c>
      <c r="M11" s="21">
        <v>0.13018544779144561</v>
      </c>
      <c r="N11" s="20">
        <v>29456000</v>
      </c>
      <c r="O11" s="20">
        <v>0</v>
      </c>
      <c r="P11" s="20">
        <v>196805848</v>
      </c>
      <c r="Q11" s="12"/>
      <c r="R11" s="12"/>
      <c r="S11" s="16"/>
      <c r="T11" s="13"/>
      <c r="U11" s="20"/>
      <c r="V11" s="20">
        <v>226261848</v>
      </c>
      <c r="W11" s="12" t="s">
        <v>28</v>
      </c>
    </row>
    <row r="12" spans="1:23" x14ac:dyDescent="0.25">
      <c r="A12" s="12">
        <v>956</v>
      </c>
      <c r="B12" s="12">
        <v>2025</v>
      </c>
      <c r="C12" s="12" t="s">
        <v>130</v>
      </c>
      <c r="D12" s="12" t="s">
        <v>131</v>
      </c>
      <c r="E12" s="12" t="s">
        <v>132</v>
      </c>
      <c r="F12" s="22" t="s">
        <v>133</v>
      </c>
      <c r="G12" s="12" t="s">
        <v>26</v>
      </c>
      <c r="H12" s="12" t="s">
        <v>27</v>
      </c>
      <c r="I12" s="13">
        <v>45837</v>
      </c>
      <c r="J12" s="13">
        <v>45839</v>
      </c>
      <c r="K12" s="13">
        <v>46752</v>
      </c>
      <c r="L12" s="20">
        <v>210960780</v>
      </c>
      <c r="M12" s="21">
        <v>0.13018544963665757</v>
      </c>
      <c r="N12" s="20">
        <v>27464024</v>
      </c>
      <c r="O12" s="20">
        <v>0</v>
      </c>
      <c r="P12" s="20">
        <v>183496756</v>
      </c>
      <c r="Q12" s="12"/>
      <c r="R12" s="12"/>
      <c r="S12" s="16"/>
      <c r="T12" s="13"/>
      <c r="U12" s="20"/>
      <c r="V12" s="20">
        <v>210960780</v>
      </c>
      <c r="W12" s="12" t="s">
        <v>28</v>
      </c>
    </row>
    <row r="13" spans="1:23" x14ac:dyDescent="0.25">
      <c r="A13" s="12">
        <v>957</v>
      </c>
      <c r="B13" s="12">
        <v>2025</v>
      </c>
      <c r="C13" s="12" t="s">
        <v>134</v>
      </c>
      <c r="D13" s="12" t="s">
        <v>135</v>
      </c>
      <c r="E13" s="12">
        <v>860402594</v>
      </c>
      <c r="F13" s="12" t="s">
        <v>136</v>
      </c>
      <c r="G13" s="12" t="s">
        <v>26</v>
      </c>
      <c r="H13" s="12" t="s">
        <v>27</v>
      </c>
      <c r="I13" s="13">
        <v>45837</v>
      </c>
      <c r="J13" s="13">
        <v>45839</v>
      </c>
      <c r="K13" s="13">
        <v>46203</v>
      </c>
      <c r="L13" s="20">
        <v>69094800</v>
      </c>
      <c r="M13" s="21">
        <v>0.33333333333333331</v>
      </c>
      <c r="N13" s="20">
        <v>23031600</v>
      </c>
      <c r="O13" s="20">
        <v>0</v>
      </c>
      <c r="P13" s="20">
        <v>46063200</v>
      </c>
      <c r="Q13" s="12"/>
      <c r="R13" s="12"/>
      <c r="S13" s="16"/>
      <c r="T13" s="13"/>
      <c r="U13" s="20"/>
      <c r="V13" s="20">
        <v>69094800</v>
      </c>
      <c r="W13" s="12" t="s">
        <v>28</v>
      </c>
    </row>
    <row r="14" spans="1:23" x14ac:dyDescent="0.25">
      <c r="A14" s="12">
        <v>958</v>
      </c>
      <c r="B14" s="12">
        <v>2025</v>
      </c>
      <c r="C14" s="12" t="s">
        <v>137</v>
      </c>
      <c r="D14" s="12" t="s">
        <v>138</v>
      </c>
      <c r="E14" s="12">
        <v>830130512</v>
      </c>
      <c r="F14" s="12" t="s">
        <v>139</v>
      </c>
      <c r="G14" s="12" t="s">
        <v>26</v>
      </c>
      <c r="H14" s="12" t="s">
        <v>27</v>
      </c>
      <c r="I14" s="13">
        <v>45837</v>
      </c>
      <c r="J14" s="13">
        <v>45839</v>
      </c>
      <c r="K14" s="13">
        <v>46752</v>
      </c>
      <c r="L14" s="20">
        <v>237660972</v>
      </c>
      <c r="M14" s="21">
        <v>0.13018544752901204</v>
      </c>
      <c r="N14" s="20">
        <v>30940000</v>
      </c>
      <c r="O14" s="20">
        <v>0</v>
      </c>
      <c r="P14" s="20">
        <v>206720972</v>
      </c>
      <c r="Q14" s="12"/>
      <c r="R14" s="12"/>
      <c r="S14" s="16"/>
      <c r="T14" s="13"/>
      <c r="U14" s="20"/>
      <c r="V14" s="20">
        <v>237660972</v>
      </c>
      <c r="W14" s="12" t="s">
        <v>28</v>
      </c>
    </row>
    <row r="15" spans="1:23" x14ac:dyDescent="0.25">
      <c r="A15" s="12">
        <v>959</v>
      </c>
      <c r="B15" s="12">
        <v>2025</v>
      </c>
      <c r="C15" s="12" t="s">
        <v>140</v>
      </c>
      <c r="D15" s="12" t="s">
        <v>141</v>
      </c>
      <c r="E15" s="12">
        <v>20079321</v>
      </c>
      <c r="F15" s="22" t="s">
        <v>142</v>
      </c>
      <c r="G15" s="12" t="s">
        <v>26</v>
      </c>
      <c r="H15" s="12" t="s">
        <v>27</v>
      </c>
      <c r="I15" s="13">
        <v>45837</v>
      </c>
      <c r="J15" s="13">
        <v>45839</v>
      </c>
      <c r="K15" s="13">
        <v>46022</v>
      </c>
      <c r="L15" s="20">
        <v>52706279</v>
      </c>
      <c r="M15" s="21">
        <v>0.50000000948653578</v>
      </c>
      <c r="N15" s="20">
        <v>26353140</v>
      </c>
      <c r="O15" s="20">
        <v>0</v>
      </c>
      <c r="P15" s="20">
        <v>26353139</v>
      </c>
      <c r="Q15" s="12"/>
      <c r="R15" s="12"/>
      <c r="S15" s="16"/>
      <c r="T15" s="13"/>
      <c r="U15" s="20"/>
      <c r="V15" s="20">
        <v>52706279</v>
      </c>
      <c r="W15" s="12" t="s">
        <v>28</v>
      </c>
    </row>
    <row r="16" spans="1:23" x14ac:dyDescent="0.25">
      <c r="A16" s="12">
        <v>960</v>
      </c>
      <c r="B16" s="12">
        <v>2025</v>
      </c>
      <c r="C16" s="12" t="s">
        <v>143</v>
      </c>
      <c r="D16" s="12" t="s">
        <v>144</v>
      </c>
      <c r="E16" s="12">
        <v>800146518</v>
      </c>
      <c r="F16" s="22" t="s">
        <v>145</v>
      </c>
      <c r="G16" s="12" t="s">
        <v>26</v>
      </c>
      <c r="H16" s="12" t="s">
        <v>27</v>
      </c>
      <c r="I16" s="13">
        <v>45837</v>
      </c>
      <c r="J16" s="13">
        <v>45839</v>
      </c>
      <c r="K16" s="13">
        <v>46752</v>
      </c>
      <c r="L16" s="20">
        <v>267146136</v>
      </c>
      <c r="M16" s="21">
        <v>0.13018545025858058</v>
      </c>
      <c r="N16" s="20">
        <v>34778540</v>
      </c>
      <c r="O16" s="20">
        <v>0</v>
      </c>
      <c r="P16" s="20">
        <v>232367596</v>
      </c>
      <c r="Q16" s="12"/>
      <c r="R16" s="12"/>
      <c r="S16" s="16"/>
      <c r="T16" s="13"/>
      <c r="U16" s="20"/>
      <c r="V16" s="20">
        <v>267146136</v>
      </c>
      <c r="W16" s="12" t="s">
        <v>28</v>
      </c>
    </row>
    <row r="17" spans="1:23" x14ac:dyDescent="0.25">
      <c r="A17" s="12">
        <v>961</v>
      </c>
      <c r="B17" s="12">
        <v>2025</v>
      </c>
      <c r="C17" s="12" t="s">
        <v>146</v>
      </c>
      <c r="D17" s="12" t="s">
        <v>147</v>
      </c>
      <c r="E17" s="12">
        <v>830120562</v>
      </c>
      <c r="F17" s="22" t="s">
        <v>148</v>
      </c>
      <c r="G17" s="12" t="s">
        <v>26</v>
      </c>
      <c r="H17" s="12" t="s">
        <v>27</v>
      </c>
      <c r="I17" s="13">
        <v>45837</v>
      </c>
      <c r="J17" s="13">
        <v>45839</v>
      </c>
      <c r="K17" s="13">
        <v>46752</v>
      </c>
      <c r="L17" s="20">
        <v>173223840</v>
      </c>
      <c r="M17" s="21">
        <v>0.13018545253355426</v>
      </c>
      <c r="N17" s="20">
        <v>22551224</v>
      </c>
      <c r="O17" s="20">
        <v>0</v>
      </c>
      <c r="P17" s="20">
        <v>150672616</v>
      </c>
      <c r="Q17" s="12"/>
      <c r="R17" s="12"/>
      <c r="S17" s="16"/>
      <c r="T17" s="13"/>
      <c r="U17" s="20"/>
      <c r="V17" s="20">
        <v>173223840</v>
      </c>
      <c r="W17" s="12" t="s">
        <v>28</v>
      </c>
    </row>
    <row r="18" spans="1:23" x14ac:dyDescent="0.25">
      <c r="A18" s="12">
        <v>962</v>
      </c>
      <c r="B18" s="12">
        <v>2025</v>
      </c>
      <c r="C18" s="12" t="s">
        <v>149</v>
      </c>
      <c r="D18" s="12" t="s">
        <v>150</v>
      </c>
      <c r="E18" s="12">
        <v>900079785</v>
      </c>
      <c r="F18" s="22" t="s">
        <v>151</v>
      </c>
      <c r="G18" s="12" t="s">
        <v>26</v>
      </c>
      <c r="H18" s="12" t="s">
        <v>27</v>
      </c>
      <c r="I18" s="13">
        <v>45837</v>
      </c>
      <c r="J18" s="13">
        <v>45839</v>
      </c>
      <c r="K18" s="13">
        <v>46752</v>
      </c>
      <c r="L18" s="20">
        <v>182472840</v>
      </c>
      <c r="M18" s="21">
        <v>0.13018544568057361</v>
      </c>
      <c r="N18" s="20">
        <v>23755308</v>
      </c>
      <c r="O18" s="20">
        <v>0</v>
      </c>
      <c r="P18" s="20">
        <v>158717532</v>
      </c>
      <c r="Q18" s="12"/>
      <c r="R18" s="12"/>
      <c r="S18" s="16"/>
      <c r="T18" s="13"/>
      <c r="U18" s="20"/>
      <c r="V18" s="20">
        <v>182472840</v>
      </c>
      <c r="W18" s="12" t="s">
        <v>28</v>
      </c>
    </row>
    <row r="19" spans="1:23" x14ac:dyDescent="0.25">
      <c r="A19" s="12">
        <v>963</v>
      </c>
      <c r="B19" s="12">
        <v>2025</v>
      </c>
      <c r="C19" s="12" t="s">
        <v>152</v>
      </c>
      <c r="D19" s="12" t="s">
        <v>153</v>
      </c>
      <c r="E19" s="12">
        <v>900081714</v>
      </c>
      <c r="F19" s="22" t="s">
        <v>154</v>
      </c>
      <c r="G19" s="12" t="s">
        <v>26</v>
      </c>
      <c r="H19" s="12" t="s">
        <v>27</v>
      </c>
      <c r="I19" s="13">
        <v>45837</v>
      </c>
      <c r="J19" s="13">
        <v>45839</v>
      </c>
      <c r="K19" s="13">
        <v>46022</v>
      </c>
      <c r="L19" s="20">
        <v>78000000</v>
      </c>
      <c r="M19" s="21">
        <v>0.5</v>
      </c>
      <c r="N19" s="20">
        <v>39000000</v>
      </c>
      <c r="O19" s="20">
        <v>0</v>
      </c>
      <c r="P19" s="20">
        <v>39000000</v>
      </c>
      <c r="Q19" s="12"/>
      <c r="R19" s="12"/>
      <c r="S19" s="16"/>
      <c r="T19" s="13"/>
      <c r="U19" s="20"/>
      <c r="V19" s="20">
        <v>78000000</v>
      </c>
      <c r="W19" s="12" t="s">
        <v>28</v>
      </c>
    </row>
    <row r="20" spans="1:23" x14ac:dyDescent="0.25">
      <c r="A20" s="12">
        <v>964</v>
      </c>
      <c r="B20" s="12">
        <v>2025</v>
      </c>
      <c r="C20" s="12" t="s">
        <v>155</v>
      </c>
      <c r="D20" s="12" t="s">
        <v>156</v>
      </c>
      <c r="E20" s="12">
        <v>80009022</v>
      </c>
      <c r="F20" s="22" t="s">
        <v>157</v>
      </c>
      <c r="G20" s="12" t="s">
        <v>26</v>
      </c>
      <c r="H20" s="12" t="s">
        <v>27</v>
      </c>
      <c r="I20" s="13">
        <v>45837</v>
      </c>
      <c r="J20" s="13">
        <v>45839</v>
      </c>
      <c r="K20" s="13">
        <v>46203</v>
      </c>
      <c r="L20" s="20">
        <v>93618852</v>
      </c>
      <c r="M20" s="21">
        <v>0.33333333333333331</v>
      </c>
      <c r="N20" s="20">
        <v>31206284</v>
      </c>
      <c r="O20" s="20">
        <v>0</v>
      </c>
      <c r="P20" s="20">
        <v>62412568</v>
      </c>
      <c r="Q20" s="12"/>
      <c r="R20" s="12"/>
      <c r="S20" s="16"/>
      <c r="T20" s="13"/>
      <c r="U20" s="20"/>
      <c r="V20" s="20">
        <v>93618852</v>
      </c>
      <c r="W20" s="12" t="s">
        <v>28</v>
      </c>
    </row>
    <row r="21" spans="1:23" x14ac:dyDescent="0.25">
      <c r="A21" s="12">
        <v>965</v>
      </c>
      <c r="B21" s="12">
        <v>2025</v>
      </c>
      <c r="C21" s="12" t="s">
        <v>158</v>
      </c>
      <c r="D21" s="12" t="s">
        <v>159</v>
      </c>
      <c r="E21" s="12" t="s">
        <v>160</v>
      </c>
      <c r="F21" s="22" t="s">
        <v>161</v>
      </c>
      <c r="G21" s="12" t="s">
        <v>26</v>
      </c>
      <c r="H21" s="12" t="s">
        <v>27</v>
      </c>
      <c r="I21" s="13">
        <v>45837</v>
      </c>
      <c r="J21" s="13">
        <v>45839</v>
      </c>
      <c r="K21" s="13">
        <v>46022</v>
      </c>
      <c r="L21" s="20">
        <v>68853348</v>
      </c>
      <c r="M21" s="21">
        <v>0.5</v>
      </c>
      <c r="N21" s="20">
        <v>34426674</v>
      </c>
      <c r="O21" s="20">
        <v>0</v>
      </c>
      <c r="P21" s="20">
        <v>34426674</v>
      </c>
      <c r="Q21" s="12"/>
      <c r="R21" s="12"/>
      <c r="S21" s="16"/>
      <c r="T21" s="13"/>
      <c r="U21" s="20"/>
      <c r="V21" s="20">
        <v>68853348</v>
      </c>
      <c r="W21" s="12" t="s">
        <v>28</v>
      </c>
    </row>
    <row r="22" spans="1:23" x14ac:dyDescent="0.25">
      <c r="A22" s="12">
        <v>966</v>
      </c>
      <c r="B22" s="12">
        <v>2025</v>
      </c>
      <c r="C22" s="12" t="s">
        <v>162</v>
      </c>
      <c r="D22" s="12" t="s">
        <v>163</v>
      </c>
      <c r="E22" s="12">
        <v>900335488</v>
      </c>
      <c r="F22" s="22" t="s">
        <v>164</v>
      </c>
      <c r="G22" s="12" t="s">
        <v>63</v>
      </c>
      <c r="H22" s="12" t="s">
        <v>64</v>
      </c>
      <c r="I22" s="13">
        <v>45845</v>
      </c>
      <c r="J22" s="13">
        <v>45848</v>
      </c>
      <c r="K22" s="13">
        <v>45909</v>
      </c>
      <c r="L22" s="20">
        <v>9534492</v>
      </c>
      <c r="M22" s="21">
        <v>1</v>
      </c>
      <c r="N22" s="20">
        <v>9534492</v>
      </c>
      <c r="O22" s="20">
        <v>0</v>
      </c>
      <c r="P22" s="20">
        <v>0</v>
      </c>
      <c r="Q22" s="12"/>
      <c r="R22" s="12"/>
      <c r="S22" s="16"/>
      <c r="T22" s="13"/>
      <c r="U22" s="20"/>
      <c r="V22" s="20">
        <v>9534492</v>
      </c>
      <c r="W22" s="12" t="s">
        <v>65</v>
      </c>
    </row>
    <row r="23" spans="1:23" x14ac:dyDescent="0.25">
      <c r="A23" s="12">
        <v>968</v>
      </c>
      <c r="B23" s="12">
        <v>2025</v>
      </c>
      <c r="C23" s="12" t="s">
        <v>168</v>
      </c>
      <c r="D23" s="12" t="s">
        <v>169</v>
      </c>
      <c r="E23" s="12">
        <v>800103052</v>
      </c>
      <c r="F23" s="22" t="s">
        <v>170</v>
      </c>
      <c r="G23" s="12" t="s">
        <v>171</v>
      </c>
      <c r="H23" s="12" t="s">
        <v>172</v>
      </c>
      <c r="I23" s="13">
        <v>45861</v>
      </c>
      <c r="J23" s="13">
        <v>45870</v>
      </c>
      <c r="K23" s="13">
        <v>45925</v>
      </c>
      <c r="L23" s="20">
        <v>28769261</v>
      </c>
      <c r="M23" s="21">
        <v>1</v>
      </c>
      <c r="N23" s="20">
        <v>28769261</v>
      </c>
      <c r="O23" s="20">
        <v>0</v>
      </c>
      <c r="P23" s="20">
        <v>0</v>
      </c>
      <c r="Q23" s="12"/>
      <c r="R23" s="12"/>
      <c r="S23" s="16"/>
      <c r="T23" s="13"/>
      <c r="U23" s="20"/>
      <c r="V23" s="20">
        <v>28769261</v>
      </c>
      <c r="W23" s="12" t="s">
        <v>65</v>
      </c>
    </row>
    <row r="24" spans="1:23" x14ac:dyDescent="0.25">
      <c r="A24" s="12">
        <v>969</v>
      </c>
      <c r="B24" s="12">
        <v>2025</v>
      </c>
      <c r="C24" s="12" t="s">
        <v>173</v>
      </c>
      <c r="D24" s="12" t="s">
        <v>174</v>
      </c>
      <c r="E24" s="12">
        <v>899999115</v>
      </c>
      <c r="F24" s="22" t="s">
        <v>175</v>
      </c>
      <c r="G24" s="12" t="s">
        <v>176</v>
      </c>
      <c r="H24" s="12" t="s">
        <v>177</v>
      </c>
      <c r="I24" s="13">
        <v>45861</v>
      </c>
      <c r="J24" s="13">
        <v>45868</v>
      </c>
      <c r="K24" s="13">
        <v>46022</v>
      </c>
      <c r="L24" s="20">
        <v>280000000</v>
      </c>
      <c r="M24" s="21">
        <v>0</v>
      </c>
      <c r="N24" s="20">
        <v>0</v>
      </c>
      <c r="O24" s="20">
        <v>0</v>
      </c>
      <c r="P24" s="20">
        <v>280000000</v>
      </c>
      <c r="Q24" s="12"/>
      <c r="R24" s="12"/>
      <c r="S24" s="16"/>
      <c r="T24" s="13"/>
      <c r="U24" s="20"/>
      <c r="V24" s="20">
        <v>280000000</v>
      </c>
      <c r="W24" s="12" t="s">
        <v>178</v>
      </c>
    </row>
    <row r="25" spans="1:23" x14ac:dyDescent="0.25">
      <c r="A25" s="12">
        <v>970</v>
      </c>
      <c r="B25" s="12">
        <v>2025</v>
      </c>
      <c r="C25" s="12" t="s">
        <v>179</v>
      </c>
      <c r="D25" s="12" t="s">
        <v>180</v>
      </c>
      <c r="E25" s="12">
        <v>860035467</v>
      </c>
      <c r="F25" s="22" t="s">
        <v>181</v>
      </c>
      <c r="G25" s="12" t="s">
        <v>182</v>
      </c>
      <c r="H25" s="12" t="s">
        <v>183</v>
      </c>
      <c r="I25" s="13">
        <v>45859</v>
      </c>
      <c r="J25" s="13">
        <v>45866</v>
      </c>
      <c r="K25" s="13">
        <v>45927</v>
      </c>
      <c r="L25" s="20">
        <v>11069675</v>
      </c>
      <c r="M25" s="21">
        <v>1</v>
      </c>
      <c r="N25" s="20">
        <v>11069675</v>
      </c>
      <c r="O25" s="20">
        <v>0</v>
      </c>
      <c r="P25" s="20">
        <v>0</v>
      </c>
      <c r="Q25" s="12"/>
      <c r="R25" s="12"/>
      <c r="S25" s="16"/>
      <c r="T25" s="13"/>
      <c r="U25" s="20"/>
      <c r="V25" s="20">
        <v>11069675</v>
      </c>
      <c r="W25" s="12" t="s">
        <v>184</v>
      </c>
    </row>
    <row r="26" spans="1:23" x14ac:dyDescent="0.25">
      <c r="A26" s="12">
        <v>1012</v>
      </c>
      <c r="B26" s="12">
        <v>2025</v>
      </c>
      <c r="C26" s="12" t="s">
        <v>212</v>
      </c>
      <c r="D26" s="12" t="s">
        <v>213</v>
      </c>
      <c r="E26" s="12">
        <v>860049599</v>
      </c>
      <c r="F26" s="22" t="s">
        <v>214</v>
      </c>
      <c r="G26" s="12" t="s">
        <v>26</v>
      </c>
      <c r="H26" s="12" t="s">
        <v>27</v>
      </c>
      <c r="I26" s="13">
        <v>45897</v>
      </c>
      <c r="J26" s="13">
        <v>45901</v>
      </c>
      <c r="K26" s="13">
        <v>46752</v>
      </c>
      <c r="L26" s="20">
        <v>214638976</v>
      </c>
      <c r="M26" s="21">
        <v>6.9921270962455581E-2</v>
      </c>
      <c r="N26" s="20">
        <v>15007830</v>
      </c>
      <c r="O26" s="20">
        <v>0</v>
      </c>
      <c r="P26" s="20">
        <v>199631146</v>
      </c>
      <c r="Q26" s="12"/>
      <c r="R26" s="12"/>
      <c r="S26" s="16"/>
      <c r="T26" s="13"/>
      <c r="U26" s="20"/>
      <c r="V26" s="20">
        <v>214638976</v>
      </c>
      <c r="W26" s="12" t="s">
        <v>28</v>
      </c>
    </row>
    <row r="27" spans="1:23" x14ac:dyDescent="0.25">
      <c r="A27" s="12">
        <v>1017</v>
      </c>
      <c r="B27" s="12">
        <v>2025</v>
      </c>
      <c r="C27" s="12" t="s">
        <v>218</v>
      </c>
      <c r="D27" s="12" t="s">
        <v>219</v>
      </c>
      <c r="E27" s="12">
        <v>52821652</v>
      </c>
      <c r="F27" s="22" t="s">
        <v>220</v>
      </c>
      <c r="G27" s="12" t="s">
        <v>26</v>
      </c>
      <c r="H27" s="12" t="s">
        <v>27</v>
      </c>
      <c r="I27" s="13">
        <v>45899</v>
      </c>
      <c r="J27" s="13">
        <v>45901</v>
      </c>
      <c r="K27" s="13">
        <v>46022</v>
      </c>
      <c r="L27" s="20">
        <v>36210000</v>
      </c>
      <c r="M27" s="21">
        <v>0.5</v>
      </c>
      <c r="N27" s="20">
        <v>18105000</v>
      </c>
      <c r="O27" s="20">
        <v>0</v>
      </c>
      <c r="P27" s="20">
        <v>18105000</v>
      </c>
      <c r="Q27" s="12"/>
      <c r="R27" s="12"/>
      <c r="S27" s="16"/>
      <c r="T27" s="13"/>
      <c r="U27" s="20"/>
      <c r="V27" s="20">
        <v>36210000</v>
      </c>
      <c r="W27" s="12" t="s">
        <v>28</v>
      </c>
    </row>
    <row r="28" spans="1:23" x14ac:dyDescent="0.25">
      <c r="A28" s="12">
        <v>1018</v>
      </c>
      <c r="B28" s="12">
        <v>2025</v>
      </c>
      <c r="C28" s="12" t="s">
        <v>224</v>
      </c>
      <c r="D28" s="12" t="s">
        <v>225</v>
      </c>
      <c r="E28" s="12">
        <v>900503490</v>
      </c>
      <c r="F28" s="22" t="s">
        <v>226</v>
      </c>
      <c r="G28" s="12" t="s">
        <v>26</v>
      </c>
      <c r="H28" s="12" t="s">
        <v>27</v>
      </c>
      <c r="I28" s="13">
        <v>45901</v>
      </c>
      <c r="J28" s="13">
        <v>45901</v>
      </c>
      <c r="K28" s="13">
        <v>46752</v>
      </c>
      <c r="L28" s="20">
        <v>286036000</v>
      </c>
      <c r="M28" s="21">
        <v>6.9921268651498419E-2</v>
      </c>
      <c r="N28" s="20">
        <v>20000000</v>
      </c>
      <c r="O28" s="20">
        <v>0</v>
      </c>
      <c r="P28" s="20">
        <v>266036000</v>
      </c>
      <c r="Q28" s="12"/>
      <c r="R28" s="12"/>
      <c r="S28" s="16"/>
      <c r="T28" s="13"/>
      <c r="U28" s="20"/>
      <c r="V28" s="20">
        <v>286036000</v>
      </c>
      <c r="W28" s="12" t="s">
        <v>28</v>
      </c>
    </row>
    <row r="29" spans="1:23" x14ac:dyDescent="0.25">
      <c r="A29" s="12">
        <v>1045</v>
      </c>
      <c r="B29" s="12">
        <v>2025</v>
      </c>
      <c r="C29" s="12" t="s">
        <v>227</v>
      </c>
      <c r="D29" s="12" t="s">
        <v>228</v>
      </c>
      <c r="E29" s="12">
        <v>900081714</v>
      </c>
      <c r="F29" s="23" t="s">
        <v>229</v>
      </c>
      <c r="G29" s="12" t="s">
        <v>26</v>
      </c>
      <c r="H29" s="12" t="s">
        <v>27</v>
      </c>
      <c r="I29" s="13">
        <v>45930</v>
      </c>
      <c r="J29" s="13">
        <v>45931</v>
      </c>
      <c r="K29" s="13">
        <v>46356</v>
      </c>
      <c r="L29" s="20">
        <v>183950000</v>
      </c>
      <c r="M29" s="21">
        <v>7.0671378091872794E-2</v>
      </c>
      <c r="N29" s="20">
        <v>13000000</v>
      </c>
      <c r="O29" s="20">
        <v>0</v>
      </c>
      <c r="P29" s="20">
        <v>170950000</v>
      </c>
      <c r="Q29" s="12"/>
      <c r="R29" s="12"/>
      <c r="S29" s="16"/>
      <c r="T29" s="13"/>
      <c r="U29" s="20"/>
      <c r="V29" s="20">
        <v>183950000</v>
      </c>
      <c r="W29" s="12" t="s">
        <v>120</v>
      </c>
    </row>
    <row r="30" spans="1:23" x14ac:dyDescent="0.25">
      <c r="A30" s="12">
        <v>1046</v>
      </c>
      <c r="B30" s="12">
        <v>2025</v>
      </c>
      <c r="C30" s="12" t="s">
        <v>230</v>
      </c>
      <c r="D30" s="12" t="s">
        <v>141</v>
      </c>
      <c r="E30" s="12">
        <v>20079321</v>
      </c>
      <c r="F30" s="22" t="s">
        <v>231</v>
      </c>
      <c r="G30" s="12" t="s">
        <v>26</v>
      </c>
      <c r="H30" s="12" t="s">
        <v>27</v>
      </c>
      <c r="I30" s="13">
        <v>45930</v>
      </c>
      <c r="J30" s="13">
        <v>45931</v>
      </c>
      <c r="K30" s="13">
        <v>46356</v>
      </c>
      <c r="L30" s="20">
        <v>124298975</v>
      </c>
      <c r="M30" s="21">
        <v>7.0671379228992026E-2</v>
      </c>
      <c r="N30" s="20">
        <v>8784380</v>
      </c>
      <c r="O30" s="20">
        <v>0</v>
      </c>
      <c r="P30" s="20">
        <v>115514595</v>
      </c>
      <c r="Q30" s="12"/>
      <c r="R30" s="12"/>
      <c r="S30" s="16"/>
      <c r="T30" s="13"/>
      <c r="U30" s="20"/>
      <c r="V30" s="20">
        <v>124298975</v>
      </c>
      <c r="W30" s="12" t="s">
        <v>120</v>
      </c>
    </row>
    <row r="31" spans="1:23" x14ac:dyDescent="0.25">
      <c r="A31" s="12">
        <v>1047</v>
      </c>
      <c r="B31" s="12">
        <v>2025</v>
      </c>
      <c r="C31" s="12" t="s">
        <v>232</v>
      </c>
      <c r="D31" s="12" t="s">
        <v>233</v>
      </c>
      <c r="E31" s="12">
        <v>40008270</v>
      </c>
      <c r="F31" s="22" t="s">
        <v>234</v>
      </c>
      <c r="G31" s="12" t="s">
        <v>26</v>
      </c>
      <c r="H31" s="12" t="s">
        <v>27</v>
      </c>
      <c r="I31" s="13">
        <v>45930</v>
      </c>
      <c r="J31" s="13">
        <v>45931</v>
      </c>
      <c r="K31" s="13">
        <v>46356</v>
      </c>
      <c r="L31" s="20">
        <v>167433944</v>
      </c>
      <c r="M31" s="21">
        <v>6.8537822892113201E-2</v>
      </c>
      <c r="N31" s="20">
        <v>11475558</v>
      </c>
      <c r="O31" s="20">
        <v>0</v>
      </c>
      <c r="P31" s="20">
        <v>155958386</v>
      </c>
      <c r="Q31" s="12"/>
      <c r="R31" s="12"/>
      <c r="S31" s="16"/>
      <c r="T31" s="13"/>
      <c r="U31" s="20"/>
      <c r="V31" s="20">
        <v>167433944</v>
      </c>
      <c r="W31" s="12" t="s">
        <v>120</v>
      </c>
    </row>
    <row r="32" spans="1:23" x14ac:dyDescent="0.25">
      <c r="A32" s="12">
        <v>1060</v>
      </c>
      <c r="B32" s="12">
        <v>2025</v>
      </c>
      <c r="C32" s="12" t="s">
        <v>235</v>
      </c>
      <c r="D32" s="12" t="s">
        <v>174</v>
      </c>
      <c r="E32" s="12">
        <v>899999115</v>
      </c>
      <c r="F32" s="22" t="s">
        <v>236</v>
      </c>
      <c r="G32" s="12" t="s">
        <v>98</v>
      </c>
      <c r="H32" s="12" t="s">
        <v>99</v>
      </c>
      <c r="I32" s="13">
        <v>45958</v>
      </c>
      <c r="J32" s="13">
        <v>45962</v>
      </c>
      <c r="K32" s="13">
        <v>46387</v>
      </c>
      <c r="L32" s="20">
        <v>2462126510</v>
      </c>
      <c r="M32" s="21">
        <v>0</v>
      </c>
      <c r="N32" s="20">
        <v>0</v>
      </c>
      <c r="O32" s="20">
        <v>0</v>
      </c>
      <c r="P32" s="20">
        <v>2462126510</v>
      </c>
      <c r="Q32" s="12"/>
      <c r="R32" s="12"/>
      <c r="S32" s="16"/>
      <c r="T32" s="13"/>
      <c r="U32" s="20"/>
      <c r="V32" s="20">
        <v>2462126510</v>
      </c>
      <c r="W32" s="12" t="s">
        <v>100</v>
      </c>
    </row>
    <row r="33" spans="1:23" x14ac:dyDescent="0.25">
      <c r="A33" s="12">
        <v>1061</v>
      </c>
      <c r="B33" s="12">
        <v>2025</v>
      </c>
      <c r="C33" s="12" t="s">
        <v>237</v>
      </c>
      <c r="D33" s="12" t="s">
        <v>174</v>
      </c>
      <c r="E33" s="12">
        <v>899999115</v>
      </c>
      <c r="F33" s="22" t="s">
        <v>238</v>
      </c>
      <c r="G33" s="12" t="s">
        <v>198</v>
      </c>
      <c r="H33" s="12" t="s">
        <v>64</v>
      </c>
      <c r="I33" s="13">
        <v>45960</v>
      </c>
      <c r="J33" s="13">
        <v>45962</v>
      </c>
      <c r="K33" s="13">
        <v>46326</v>
      </c>
      <c r="L33" s="20">
        <v>1546735120</v>
      </c>
      <c r="M33" s="21">
        <v>0</v>
      </c>
      <c r="N33" s="20">
        <v>0</v>
      </c>
      <c r="O33" s="20">
        <v>0</v>
      </c>
      <c r="P33" s="20">
        <v>1546735120</v>
      </c>
      <c r="Q33" s="12"/>
      <c r="R33" s="12"/>
      <c r="S33" s="16"/>
      <c r="T33" s="13"/>
      <c r="U33" s="20"/>
      <c r="V33" s="20">
        <v>1546735120</v>
      </c>
      <c r="W33" s="12" t="s">
        <v>65</v>
      </c>
    </row>
    <row r="34" spans="1:23" x14ac:dyDescent="0.25">
      <c r="A34" s="12">
        <v>1063</v>
      </c>
      <c r="B34" s="12">
        <v>2025</v>
      </c>
      <c r="C34" s="24" t="s">
        <v>239</v>
      </c>
      <c r="D34" s="25" t="s">
        <v>240</v>
      </c>
      <c r="E34" s="12" t="s">
        <v>241</v>
      </c>
      <c r="F34" s="22" t="s">
        <v>242</v>
      </c>
      <c r="G34" s="12" t="s">
        <v>26</v>
      </c>
      <c r="H34" s="12" t="s">
        <v>27</v>
      </c>
      <c r="I34" s="26">
        <v>45960</v>
      </c>
      <c r="J34" s="13">
        <v>45962</v>
      </c>
      <c r="K34" s="26">
        <v>46234</v>
      </c>
      <c r="L34" s="20">
        <v>10328666</v>
      </c>
      <c r="M34" s="21">
        <v>0</v>
      </c>
      <c r="N34" s="20">
        <v>0</v>
      </c>
      <c r="O34" s="20">
        <v>0</v>
      </c>
      <c r="P34" s="20">
        <v>10328666</v>
      </c>
      <c r="Q34" s="12"/>
      <c r="R34" s="12"/>
      <c r="S34" s="16"/>
      <c r="T34" s="13"/>
      <c r="U34" s="20"/>
      <c r="V34" s="20">
        <v>10328666</v>
      </c>
      <c r="W34" s="12" t="s">
        <v>28</v>
      </c>
    </row>
  </sheetData>
  <conditionalFormatting sqref="D1">
    <cfRule type="duplicateValues" dxfId="10" priority="8"/>
  </conditionalFormatting>
  <conditionalFormatting sqref="D1:E1">
    <cfRule type="duplicateValues" dxfId="9" priority="6"/>
    <cfRule type="duplicateValues" dxfId="8" priority="9"/>
  </conditionalFormatting>
  <conditionalFormatting sqref="E1">
    <cfRule type="duplicateValues" dxfId="7" priority="7"/>
  </conditionalFormatting>
  <conditionalFormatting sqref="F1">
    <cfRule type="duplicateValues" dxfId="6" priority="4"/>
    <cfRule type="duplicateValues" dxfId="5" priority="5"/>
  </conditionalFormatting>
  <conditionalFormatting sqref="G1">
    <cfRule type="duplicateValues" dxfId="4" priority="3"/>
  </conditionalFormatting>
  <conditionalFormatting sqref="G1:H1">
    <cfRule type="duplicateValues" dxfId="3" priority="1"/>
  </conditionalFormatting>
  <conditionalFormatting sqref="H1">
    <cfRule type="duplicateValues" dxfId="2" priority="2"/>
  </conditionalFormatting>
  <conditionalFormatting sqref="A1:A34">
    <cfRule type="duplicateValues" dxfId="1" priority="10"/>
  </conditionalFormatting>
  <conditionalFormatting sqref="A2:A34">
    <cfRule type="duplicateValues" dxfId="0" priority="11"/>
  </conditionalFormatting>
  <hyperlinks>
    <hyperlink ref="F22" r:id="rId1" xr:uid="{95D61BD6-3155-494B-B83F-916F445E2CA7}"/>
    <hyperlink ref="F26" r:id="rId2" xr:uid="{477918CA-D042-40FD-976A-2337C38ED774}"/>
    <hyperlink ref="F3" r:id="rId3" xr:uid="{5A2D48EC-53C7-4E9E-A2E0-B5C96730F052}"/>
    <hyperlink ref="F4" r:id="rId4" xr:uid="{B4299CD3-ADA7-40D4-BFFD-A6238AD58C41}"/>
    <hyperlink ref="F5" r:id="rId5" xr:uid="{0EE94183-62E4-4BAA-83CC-CEC6EE63BF49}"/>
    <hyperlink ref="F6" r:id="rId6" xr:uid="{F8C081FD-F37D-417B-89D3-2C326A36DBBA}"/>
    <hyperlink ref="F7" r:id="rId7" xr:uid="{8CDF48AF-2046-4A3D-BF8F-E313F3E07B84}"/>
    <hyperlink ref="F8" r:id="rId8" xr:uid="{2A65DD0A-0F22-4A40-BE22-674617FB5FEB}"/>
    <hyperlink ref="F9" r:id="rId9" xr:uid="{F999A540-E0B6-4E3F-9F94-C97F4A70AAC2}"/>
    <hyperlink ref="F10" r:id="rId10" xr:uid="{3709F370-DF77-411E-90C7-F421C2BBF650}"/>
    <hyperlink ref="F11" r:id="rId11" xr:uid="{2D1EE450-5A10-4120-899E-244EF1F270DB}"/>
    <hyperlink ref="F12" r:id="rId12" display="https://www.contratos.gov.co/consultas/detalleProceso.do?numConstancia=25-22-108960&amp;g-recaptcha-response=03AFcWeA6Rg5jyYH1cSR39sZxzL0yKIxqUlyaBYGR1R8EVlh96nbmzKF4d_bJnKkYpfRHeHC2zPC8BlwVnpGVJc-iuUog16Q2FFZLOI0owHs5KP0OBM63TpKLLJiCutDfCUkwXLsz4tcXD0x18dElZDyIWyyyg5XXan_NQS7yYZzaok3gmGhvKl-S9UiJAZ01pUEeTcIc71YA7y0kp5yScEVdDyTa5P-ni4HzFfoUhljrajQc5nxYDGRkUo2AhKp9OqqYNqPJiPsl8R9DCXOcd74ZbKRCmLsi9LuihFAdnDHaIsAN6Xx1tRpQ3tuziRv0WN2m2EUVUjqpE2hYN7UO0XN1e3cHs9hSsnQiYGkN0tAWeSHQ61edtT3AZRugBkKckMdS-KzzGmwo3HKZzw7QQL4Bf5PIVr-RWmgGdrnymA3sRqeeteZdZeNLRNKVcvuRXAD3xWpis-KzpXwEsNNJq4uVg0g-lEtYNdL4FBbf1g1b2Tvszei-FVsEIFbly22HydUzmM7T5Zu_fprdtXv0mk-rvYMcHOapldVBDZJv_Oup5NUd0LZa5K6DfDCbQFMBAciqRXRpUSSW5v6uXsy7hKj7t-_XqfghW1Gx3NQT868ufh76mMlamoAWEFXsW1W3C5G4lM3P9Wl-hFsalu56dvGjGvVrYLi7d1gcd5zw4ZiSsRzzSleK6TT0ZVRWYbTBySOhnlCb5ZDRbWrs67mJ-X7KP59ORYlhOPdYIC8NBusomomv6ikc43j598Qo-T4il5df_H4FlFBBWmy00KXoJZwiqHEAJ5ceGahEpFPJDOJBEiQWChppGgiId5HzW3iqKlB4AyzI-6kVxM59XVjdbR-S9qnqwuHH_sXQgfdXWAGtRkXr44vdUe9rLfUtN1ajaH4Xb3cQfaKNg2fTJgbE8dwYBSg-YqF5ti2Jw6Zs1xOYxi3gW2r0s4DpQOF52G9CDGDvgaPvrBBe8dysiR69MLldnFAWv7RulzA" xr:uid="{B3F0F64D-C0C1-4A3A-AAB9-14897E531202}"/>
    <hyperlink ref="F15" r:id="rId13" xr:uid="{59233B5B-448A-4413-B30A-15A5C3A2A91F}"/>
    <hyperlink ref="F16" r:id="rId14" xr:uid="{3E9ADFD4-A9E8-4EF8-9559-8754462CB807}"/>
    <hyperlink ref="F17" r:id="rId15" xr:uid="{425BDAEC-377B-4876-82C6-1ADAC24BFAF2}"/>
    <hyperlink ref="F18" r:id="rId16" xr:uid="{33036DD0-83FF-4CBB-9756-8CA221BF5AA4}"/>
    <hyperlink ref="F19" r:id="rId17" xr:uid="{7AF47B2C-3211-4663-BAD5-D077E9B49F72}"/>
    <hyperlink ref="F20" r:id="rId18" xr:uid="{2BABFEBB-24C0-4D12-8441-FB9B59F10ED1}"/>
    <hyperlink ref="F21" r:id="rId19" display="https://www.contratos.gov.co/consultas/detalleProceso.do?numConstancia=25-22-108958&amp;g-recaptcha-response=03AFcWeA6kz0wBkxirplfCOp8K-FcxKVxiJP0o7ALo__BmMaE9l3fg31ya4SxVrj4ghyXbuAcffXEkGceI6tnQQ9uOtCYxi1JZ5yB6EzdyxKn63IsGgs4zggp9iEjC_IftADvuOX65uPoscOG5RUeUk12Ch6-R-tANT9IGHAxAuJKvszfrXpNuB8xPONIqKv9nX8eGYtWRVz-7k7vCbBoq1NmRvHhSDuhnIJLfhmpCKAOKvfV_xCL7EDE-WCXYrrqYGzxwXUrMyXPO77SI93rBpB9KAJ-TJ7aIKgVUiMbibfBkF4lTJX5L_gfDtnLkNPqZKpNMjMH720chCcq9Ntw7wTIi6nqkDzKvxKdebeI2qXmQl7_3hi5aEwXtB92FTPa4h8MX6OIdXlgaBXTsYiUzObKZiOGsg8HKW4q9nCPEBgyKeqa33b3FokWoHls5V1TXRqbquTbwN2QuW583RCLI83ZWL9Kb9atBF-pc3aBfPcXuH0zzx7MSdmZPhsXjvmLRGrSCVyMI8kzxfSIDdTWiVNMT_IjebK3gfbrgJ5dFbAFmffRClgeffP6Y_ZfKJIf48yXWpeDkdYf8XsPNmJc2MZTBcx7ngO9_FtY3sZbovp5SK0zEqh2RgPKeXfFqg2t481zAyYOsMv_JOBPgHerQxIc_jFUBvaNHdy3mOW7rAl6h1LAQvKijrNX6oeSAARd6rhWBhyibOrgRIfLb3QeXfUPTZuhUX2jWX2MQu7_RUgiJwQikFBmdtGLETa8GEtAHMsfMAY79eqFbqDSGB1yFFz9JFXehzK9YJ8040RGIyQi_52JNdITylOypMXdAm7S_njBsc4rppnH1B0CYvChlD_OFkRkczN1yqkHQmouT3iofIurkxH21VbqaDwpWnAH1IQoo6jmdMXwMFrcs1bGbqznXmwY2O9Q41P-ixcYHMzlcKlkDYFOv6ok6Ljl_0v-pGH_29Dts6nHn" xr:uid="{F84950C3-42D4-4F4E-9FF1-C8729B8055FC}"/>
    <hyperlink ref="F23" r:id="rId20" xr:uid="{8FB65248-489A-4374-A301-B7B8E6A9BBFE}"/>
    <hyperlink ref="F24" r:id="rId21" xr:uid="{B16D27A9-0331-403B-875A-01A89FF371B3}"/>
    <hyperlink ref="F25" r:id="rId22" xr:uid="{8876202C-E955-4989-A8C1-F2E5A1D4C9B3}"/>
    <hyperlink ref="F27" r:id="rId23" xr:uid="{78B90AA1-3A06-4A49-B8FD-2800272C62CC}"/>
    <hyperlink ref="F28" r:id="rId24" xr:uid="{DEB743AD-201D-403A-8636-0D968CFB42B6}"/>
    <hyperlink ref="F29" r:id="rId25" xr:uid="{1D64ED7B-D1DE-4BEA-BFE5-6E04DCFC7A6E}"/>
    <hyperlink ref="F30" r:id="rId26" xr:uid="{D7829CF2-E568-4A9E-8607-55ADA6018401}"/>
    <hyperlink ref="F31" r:id="rId27" display="https://www.contratos.gov.co/consultas/detalleProceso.do?numConstancia=25-22-112213&amp;g-recaptcha-response=0cAFcWeA5-XaqWA_d6KFep39OPBMXJSwoj4Ufghp52TnbfR7cb6Ao_BSNZdH01_U481XCcwn9s0jzaig3ZJW2FmrFl_V58f1MKQCXhj6nctf5wvXlKg9E0vHGfL_IEmMn7oXEkeFyEy3LrCfnuWixf6fmuzwMYfkZP1D0S3vH8BEql38MqgH1Hk5xq17iYxZFjrLVJmRGF7an-Fcq39DuYOoAaKmL_jZ8PDsMueB8ZTAETxoMC50OfdfvQuRHW1nxvzzoGm9Mg-kBENiVerchcYyxsuA8AC8Inj9PnEVdgYus2SHNSurOE8uxpc3NzCIXjfbHA2UVSH4H1ugZnCcoSOzvb9z5ZjvSvpq3cx-ITpNav9xcwC_lKkJGeVq6IV4ohJyIzL92Nx8IXyVG83dh_ymsGR66Oe7ZcO8rR9j9dJkfuF98TtJQPuOkaCxQqIVbeHVN1g0Y_eESpk3Y6sAB1HvN1CzDtQGeEjFGzmRlbtj0er7HAn8MRKmaOG6krfwXdwFKFGScXprc-JogNa85kc1zx6S-M1MS2VSnjhSlOgtCf_oQ5TXp23XHC0VCcBKhku82VNC_ZrXYvtJEyl--QEjSr_7ufQ6gH0bsunOqgJqb45wmF6xeA0HIhgm6jBA-wTbBwoukFvdpF4n89DHs3tw2OXbv0H3i6-OqSQ4ZC_2IKtTAevlOtoW_e5pTKaPwcwMtrRp4H1i1l1Cp5s5qcDSDOTBI1zMlX76k0hIgiKbJkuqMbUocryV7-mSmSyoB9m07wEy_K0K7_oEeN3AQ0_K_23kp6O_bezwnw_89HRXT8mZ-V6JS4cc9KwLYld9Z6sV9f4MYcNeNI7wo1T3NChGL3Uy17x2brAwU-aHX4Ht9EWjvHo-UAVSOW1cPTJgqRryzDtEE2G26H" xr:uid="{DDABCED1-1D56-4BD4-8DB8-3259D7F7C257}"/>
    <hyperlink ref="F32" r:id="rId28" xr:uid="{8BD08679-1D7D-42B3-8DD0-8A0AFA01CE2C}"/>
    <hyperlink ref="F33" r:id="rId29" xr:uid="{846179EE-4916-47B1-8B15-34F09484D0C5}"/>
    <hyperlink ref="F34" r:id="rId30" xr:uid="{D95A0EB3-5760-48AD-8904-2DE2873B90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619E-8355-40DC-B88F-1A529AD1C7C5}">
  <dimension ref="A1:W53"/>
  <sheetViews>
    <sheetView workbookViewId="0">
      <selection activeCell="N7" sqref="N7"/>
    </sheetView>
  </sheetViews>
  <sheetFormatPr baseColWidth="10" defaultRowHeight="15" x14ac:dyDescent="0.25"/>
  <sheetData>
    <row r="1" spans="1:23" ht="114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10" t="s">
        <v>20</v>
      </c>
      <c r="V1" s="10" t="s">
        <v>21</v>
      </c>
      <c r="W1" s="11" t="s">
        <v>22</v>
      </c>
    </row>
    <row r="2" spans="1:23" x14ac:dyDescent="0.25">
      <c r="A2" s="12">
        <v>14</v>
      </c>
      <c r="B2" s="12">
        <v>2025</v>
      </c>
      <c r="C2" s="12" t="s">
        <v>23</v>
      </c>
      <c r="D2" s="12" t="s">
        <v>24</v>
      </c>
      <c r="E2" s="12">
        <v>900477611</v>
      </c>
      <c r="F2" s="12" t="s">
        <v>25</v>
      </c>
      <c r="G2" s="12" t="s">
        <v>26</v>
      </c>
      <c r="H2" s="12" t="s">
        <v>27</v>
      </c>
      <c r="I2" s="13">
        <v>45672</v>
      </c>
      <c r="J2" s="13">
        <v>45673</v>
      </c>
      <c r="K2" s="13">
        <v>46006</v>
      </c>
      <c r="L2" s="14">
        <v>1308709369</v>
      </c>
      <c r="M2" s="15">
        <f t="shared" ref="M2:M53" si="0">N2/V2</f>
        <v>0.86363636401841948</v>
      </c>
      <c r="N2" s="14">
        <v>1130249001</v>
      </c>
      <c r="O2" s="14">
        <v>0</v>
      </c>
      <c r="P2" s="14">
        <f t="shared" ref="P2:P53" si="1">+V2-O2-N2</f>
        <v>178460368</v>
      </c>
      <c r="Q2" s="12"/>
      <c r="R2" s="12"/>
      <c r="S2" s="16"/>
      <c r="T2" s="13"/>
      <c r="U2" s="14"/>
      <c r="V2" s="14">
        <f t="shared" ref="V2:V53" si="2">+L2+U2</f>
        <v>1308709369</v>
      </c>
      <c r="W2" s="12" t="s">
        <v>28</v>
      </c>
    </row>
    <row r="3" spans="1:23" x14ac:dyDescent="0.25">
      <c r="A3" s="12">
        <v>83</v>
      </c>
      <c r="B3" s="12">
        <v>2025</v>
      </c>
      <c r="C3" s="12" t="s">
        <v>29</v>
      </c>
      <c r="D3" s="12" t="s">
        <v>30</v>
      </c>
      <c r="E3" s="12">
        <v>800217686</v>
      </c>
      <c r="F3" s="12" t="s">
        <v>31</v>
      </c>
      <c r="G3" s="12" t="s">
        <v>26</v>
      </c>
      <c r="H3" s="12" t="s">
        <v>27</v>
      </c>
      <c r="I3" s="13">
        <v>45677</v>
      </c>
      <c r="J3" s="13">
        <v>45678</v>
      </c>
      <c r="K3" s="13">
        <v>45991</v>
      </c>
      <c r="L3" s="14">
        <v>123141950</v>
      </c>
      <c r="M3" s="15">
        <f t="shared" si="0"/>
        <v>0.90322580566573785</v>
      </c>
      <c r="N3" s="14">
        <v>111224987</v>
      </c>
      <c r="O3" s="14">
        <v>0</v>
      </c>
      <c r="P3" s="14">
        <f t="shared" si="1"/>
        <v>11916963</v>
      </c>
      <c r="Q3" s="12"/>
      <c r="R3" s="12"/>
      <c r="S3" s="16"/>
      <c r="T3" s="13"/>
      <c r="U3" s="14"/>
      <c r="V3" s="14">
        <f t="shared" si="2"/>
        <v>123141950</v>
      </c>
      <c r="W3" s="12" t="s">
        <v>28</v>
      </c>
    </row>
    <row r="4" spans="1:23" x14ac:dyDescent="0.25">
      <c r="A4" s="12">
        <v>346</v>
      </c>
      <c r="B4" s="12">
        <v>2025</v>
      </c>
      <c r="C4" s="12" t="s">
        <v>32</v>
      </c>
      <c r="D4" s="12" t="s">
        <v>33</v>
      </c>
      <c r="E4" s="12">
        <v>19370586</v>
      </c>
      <c r="F4" s="12" t="s">
        <v>34</v>
      </c>
      <c r="G4" s="12" t="s">
        <v>26</v>
      </c>
      <c r="H4" s="12" t="s">
        <v>27</v>
      </c>
      <c r="I4" s="13">
        <v>45686</v>
      </c>
      <c r="J4" s="13">
        <v>45687</v>
      </c>
      <c r="K4" s="13">
        <v>46042</v>
      </c>
      <c r="L4" s="14">
        <v>121959740</v>
      </c>
      <c r="M4" s="15">
        <f t="shared" si="0"/>
        <v>0.77428571100594346</v>
      </c>
      <c r="N4" s="14">
        <v>94431684</v>
      </c>
      <c r="O4" s="14">
        <v>0</v>
      </c>
      <c r="P4" s="14">
        <f t="shared" si="1"/>
        <v>27528056</v>
      </c>
      <c r="Q4" s="12"/>
      <c r="R4" s="12"/>
      <c r="S4" s="16"/>
      <c r="T4" s="13"/>
      <c r="U4" s="14"/>
      <c r="V4" s="14">
        <f t="shared" si="2"/>
        <v>121959740</v>
      </c>
      <c r="W4" s="12" t="s">
        <v>28</v>
      </c>
    </row>
    <row r="5" spans="1:23" x14ac:dyDescent="0.25">
      <c r="A5" s="12">
        <v>543</v>
      </c>
      <c r="B5" s="12">
        <v>2025</v>
      </c>
      <c r="C5" s="12" t="s">
        <v>35</v>
      </c>
      <c r="D5" s="12" t="s">
        <v>36</v>
      </c>
      <c r="E5" s="12">
        <v>830110297</v>
      </c>
      <c r="F5" s="12" t="s">
        <v>37</v>
      </c>
      <c r="G5" s="12" t="s">
        <v>26</v>
      </c>
      <c r="H5" s="12" t="s">
        <v>38</v>
      </c>
      <c r="I5" s="13">
        <v>45695</v>
      </c>
      <c r="J5" s="13">
        <v>45697</v>
      </c>
      <c r="K5" s="13">
        <v>46100</v>
      </c>
      <c r="L5" s="14">
        <v>69957987</v>
      </c>
      <c r="M5" s="15">
        <f t="shared" si="0"/>
        <v>0.6516290984759181</v>
      </c>
      <c r="N5" s="14">
        <v>45586660</v>
      </c>
      <c r="O5" s="14">
        <v>0</v>
      </c>
      <c r="P5" s="14">
        <f t="shared" si="1"/>
        <v>24371327</v>
      </c>
      <c r="Q5" s="12"/>
      <c r="R5" s="12"/>
      <c r="S5" s="16"/>
      <c r="T5" s="13"/>
      <c r="U5" s="14"/>
      <c r="V5" s="14">
        <f t="shared" si="2"/>
        <v>69957987</v>
      </c>
      <c r="W5" s="12" t="s">
        <v>28</v>
      </c>
    </row>
    <row r="6" spans="1:23" x14ac:dyDescent="0.25">
      <c r="A6" s="12">
        <v>564</v>
      </c>
      <c r="B6" s="12">
        <v>2025</v>
      </c>
      <c r="C6" s="12" t="s">
        <v>39</v>
      </c>
      <c r="D6" s="12" t="s">
        <v>40</v>
      </c>
      <c r="E6" s="12">
        <v>800108095</v>
      </c>
      <c r="F6" s="12" t="s">
        <v>41</v>
      </c>
      <c r="G6" s="12" t="s">
        <v>26</v>
      </c>
      <c r="H6" s="12" t="s">
        <v>27</v>
      </c>
      <c r="I6" s="13">
        <v>45696</v>
      </c>
      <c r="J6" s="13">
        <v>45701</v>
      </c>
      <c r="K6" s="13">
        <v>45881</v>
      </c>
      <c r="L6" s="14">
        <v>0</v>
      </c>
      <c r="M6" s="15" t="e">
        <f t="shared" si="0"/>
        <v>#DIV/0!</v>
      </c>
      <c r="N6" s="14">
        <v>0</v>
      </c>
      <c r="O6" s="14">
        <v>0</v>
      </c>
      <c r="P6" s="14">
        <f t="shared" si="1"/>
        <v>0</v>
      </c>
      <c r="Q6" s="12"/>
      <c r="R6" s="12"/>
      <c r="S6" s="16"/>
      <c r="T6" s="13"/>
      <c r="U6" s="14"/>
      <c r="V6" s="14">
        <f t="shared" si="2"/>
        <v>0</v>
      </c>
      <c r="W6" s="12" t="s">
        <v>28</v>
      </c>
    </row>
    <row r="7" spans="1:23" x14ac:dyDescent="0.25">
      <c r="A7" s="12">
        <v>639</v>
      </c>
      <c r="B7" s="12">
        <v>2025</v>
      </c>
      <c r="C7" s="12" t="s">
        <v>42</v>
      </c>
      <c r="D7" s="12" t="s">
        <v>43</v>
      </c>
      <c r="E7" s="12">
        <v>830103828</v>
      </c>
      <c r="F7" s="12" t="s">
        <v>44</v>
      </c>
      <c r="G7" s="12" t="s">
        <v>26</v>
      </c>
      <c r="H7" s="12" t="s">
        <v>38</v>
      </c>
      <c r="I7" s="13">
        <v>45699</v>
      </c>
      <c r="J7" s="13">
        <v>45717</v>
      </c>
      <c r="K7" s="13">
        <v>46022</v>
      </c>
      <c r="L7" s="14">
        <v>3354583402</v>
      </c>
      <c r="M7" s="15">
        <f t="shared" si="0"/>
        <v>0.56845348050832645</v>
      </c>
      <c r="N7" s="14">
        <v>2389136581</v>
      </c>
      <c r="O7" s="14">
        <v>0</v>
      </c>
      <c r="P7" s="14">
        <f t="shared" si="1"/>
        <v>1813734301</v>
      </c>
      <c r="Q7" s="13">
        <v>45961</v>
      </c>
      <c r="R7" s="13">
        <v>45961</v>
      </c>
      <c r="S7" s="16">
        <f>+T7-K7</f>
        <v>59</v>
      </c>
      <c r="T7" s="13">
        <v>46081</v>
      </c>
      <c r="U7" s="17">
        <v>848287480</v>
      </c>
      <c r="V7" s="14">
        <f t="shared" si="2"/>
        <v>4202870882</v>
      </c>
      <c r="W7" s="12" t="s">
        <v>28</v>
      </c>
    </row>
    <row r="8" spans="1:23" x14ac:dyDescent="0.25">
      <c r="A8" s="12">
        <v>873</v>
      </c>
      <c r="B8" s="12">
        <v>2025</v>
      </c>
      <c r="C8" s="12" t="s">
        <v>45</v>
      </c>
      <c r="D8" s="12" t="s">
        <v>46</v>
      </c>
      <c r="E8" s="12">
        <v>900868701</v>
      </c>
      <c r="F8" s="12" t="s">
        <v>47</v>
      </c>
      <c r="G8" s="12" t="s">
        <v>48</v>
      </c>
      <c r="H8" s="12" t="s">
        <v>49</v>
      </c>
      <c r="I8" s="13">
        <v>45726</v>
      </c>
      <c r="J8" s="13">
        <v>45728</v>
      </c>
      <c r="K8" s="13">
        <v>46022</v>
      </c>
      <c r="L8" s="14">
        <v>30463000</v>
      </c>
      <c r="M8" s="15">
        <f t="shared" si="0"/>
        <v>0.71906605371400922</v>
      </c>
      <c r="N8" s="14">
        <v>32690900</v>
      </c>
      <c r="O8" s="14">
        <v>0</v>
      </c>
      <c r="P8" s="14">
        <f t="shared" si="1"/>
        <v>12772100</v>
      </c>
      <c r="Q8" s="18">
        <v>45911</v>
      </c>
      <c r="R8" s="12"/>
      <c r="S8" s="16"/>
      <c r="T8" s="13"/>
      <c r="U8" s="14">
        <v>15000000</v>
      </c>
      <c r="V8" s="14">
        <f t="shared" si="2"/>
        <v>45463000</v>
      </c>
      <c r="W8" s="12" t="s">
        <v>50</v>
      </c>
    </row>
    <row r="9" spans="1:23" x14ac:dyDescent="0.25">
      <c r="A9" s="12">
        <v>899</v>
      </c>
      <c r="B9" s="12">
        <v>2025</v>
      </c>
      <c r="C9" s="12" t="s">
        <v>51</v>
      </c>
      <c r="D9" s="12" t="s">
        <v>52</v>
      </c>
      <c r="E9" s="12">
        <v>901561193</v>
      </c>
      <c r="F9" s="12" t="s">
        <v>53</v>
      </c>
      <c r="G9" s="12" t="s">
        <v>26</v>
      </c>
      <c r="H9" s="12" t="s">
        <v>27</v>
      </c>
      <c r="I9" s="13">
        <v>45736</v>
      </c>
      <c r="J9" s="13">
        <v>45754</v>
      </c>
      <c r="K9" s="13">
        <v>46022</v>
      </c>
      <c r="L9" s="14">
        <v>35446000</v>
      </c>
      <c r="M9" s="15">
        <f t="shared" si="0"/>
        <v>0.69126434576538964</v>
      </c>
      <c r="N9" s="14">
        <v>24502556</v>
      </c>
      <c r="O9" s="14">
        <v>0</v>
      </c>
      <c r="P9" s="14">
        <f t="shared" si="1"/>
        <v>10943444</v>
      </c>
      <c r="Q9" s="12"/>
      <c r="R9" s="12"/>
      <c r="S9" s="16"/>
      <c r="T9" s="13"/>
      <c r="U9" s="14"/>
      <c r="V9" s="14">
        <f t="shared" si="2"/>
        <v>35446000</v>
      </c>
      <c r="W9" s="12" t="s">
        <v>28</v>
      </c>
    </row>
    <row r="10" spans="1:23" x14ac:dyDescent="0.25">
      <c r="A10" s="12">
        <v>910</v>
      </c>
      <c r="B10" s="12">
        <v>2025</v>
      </c>
      <c r="C10" s="12" t="s">
        <v>54</v>
      </c>
      <c r="D10" s="12" t="s">
        <v>55</v>
      </c>
      <c r="E10" s="12">
        <v>901637296</v>
      </c>
      <c r="F10" s="12" t="s">
        <v>56</v>
      </c>
      <c r="G10" s="12" t="s">
        <v>57</v>
      </c>
      <c r="H10" s="12" t="s">
        <v>58</v>
      </c>
      <c r="I10" s="13">
        <v>45750</v>
      </c>
      <c r="J10" s="13">
        <v>45754</v>
      </c>
      <c r="K10" s="13">
        <v>45784</v>
      </c>
      <c r="L10" s="14">
        <v>2560980</v>
      </c>
      <c r="M10" s="15">
        <f t="shared" si="0"/>
        <v>1</v>
      </c>
      <c r="N10" s="14">
        <v>2560980</v>
      </c>
      <c r="O10" s="14">
        <v>0</v>
      </c>
      <c r="P10" s="14">
        <f t="shared" si="1"/>
        <v>0</v>
      </c>
      <c r="Q10" s="12"/>
      <c r="R10" s="12"/>
      <c r="S10" s="16"/>
      <c r="T10" s="13"/>
      <c r="U10" s="14"/>
      <c r="V10" s="14">
        <f t="shared" si="2"/>
        <v>2560980</v>
      </c>
      <c r="W10" s="12" t="s">
        <v>59</v>
      </c>
    </row>
    <row r="11" spans="1:23" x14ac:dyDescent="0.25">
      <c r="A11" s="12">
        <v>912</v>
      </c>
      <c r="B11" s="12">
        <v>2025</v>
      </c>
      <c r="C11" s="12" t="s">
        <v>60</v>
      </c>
      <c r="D11" s="12" t="s">
        <v>61</v>
      </c>
      <c r="E11" s="12">
        <v>900105979</v>
      </c>
      <c r="F11" s="12" t="s">
        <v>62</v>
      </c>
      <c r="G11" s="12" t="s">
        <v>63</v>
      </c>
      <c r="H11" s="12" t="s">
        <v>64</v>
      </c>
      <c r="I11" s="13">
        <v>45747</v>
      </c>
      <c r="J11" s="13">
        <v>45750</v>
      </c>
      <c r="K11" s="13">
        <v>46062</v>
      </c>
      <c r="L11" s="14">
        <v>350218637</v>
      </c>
      <c r="M11" s="15">
        <f t="shared" si="0"/>
        <v>1</v>
      </c>
      <c r="N11" s="14">
        <v>350218637</v>
      </c>
      <c r="O11" s="14">
        <v>0</v>
      </c>
      <c r="P11" s="14">
        <f t="shared" si="1"/>
        <v>0</v>
      </c>
      <c r="Q11" s="12"/>
      <c r="R11" s="12"/>
      <c r="S11" s="16"/>
      <c r="T11" s="13"/>
      <c r="U11" s="14"/>
      <c r="V11" s="14">
        <f t="shared" si="2"/>
        <v>350218637</v>
      </c>
      <c r="W11" s="12" t="s">
        <v>65</v>
      </c>
    </row>
    <row r="12" spans="1:23" x14ac:dyDescent="0.25">
      <c r="A12" s="12">
        <v>921</v>
      </c>
      <c r="B12" s="12">
        <v>2025</v>
      </c>
      <c r="C12" s="12" t="s">
        <v>66</v>
      </c>
      <c r="D12" s="12" t="s">
        <v>67</v>
      </c>
      <c r="E12" s="12">
        <v>900062917</v>
      </c>
      <c r="F12" s="12" t="s">
        <v>68</v>
      </c>
      <c r="G12" s="12" t="s">
        <v>69</v>
      </c>
      <c r="H12" s="12" t="s">
        <v>70</v>
      </c>
      <c r="I12" s="13">
        <v>45751</v>
      </c>
      <c r="J12" s="13">
        <v>45761</v>
      </c>
      <c r="K12" s="13">
        <v>46022</v>
      </c>
      <c r="L12" s="14">
        <v>77944000</v>
      </c>
      <c r="M12" s="15">
        <f t="shared" si="0"/>
        <v>0.45222087652673715</v>
      </c>
      <c r="N12" s="14">
        <v>35247904</v>
      </c>
      <c r="O12" s="14">
        <v>0</v>
      </c>
      <c r="P12" s="14">
        <f t="shared" si="1"/>
        <v>42696096</v>
      </c>
      <c r="Q12" s="12"/>
      <c r="R12" s="12"/>
      <c r="S12" s="16"/>
      <c r="T12" s="13"/>
      <c r="U12" s="14"/>
      <c r="V12" s="14">
        <f t="shared" si="2"/>
        <v>77944000</v>
      </c>
      <c r="W12" s="12" t="s">
        <v>28</v>
      </c>
    </row>
    <row r="13" spans="1:23" x14ac:dyDescent="0.25">
      <c r="A13" s="12">
        <v>929</v>
      </c>
      <c r="B13" s="12">
        <v>2025</v>
      </c>
      <c r="C13" s="12" t="s">
        <v>71</v>
      </c>
      <c r="D13" s="12" t="s">
        <v>72</v>
      </c>
      <c r="E13" s="12">
        <v>800095131</v>
      </c>
      <c r="F13" s="12" t="s">
        <v>73</v>
      </c>
      <c r="G13" s="12" t="s">
        <v>26</v>
      </c>
      <c r="H13" s="12" t="s">
        <v>27</v>
      </c>
      <c r="I13" s="13">
        <v>45777</v>
      </c>
      <c r="J13" s="13">
        <v>45782</v>
      </c>
      <c r="K13" s="13">
        <v>46022</v>
      </c>
      <c r="L13" s="14">
        <v>848396640</v>
      </c>
      <c r="M13" s="15">
        <f t="shared" si="0"/>
        <v>0.27138487724326676</v>
      </c>
      <c r="N13" s="14">
        <v>230242018</v>
      </c>
      <c r="O13" s="14">
        <v>0</v>
      </c>
      <c r="P13" s="14">
        <f t="shared" si="1"/>
        <v>618154622</v>
      </c>
      <c r="Q13" s="12"/>
      <c r="R13" s="12"/>
      <c r="S13" s="16"/>
      <c r="T13" s="13"/>
      <c r="U13" s="14"/>
      <c r="V13" s="14">
        <f t="shared" si="2"/>
        <v>848396640</v>
      </c>
      <c r="W13" s="12" t="s">
        <v>28</v>
      </c>
    </row>
    <row r="14" spans="1:23" x14ac:dyDescent="0.25">
      <c r="A14" s="12">
        <v>930</v>
      </c>
      <c r="B14" s="12">
        <v>2025</v>
      </c>
      <c r="C14" s="12" t="s">
        <v>74</v>
      </c>
      <c r="D14" s="12" t="s">
        <v>75</v>
      </c>
      <c r="E14" s="12">
        <v>901677831</v>
      </c>
      <c r="F14" s="12" t="s">
        <v>76</v>
      </c>
      <c r="G14" s="12" t="s">
        <v>26</v>
      </c>
      <c r="H14" s="12" t="s">
        <v>27</v>
      </c>
      <c r="I14" s="13">
        <v>45782</v>
      </c>
      <c r="J14" s="13">
        <v>45789</v>
      </c>
      <c r="K14" s="13">
        <v>46029</v>
      </c>
      <c r="L14" s="14">
        <v>958633342</v>
      </c>
      <c r="M14" s="15">
        <f t="shared" si="0"/>
        <v>0.5627809240125512</v>
      </c>
      <c r="N14" s="14">
        <v>539500558</v>
      </c>
      <c r="O14" s="14">
        <v>0</v>
      </c>
      <c r="P14" s="14">
        <f t="shared" si="1"/>
        <v>419132784</v>
      </c>
      <c r="Q14" s="12"/>
      <c r="R14" s="12"/>
      <c r="S14" s="16"/>
      <c r="T14" s="13"/>
      <c r="U14" s="14"/>
      <c r="V14" s="14">
        <f t="shared" si="2"/>
        <v>958633342</v>
      </c>
      <c r="W14" s="12" t="s">
        <v>28</v>
      </c>
    </row>
    <row r="15" spans="1:23" x14ac:dyDescent="0.25">
      <c r="A15" s="12">
        <v>932</v>
      </c>
      <c r="B15" s="12">
        <v>2025</v>
      </c>
      <c r="C15" s="12" t="s">
        <v>77</v>
      </c>
      <c r="D15" s="12" t="s">
        <v>78</v>
      </c>
      <c r="E15" s="12">
        <v>901942773</v>
      </c>
      <c r="F15" s="12" t="s">
        <v>79</v>
      </c>
      <c r="G15" s="12" t="s">
        <v>26</v>
      </c>
      <c r="H15" s="12" t="s">
        <v>27</v>
      </c>
      <c r="I15" s="13">
        <v>45786</v>
      </c>
      <c r="J15" s="13">
        <v>45787</v>
      </c>
      <c r="K15" s="13">
        <v>46274</v>
      </c>
      <c r="L15" s="14">
        <v>870358913</v>
      </c>
      <c r="M15" s="15">
        <f t="shared" si="0"/>
        <v>0.99732722092436588</v>
      </c>
      <c r="N15" s="14">
        <v>868362833</v>
      </c>
      <c r="O15" s="14">
        <v>0</v>
      </c>
      <c r="P15" s="14">
        <f t="shared" si="1"/>
        <v>2327162</v>
      </c>
      <c r="Q15" s="18">
        <v>45940</v>
      </c>
      <c r="R15" s="18"/>
      <c r="S15" s="16"/>
      <c r="T15" s="13"/>
      <c r="U15" s="14">
        <v>331082</v>
      </c>
      <c r="V15" s="14">
        <f t="shared" si="2"/>
        <v>870689995</v>
      </c>
      <c r="W15" s="12" t="s">
        <v>28</v>
      </c>
    </row>
    <row r="16" spans="1:23" x14ac:dyDescent="0.25">
      <c r="A16" s="12">
        <v>936</v>
      </c>
      <c r="B16" s="12">
        <v>2025</v>
      </c>
      <c r="C16" s="12" t="s">
        <v>80</v>
      </c>
      <c r="D16" s="12" t="s">
        <v>81</v>
      </c>
      <c r="E16" s="12">
        <v>901890419</v>
      </c>
      <c r="F16" s="12" t="s">
        <v>82</v>
      </c>
      <c r="G16" s="12" t="s">
        <v>83</v>
      </c>
      <c r="H16" s="12" t="s">
        <v>84</v>
      </c>
      <c r="I16" s="13">
        <v>45789</v>
      </c>
      <c r="J16" s="13">
        <v>45793</v>
      </c>
      <c r="K16" s="13">
        <v>45881</v>
      </c>
      <c r="L16" s="14">
        <v>2254485575</v>
      </c>
      <c r="M16" s="15">
        <f t="shared" si="0"/>
        <v>1</v>
      </c>
      <c r="N16" s="14">
        <v>2254485575</v>
      </c>
      <c r="O16" s="14">
        <v>0</v>
      </c>
      <c r="P16" s="14">
        <f t="shared" si="1"/>
        <v>0</v>
      </c>
      <c r="Q16" s="12"/>
      <c r="R16" s="12"/>
      <c r="S16" s="16"/>
      <c r="T16" s="13"/>
      <c r="U16" s="14"/>
      <c r="V16" s="14">
        <f t="shared" si="2"/>
        <v>2254485575</v>
      </c>
      <c r="W16" s="12" t="s">
        <v>65</v>
      </c>
    </row>
    <row r="17" spans="1:23" x14ac:dyDescent="0.25">
      <c r="A17" s="12">
        <v>939</v>
      </c>
      <c r="B17" s="12">
        <v>2025</v>
      </c>
      <c r="C17" s="12" t="s">
        <v>85</v>
      </c>
      <c r="D17" s="12" t="s">
        <v>86</v>
      </c>
      <c r="E17" s="12">
        <v>900296491</v>
      </c>
      <c r="F17" s="12" t="s">
        <v>87</v>
      </c>
      <c r="G17" s="12" t="s">
        <v>63</v>
      </c>
      <c r="H17" s="12" t="s">
        <v>64</v>
      </c>
      <c r="I17" s="13">
        <v>45790</v>
      </c>
      <c r="J17" s="13">
        <v>45796</v>
      </c>
      <c r="K17" s="13">
        <v>46160</v>
      </c>
      <c r="L17" s="14">
        <v>0</v>
      </c>
      <c r="M17" s="15" t="e">
        <f t="shared" si="0"/>
        <v>#DIV/0!</v>
      </c>
      <c r="N17" s="14">
        <v>0</v>
      </c>
      <c r="O17" s="14">
        <v>0</v>
      </c>
      <c r="P17" s="14">
        <f t="shared" si="1"/>
        <v>0</v>
      </c>
      <c r="Q17" s="12"/>
      <c r="R17" s="12"/>
      <c r="S17" s="16"/>
      <c r="T17" s="13"/>
      <c r="U17" s="14"/>
      <c r="V17" s="14">
        <f t="shared" si="2"/>
        <v>0</v>
      </c>
      <c r="W17" s="12" t="s">
        <v>65</v>
      </c>
    </row>
    <row r="18" spans="1:23" x14ac:dyDescent="0.25">
      <c r="A18" s="12">
        <v>942</v>
      </c>
      <c r="B18" s="12">
        <v>2025</v>
      </c>
      <c r="C18" s="12" t="s">
        <v>88</v>
      </c>
      <c r="D18" s="12" t="s">
        <v>89</v>
      </c>
      <c r="E18" s="12">
        <v>860024301</v>
      </c>
      <c r="F18" s="12" t="s">
        <v>90</v>
      </c>
      <c r="G18" s="12" t="s">
        <v>91</v>
      </c>
      <c r="H18" s="12" t="s">
        <v>92</v>
      </c>
      <c r="I18" s="13">
        <v>45800</v>
      </c>
      <c r="J18" s="13">
        <v>45803</v>
      </c>
      <c r="K18" s="13">
        <v>45961</v>
      </c>
      <c r="L18" s="14">
        <v>46073222</v>
      </c>
      <c r="M18" s="15">
        <f t="shared" si="0"/>
        <v>0.72788738326136604</v>
      </c>
      <c r="N18" s="14">
        <v>33536117</v>
      </c>
      <c r="O18" s="14">
        <v>0</v>
      </c>
      <c r="P18" s="14">
        <f t="shared" si="1"/>
        <v>12537105</v>
      </c>
      <c r="Q18" s="12"/>
      <c r="R18" s="12"/>
      <c r="S18" s="16"/>
      <c r="T18" s="13"/>
      <c r="U18" s="14"/>
      <c r="V18" s="14">
        <f t="shared" si="2"/>
        <v>46073222</v>
      </c>
      <c r="W18" s="12" t="s">
        <v>93</v>
      </c>
    </row>
    <row r="19" spans="1:23" x14ac:dyDescent="0.25">
      <c r="A19" s="12">
        <v>943</v>
      </c>
      <c r="B19" s="12">
        <v>2025</v>
      </c>
      <c r="C19" s="12" t="s">
        <v>94</v>
      </c>
      <c r="D19" s="12" t="s">
        <v>95</v>
      </c>
      <c r="E19" s="12" t="s">
        <v>96</v>
      </c>
      <c r="F19" s="12" t="s">
        <v>97</v>
      </c>
      <c r="G19" s="12" t="s">
        <v>98</v>
      </c>
      <c r="H19" s="12" t="s">
        <v>99</v>
      </c>
      <c r="I19" s="13">
        <v>45807</v>
      </c>
      <c r="J19" s="13">
        <v>45809</v>
      </c>
      <c r="K19" s="13">
        <v>45961</v>
      </c>
      <c r="L19" s="14">
        <v>5899897683</v>
      </c>
      <c r="M19" s="15">
        <f t="shared" si="0"/>
        <v>0.7926183136149143</v>
      </c>
      <c r="N19" s="14">
        <v>4676366952</v>
      </c>
      <c r="O19" s="14">
        <v>0</v>
      </c>
      <c r="P19" s="14">
        <f t="shared" si="1"/>
        <v>1223530731</v>
      </c>
      <c r="Q19" s="12"/>
      <c r="R19" s="12"/>
      <c r="S19" s="16"/>
      <c r="T19" s="13"/>
      <c r="U19" s="14"/>
      <c r="V19" s="14">
        <f t="shared" si="2"/>
        <v>5899897683</v>
      </c>
      <c r="W19" s="12" t="s">
        <v>100</v>
      </c>
    </row>
    <row r="20" spans="1:23" x14ac:dyDescent="0.25">
      <c r="A20" s="12">
        <v>944</v>
      </c>
      <c r="B20" s="12">
        <v>2025</v>
      </c>
      <c r="C20" s="12" t="s">
        <v>101</v>
      </c>
      <c r="D20" s="12" t="s">
        <v>102</v>
      </c>
      <c r="E20" s="12" t="s">
        <v>103</v>
      </c>
      <c r="F20" s="12" t="s">
        <v>104</v>
      </c>
      <c r="G20" s="12" t="s">
        <v>63</v>
      </c>
      <c r="H20" s="12" t="s">
        <v>64</v>
      </c>
      <c r="I20" s="13">
        <v>45807</v>
      </c>
      <c r="J20" s="13">
        <v>45814</v>
      </c>
      <c r="K20" s="13">
        <v>46022</v>
      </c>
      <c r="L20" s="14">
        <v>20000000</v>
      </c>
      <c r="M20" s="15">
        <f t="shared" si="0"/>
        <v>0.40351419999999999</v>
      </c>
      <c r="N20" s="14">
        <v>8070284</v>
      </c>
      <c r="O20" s="14">
        <v>0</v>
      </c>
      <c r="P20" s="14">
        <f t="shared" si="1"/>
        <v>11929716</v>
      </c>
      <c r="Q20" s="12"/>
      <c r="R20" s="12"/>
      <c r="S20" s="16"/>
      <c r="T20" s="13"/>
      <c r="U20" s="14"/>
      <c r="V20" s="14">
        <f t="shared" si="2"/>
        <v>20000000</v>
      </c>
      <c r="W20" s="12" t="s">
        <v>65</v>
      </c>
    </row>
    <row r="21" spans="1:23" x14ac:dyDescent="0.25">
      <c r="A21" s="12">
        <v>945</v>
      </c>
      <c r="B21" s="12">
        <v>2025</v>
      </c>
      <c r="C21" s="12" t="s">
        <v>105</v>
      </c>
      <c r="D21" s="12" t="s">
        <v>106</v>
      </c>
      <c r="E21" s="12" t="s">
        <v>107</v>
      </c>
      <c r="F21" s="12" t="s">
        <v>108</v>
      </c>
      <c r="G21" s="12" t="s">
        <v>98</v>
      </c>
      <c r="H21" s="12" t="s">
        <v>99</v>
      </c>
      <c r="I21" s="13">
        <v>45808</v>
      </c>
      <c r="J21" s="13">
        <v>45814</v>
      </c>
      <c r="K21" s="13">
        <v>45662</v>
      </c>
      <c r="L21" s="14">
        <v>1532679575</v>
      </c>
      <c r="M21" s="15">
        <f t="shared" si="0"/>
        <v>0.49487660524216226</v>
      </c>
      <c r="N21" s="14">
        <v>758487265</v>
      </c>
      <c r="O21" s="14">
        <v>0</v>
      </c>
      <c r="P21" s="14">
        <f t="shared" si="1"/>
        <v>774192310</v>
      </c>
      <c r="Q21" s="12"/>
      <c r="R21" s="12"/>
      <c r="S21" s="16"/>
      <c r="T21" s="13"/>
      <c r="U21" s="14"/>
      <c r="V21" s="14">
        <f t="shared" si="2"/>
        <v>1532679575</v>
      </c>
      <c r="W21" s="12" t="s">
        <v>100</v>
      </c>
    </row>
    <row r="22" spans="1:23" x14ac:dyDescent="0.25">
      <c r="A22" s="12">
        <v>946</v>
      </c>
      <c r="B22" s="12">
        <v>2025</v>
      </c>
      <c r="C22" s="12" t="s">
        <v>105</v>
      </c>
      <c r="D22" s="12" t="s">
        <v>109</v>
      </c>
      <c r="E22" s="12">
        <v>901463969</v>
      </c>
      <c r="F22" s="12" t="s">
        <v>108</v>
      </c>
      <c r="G22" s="12" t="s">
        <v>98</v>
      </c>
      <c r="H22" s="12" t="s">
        <v>99</v>
      </c>
      <c r="I22" s="13">
        <v>45811</v>
      </c>
      <c r="J22" s="13">
        <v>45824</v>
      </c>
      <c r="K22" s="13">
        <v>46037</v>
      </c>
      <c r="L22" s="14">
        <v>1532679575</v>
      </c>
      <c r="M22" s="15">
        <f t="shared" si="0"/>
        <v>0.30881814223954801</v>
      </c>
      <c r="N22" s="14">
        <v>473319259</v>
      </c>
      <c r="O22" s="14">
        <v>0</v>
      </c>
      <c r="P22" s="14">
        <f t="shared" si="1"/>
        <v>1059360316</v>
      </c>
      <c r="Q22" s="12"/>
      <c r="R22" s="12"/>
      <c r="S22" s="16"/>
      <c r="T22" s="13"/>
      <c r="U22" s="14"/>
      <c r="V22" s="14">
        <f t="shared" si="2"/>
        <v>1532679575</v>
      </c>
      <c r="W22" s="12" t="s">
        <v>100</v>
      </c>
    </row>
    <row r="23" spans="1:23" x14ac:dyDescent="0.25">
      <c r="A23" s="12">
        <v>947</v>
      </c>
      <c r="B23" s="12">
        <v>2025</v>
      </c>
      <c r="C23" s="12" t="s">
        <v>105</v>
      </c>
      <c r="D23" s="12" t="s">
        <v>110</v>
      </c>
      <c r="E23" s="12" t="s">
        <v>111</v>
      </c>
      <c r="F23" s="12" t="s">
        <v>108</v>
      </c>
      <c r="G23" s="12" t="s">
        <v>98</v>
      </c>
      <c r="H23" s="12" t="s">
        <v>99</v>
      </c>
      <c r="I23" s="13">
        <v>45808</v>
      </c>
      <c r="J23" s="13">
        <v>45814</v>
      </c>
      <c r="K23" s="13">
        <v>45662</v>
      </c>
      <c r="L23" s="14">
        <v>3065359150</v>
      </c>
      <c r="M23" s="15">
        <f t="shared" si="0"/>
        <v>0.49554340247536738</v>
      </c>
      <c r="N23" s="14">
        <v>1519018503</v>
      </c>
      <c r="O23" s="14">
        <v>0</v>
      </c>
      <c r="P23" s="14">
        <f t="shared" si="1"/>
        <v>1546340647</v>
      </c>
      <c r="Q23" s="12"/>
      <c r="R23" s="12"/>
      <c r="S23" s="16"/>
      <c r="T23" s="13"/>
      <c r="U23" s="14"/>
      <c r="V23" s="14">
        <f t="shared" si="2"/>
        <v>3065359150</v>
      </c>
      <c r="W23" s="12" t="s">
        <v>100</v>
      </c>
    </row>
    <row r="24" spans="1:23" x14ac:dyDescent="0.25">
      <c r="A24" s="12">
        <v>949</v>
      </c>
      <c r="B24" s="12">
        <v>2025</v>
      </c>
      <c r="C24" s="12" t="s">
        <v>112</v>
      </c>
      <c r="D24" s="12" t="s">
        <v>113</v>
      </c>
      <c r="E24" s="12">
        <v>901312112</v>
      </c>
      <c r="F24" s="12" t="s">
        <v>114</v>
      </c>
      <c r="G24" s="12" t="s">
        <v>26</v>
      </c>
      <c r="H24" s="12" t="s">
        <v>27</v>
      </c>
      <c r="I24" s="13">
        <v>45818</v>
      </c>
      <c r="J24" s="13">
        <v>45824</v>
      </c>
      <c r="K24" s="13">
        <v>46022</v>
      </c>
      <c r="L24" s="14">
        <v>3244484</v>
      </c>
      <c r="M24" s="15">
        <f t="shared" si="0"/>
        <v>0.32276318822962297</v>
      </c>
      <c r="N24" s="14">
        <v>1047200</v>
      </c>
      <c r="O24" s="14">
        <v>0</v>
      </c>
      <c r="P24" s="14">
        <f t="shared" si="1"/>
        <v>2197284</v>
      </c>
      <c r="Q24" s="12"/>
      <c r="R24" s="12"/>
      <c r="S24" s="16"/>
      <c r="T24" s="13"/>
      <c r="U24" s="14"/>
      <c r="V24" s="14">
        <f t="shared" si="2"/>
        <v>3244484</v>
      </c>
      <c r="W24" s="12" t="s">
        <v>28</v>
      </c>
    </row>
    <row r="25" spans="1:23" x14ac:dyDescent="0.25">
      <c r="A25" s="12">
        <v>950</v>
      </c>
      <c r="B25" s="12">
        <v>2025</v>
      </c>
      <c r="C25" s="12" t="s">
        <v>115</v>
      </c>
      <c r="D25" s="12" t="s">
        <v>116</v>
      </c>
      <c r="E25" s="12">
        <v>900714733</v>
      </c>
      <c r="F25" s="12" t="s">
        <v>117</v>
      </c>
      <c r="G25" s="12" t="s">
        <v>118</v>
      </c>
      <c r="H25" s="12" t="s">
        <v>119</v>
      </c>
      <c r="I25" s="13">
        <v>45826</v>
      </c>
      <c r="J25" s="13">
        <v>45827</v>
      </c>
      <c r="K25" s="13">
        <v>45856</v>
      </c>
      <c r="L25" s="14">
        <v>6448200</v>
      </c>
      <c r="M25" s="15">
        <f t="shared" si="0"/>
        <v>1</v>
      </c>
      <c r="N25" s="14">
        <v>6448200</v>
      </c>
      <c r="O25" s="14">
        <v>0</v>
      </c>
      <c r="P25" s="14">
        <f t="shared" si="1"/>
        <v>0</v>
      </c>
      <c r="Q25" s="12"/>
      <c r="R25" s="12"/>
      <c r="S25" s="16"/>
      <c r="T25" s="13"/>
      <c r="U25" s="14"/>
      <c r="V25" s="14">
        <f t="shared" si="2"/>
        <v>6448200</v>
      </c>
      <c r="W25" s="12" t="s">
        <v>120</v>
      </c>
    </row>
    <row r="26" spans="1:23" x14ac:dyDescent="0.25">
      <c r="A26" s="12">
        <v>953</v>
      </c>
      <c r="B26" s="12">
        <v>2025</v>
      </c>
      <c r="C26" s="12" t="s">
        <v>121</v>
      </c>
      <c r="D26" s="12" t="s">
        <v>122</v>
      </c>
      <c r="E26" s="12">
        <v>19244502</v>
      </c>
      <c r="F26" s="12" t="s">
        <v>123</v>
      </c>
      <c r="G26" s="12" t="s">
        <v>26</v>
      </c>
      <c r="H26" s="12" t="s">
        <v>27</v>
      </c>
      <c r="I26" s="13">
        <v>45837</v>
      </c>
      <c r="J26" s="13">
        <v>45839</v>
      </c>
      <c r="K26" s="13">
        <v>46752</v>
      </c>
      <c r="L26" s="14">
        <v>168489300</v>
      </c>
      <c r="M26" s="15">
        <f t="shared" si="0"/>
        <v>0.13018545391309716</v>
      </c>
      <c r="N26" s="14">
        <v>21934856</v>
      </c>
      <c r="O26" s="14">
        <v>0</v>
      </c>
      <c r="P26" s="14">
        <f t="shared" si="1"/>
        <v>146554444</v>
      </c>
      <c r="Q26" s="12"/>
      <c r="R26" s="12"/>
      <c r="S26" s="16"/>
      <c r="T26" s="13"/>
      <c r="U26" s="14"/>
      <c r="V26" s="14">
        <f t="shared" si="2"/>
        <v>168489300</v>
      </c>
      <c r="W26" s="12" t="s">
        <v>28</v>
      </c>
    </row>
    <row r="27" spans="1:23" x14ac:dyDescent="0.25">
      <c r="A27" s="12">
        <v>954</v>
      </c>
      <c r="B27" s="12">
        <v>2025</v>
      </c>
      <c r="C27" s="12" t="s">
        <v>124</v>
      </c>
      <c r="D27" s="12" t="s">
        <v>125</v>
      </c>
      <c r="E27" s="12">
        <v>1020729094</v>
      </c>
      <c r="F27" s="12" t="s">
        <v>126</v>
      </c>
      <c r="G27" s="12" t="s">
        <v>26</v>
      </c>
      <c r="H27" s="12" t="s">
        <v>27</v>
      </c>
      <c r="I27" s="13">
        <v>45837</v>
      </c>
      <c r="J27" s="13">
        <v>45839</v>
      </c>
      <c r="K27" s="13">
        <v>46752</v>
      </c>
      <c r="L27" s="14">
        <v>190087332</v>
      </c>
      <c r="M27" s="15">
        <f t="shared" si="0"/>
        <v>0.13018544549828287</v>
      </c>
      <c r="N27" s="14">
        <v>24746604</v>
      </c>
      <c r="O27" s="14">
        <v>0</v>
      </c>
      <c r="P27" s="14">
        <f t="shared" si="1"/>
        <v>165340728</v>
      </c>
      <c r="Q27" s="12"/>
      <c r="R27" s="12"/>
      <c r="S27" s="16"/>
      <c r="T27" s="13"/>
      <c r="U27" s="14"/>
      <c r="V27" s="14">
        <f t="shared" si="2"/>
        <v>190087332</v>
      </c>
      <c r="W27" s="12" t="s">
        <v>28</v>
      </c>
    </row>
    <row r="28" spans="1:23" x14ac:dyDescent="0.25">
      <c r="A28" s="12">
        <v>955</v>
      </c>
      <c r="B28" s="12">
        <v>2025</v>
      </c>
      <c r="C28" s="12" t="s">
        <v>127</v>
      </c>
      <c r="D28" s="12" t="s">
        <v>128</v>
      </c>
      <c r="E28" s="12">
        <v>901030787</v>
      </c>
      <c r="F28" s="12" t="s">
        <v>129</v>
      </c>
      <c r="G28" s="12" t="s">
        <v>26</v>
      </c>
      <c r="H28" s="12" t="s">
        <v>27</v>
      </c>
      <c r="I28" s="13">
        <v>45837</v>
      </c>
      <c r="J28" s="13">
        <v>45839</v>
      </c>
      <c r="K28" s="13">
        <v>46752</v>
      </c>
      <c r="L28" s="14">
        <v>226261848</v>
      </c>
      <c r="M28" s="15">
        <f t="shared" si="0"/>
        <v>0.13018544779144561</v>
      </c>
      <c r="N28" s="14">
        <v>29456000</v>
      </c>
      <c r="O28" s="14">
        <v>0</v>
      </c>
      <c r="P28" s="14">
        <f t="shared" si="1"/>
        <v>196805848</v>
      </c>
      <c r="Q28" s="12"/>
      <c r="R28" s="12"/>
      <c r="S28" s="16"/>
      <c r="T28" s="13"/>
      <c r="U28" s="14"/>
      <c r="V28" s="14">
        <f t="shared" si="2"/>
        <v>226261848</v>
      </c>
      <c r="W28" s="12" t="s">
        <v>28</v>
      </c>
    </row>
    <row r="29" spans="1:23" x14ac:dyDescent="0.25">
      <c r="A29" s="12">
        <v>956</v>
      </c>
      <c r="B29" s="12">
        <v>2025</v>
      </c>
      <c r="C29" s="12" t="s">
        <v>130</v>
      </c>
      <c r="D29" s="12" t="s">
        <v>131</v>
      </c>
      <c r="E29" s="12" t="s">
        <v>132</v>
      </c>
      <c r="F29" s="12" t="s">
        <v>133</v>
      </c>
      <c r="G29" s="12" t="s">
        <v>26</v>
      </c>
      <c r="H29" s="12" t="s">
        <v>27</v>
      </c>
      <c r="I29" s="13">
        <v>45837</v>
      </c>
      <c r="J29" s="13">
        <v>45839</v>
      </c>
      <c r="K29" s="13">
        <v>46752</v>
      </c>
      <c r="L29" s="14">
        <v>210960780</v>
      </c>
      <c r="M29" s="15">
        <f t="shared" si="0"/>
        <v>0.13018544963665757</v>
      </c>
      <c r="N29" s="14">
        <v>27464024</v>
      </c>
      <c r="O29" s="14">
        <v>0</v>
      </c>
      <c r="P29" s="14">
        <f t="shared" si="1"/>
        <v>183496756</v>
      </c>
      <c r="Q29" s="12"/>
      <c r="R29" s="12"/>
      <c r="S29" s="16"/>
      <c r="T29" s="13"/>
      <c r="U29" s="14"/>
      <c r="V29" s="14">
        <f t="shared" si="2"/>
        <v>210960780</v>
      </c>
      <c r="W29" s="12" t="s">
        <v>28</v>
      </c>
    </row>
    <row r="30" spans="1:23" x14ac:dyDescent="0.25">
      <c r="A30" s="12">
        <v>957</v>
      </c>
      <c r="B30" s="12">
        <v>2025</v>
      </c>
      <c r="C30" s="12" t="s">
        <v>134</v>
      </c>
      <c r="D30" s="12" t="s">
        <v>135</v>
      </c>
      <c r="E30" s="12">
        <v>860402594</v>
      </c>
      <c r="F30" s="12" t="s">
        <v>136</v>
      </c>
      <c r="G30" s="12" t="s">
        <v>26</v>
      </c>
      <c r="H30" s="12" t="s">
        <v>27</v>
      </c>
      <c r="I30" s="13">
        <v>45837</v>
      </c>
      <c r="J30" s="13">
        <v>45839</v>
      </c>
      <c r="K30" s="13">
        <v>46203</v>
      </c>
      <c r="L30" s="14">
        <v>69094800</v>
      </c>
      <c r="M30" s="15">
        <f t="shared" si="0"/>
        <v>0.33333333333333331</v>
      </c>
      <c r="N30" s="14">
        <v>23031600</v>
      </c>
      <c r="O30" s="14">
        <v>0</v>
      </c>
      <c r="P30" s="14">
        <f t="shared" si="1"/>
        <v>46063200</v>
      </c>
      <c r="Q30" s="12"/>
      <c r="R30" s="12"/>
      <c r="S30" s="16"/>
      <c r="T30" s="13"/>
      <c r="U30" s="14"/>
      <c r="V30" s="14">
        <f t="shared" si="2"/>
        <v>69094800</v>
      </c>
      <c r="W30" s="12" t="s">
        <v>28</v>
      </c>
    </row>
    <row r="31" spans="1:23" x14ac:dyDescent="0.25">
      <c r="A31" s="12">
        <v>958</v>
      </c>
      <c r="B31" s="12">
        <v>2025</v>
      </c>
      <c r="C31" s="12" t="s">
        <v>137</v>
      </c>
      <c r="D31" s="12" t="s">
        <v>138</v>
      </c>
      <c r="E31" s="12">
        <v>830130512</v>
      </c>
      <c r="F31" s="12" t="s">
        <v>139</v>
      </c>
      <c r="G31" s="12" t="s">
        <v>26</v>
      </c>
      <c r="H31" s="12" t="s">
        <v>27</v>
      </c>
      <c r="I31" s="13">
        <v>45837</v>
      </c>
      <c r="J31" s="13">
        <v>45839</v>
      </c>
      <c r="K31" s="13">
        <v>46752</v>
      </c>
      <c r="L31" s="14">
        <v>237660972</v>
      </c>
      <c r="M31" s="15">
        <f t="shared" si="0"/>
        <v>0.13018544752901204</v>
      </c>
      <c r="N31" s="14">
        <v>30940000</v>
      </c>
      <c r="O31" s="14">
        <v>0</v>
      </c>
      <c r="P31" s="14">
        <f t="shared" si="1"/>
        <v>206720972</v>
      </c>
      <c r="Q31" s="12"/>
      <c r="R31" s="12"/>
      <c r="S31" s="16"/>
      <c r="T31" s="13"/>
      <c r="U31" s="14"/>
      <c r="V31" s="14">
        <f t="shared" si="2"/>
        <v>237660972</v>
      </c>
      <c r="W31" s="12" t="s">
        <v>28</v>
      </c>
    </row>
    <row r="32" spans="1:23" x14ac:dyDescent="0.25">
      <c r="A32" s="12">
        <v>959</v>
      </c>
      <c r="B32" s="12">
        <v>2025</v>
      </c>
      <c r="C32" s="12" t="s">
        <v>140</v>
      </c>
      <c r="D32" s="12" t="s">
        <v>141</v>
      </c>
      <c r="E32" s="12">
        <v>20079321</v>
      </c>
      <c r="F32" s="12" t="s">
        <v>142</v>
      </c>
      <c r="G32" s="12" t="s">
        <v>26</v>
      </c>
      <c r="H32" s="12" t="s">
        <v>27</v>
      </c>
      <c r="I32" s="13">
        <v>45837</v>
      </c>
      <c r="J32" s="13">
        <v>45839</v>
      </c>
      <c r="K32" s="13">
        <v>46022</v>
      </c>
      <c r="L32" s="14">
        <v>52706279</v>
      </c>
      <c r="M32" s="15">
        <f t="shared" si="0"/>
        <v>0.50000000948653578</v>
      </c>
      <c r="N32" s="14">
        <v>26353140</v>
      </c>
      <c r="O32" s="14">
        <v>0</v>
      </c>
      <c r="P32" s="14">
        <f t="shared" si="1"/>
        <v>26353139</v>
      </c>
      <c r="Q32" s="12"/>
      <c r="R32" s="12"/>
      <c r="S32" s="16"/>
      <c r="T32" s="13"/>
      <c r="U32" s="14"/>
      <c r="V32" s="14">
        <f t="shared" si="2"/>
        <v>52706279</v>
      </c>
      <c r="W32" s="12" t="s">
        <v>28</v>
      </c>
    </row>
    <row r="33" spans="1:23" x14ac:dyDescent="0.25">
      <c r="A33" s="12">
        <v>960</v>
      </c>
      <c r="B33" s="12">
        <v>2025</v>
      </c>
      <c r="C33" s="12" t="s">
        <v>143</v>
      </c>
      <c r="D33" s="12" t="s">
        <v>144</v>
      </c>
      <c r="E33" s="12">
        <v>800146518</v>
      </c>
      <c r="F33" s="12" t="s">
        <v>145</v>
      </c>
      <c r="G33" s="12" t="s">
        <v>26</v>
      </c>
      <c r="H33" s="12" t="s">
        <v>27</v>
      </c>
      <c r="I33" s="13">
        <v>45837</v>
      </c>
      <c r="J33" s="13">
        <v>45839</v>
      </c>
      <c r="K33" s="13">
        <v>46752</v>
      </c>
      <c r="L33" s="14">
        <v>267146136</v>
      </c>
      <c r="M33" s="15">
        <f t="shared" si="0"/>
        <v>0.13018545025858058</v>
      </c>
      <c r="N33" s="14">
        <v>34778540</v>
      </c>
      <c r="O33" s="14">
        <v>0</v>
      </c>
      <c r="P33" s="14">
        <f t="shared" si="1"/>
        <v>232367596</v>
      </c>
      <c r="Q33" s="12"/>
      <c r="R33" s="12"/>
      <c r="S33" s="16"/>
      <c r="T33" s="13"/>
      <c r="U33" s="14"/>
      <c r="V33" s="14">
        <f t="shared" si="2"/>
        <v>267146136</v>
      </c>
      <c r="W33" s="12" t="s">
        <v>28</v>
      </c>
    </row>
    <row r="34" spans="1:23" x14ac:dyDescent="0.25">
      <c r="A34" s="12">
        <v>961</v>
      </c>
      <c r="B34" s="12">
        <v>2025</v>
      </c>
      <c r="C34" s="12" t="s">
        <v>146</v>
      </c>
      <c r="D34" s="12" t="s">
        <v>147</v>
      </c>
      <c r="E34" s="12">
        <v>830120562</v>
      </c>
      <c r="F34" s="12" t="s">
        <v>148</v>
      </c>
      <c r="G34" s="12" t="s">
        <v>26</v>
      </c>
      <c r="H34" s="12" t="s">
        <v>27</v>
      </c>
      <c r="I34" s="13">
        <v>45837</v>
      </c>
      <c r="J34" s="13">
        <v>45839</v>
      </c>
      <c r="K34" s="13">
        <v>46752</v>
      </c>
      <c r="L34" s="14">
        <v>173223840</v>
      </c>
      <c r="M34" s="15">
        <f t="shared" si="0"/>
        <v>0.13018545253355426</v>
      </c>
      <c r="N34" s="14">
        <v>22551224</v>
      </c>
      <c r="O34" s="14">
        <v>0</v>
      </c>
      <c r="P34" s="14">
        <f t="shared" si="1"/>
        <v>150672616</v>
      </c>
      <c r="Q34" s="12"/>
      <c r="R34" s="12"/>
      <c r="S34" s="16"/>
      <c r="T34" s="13"/>
      <c r="U34" s="14"/>
      <c r="V34" s="14">
        <f t="shared" si="2"/>
        <v>173223840</v>
      </c>
      <c r="W34" s="12" t="s">
        <v>28</v>
      </c>
    </row>
    <row r="35" spans="1:23" x14ac:dyDescent="0.25">
      <c r="A35" s="12">
        <v>962</v>
      </c>
      <c r="B35" s="12">
        <v>2025</v>
      </c>
      <c r="C35" s="12" t="s">
        <v>149</v>
      </c>
      <c r="D35" s="12" t="s">
        <v>150</v>
      </c>
      <c r="E35" s="12">
        <v>900079785</v>
      </c>
      <c r="F35" s="12" t="s">
        <v>151</v>
      </c>
      <c r="G35" s="12" t="s">
        <v>26</v>
      </c>
      <c r="H35" s="12" t="s">
        <v>27</v>
      </c>
      <c r="I35" s="13">
        <v>45837</v>
      </c>
      <c r="J35" s="13">
        <v>45839</v>
      </c>
      <c r="K35" s="13">
        <v>46752</v>
      </c>
      <c r="L35" s="14">
        <v>182472840</v>
      </c>
      <c r="M35" s="15">
        <f t="shared" si="0"/>
        <v>0.13018544568057361</v>
      </c>
      <c r="N35" s="14">
        <v>23755308</v>
      </c>
      <c r="O35" s="14">
        <v>0</v>
      </c>
      <c r="P35" s="14">
        <f t="shared" si="1"/>
        <v>158717532</v>
      </c>
      <c r="Q35" s="12"/>
      <c r="R35" s="12"/>
      <c r="S35" s="16"/>
      <c r="T35" s="13"/>
      <c r="U35" s="14"/>
      <c r="V35" s="14">
        <f t="shared" si="2"/>
        <v>182472840</v>
      </c>
      <c r="W35" s="12" t="s">
        <v>28</v>
      </c>
    </row>
    <row r="36" spans="1:23" x14ac:dyDescent="0.25">
      <c r="A36" s="12">
        <v>963</v>
      </c>
      <c r="B36" s="12">
        <v>2025</v>
      </c>
      <c r="C36" s="12" t="s">
        <v>152</v>
      </c>
      <c r="D36" s="12" t="s">
        <v>153</v>
      </c>
      <c r="E36" s="12">
        <v>900081714</v>
      </c>
      <c r="F36" s="12" t="s">
        <v>154</v>
      </c>
      <c r="G36" s="12" t="s">
        <v>26</v>
      </c>
      <c r="H36" s="12" t="s">
        <v>27</v>
      </c>
      <c r="I36" s="13">
        <v>45837</v>
      </c>
      <c r="J36" s="13">
        <v>45839</v>
      </c>
      <c r="K36" s="13">
        <v>46022</v>
      </c>
      <c r="L36" s="14">
        <v>78000000</v>
      </c>
      <c r="M36" s="15">
        <f t="shared" si="0"/>
        <v>0.5</v>
      </c>
      <c r="N36" s="14">
        <v>39000000</v>
      </c>
      <c r="O36" s="14">
        <v>0</v>
      </c>
      <c r="P36" s="14">
        <f t="shared" si="1"/>
        <v>39000000</v>
      </c>
      <c r="Q36" s="12"/>
      <c r="R36" s="12"/>
      <c r="S36" s="16"/>
      <c r="T36" s="13"/>
      <c r="U36" s="14"/>
      <c r="V36" s="14">
        <f t="shared" si="2"/>
        <v>78000000</v>
      </c>
      <c r="W36" s="12" t="s">
        <v>28</v>
      </c>
    </row>
    <row r="37" spans="1:23" x14ac:dyDescent="0.25">
      <c r="A37" s="12">
        <v>964</v>
      </c>
      <c r="B37" s="12">
        <v>2025</v>
      </c>
      <c r="C37" s="12" t="s">
        <v>155</v>
      </c>
      <c r="D37" s="12" t="s">
        <v>156</v>
      </c>
      <c r="E37" s="12">
        <v>80009022</v>
      </c>
      <c r="F37" s="12" t="s">
        <v>157</v>
      </c>
      <c r="G37" s="12" t="s">
        <v>26</v>
      </c>
      <c r="H37" s="12" t="s">
        <v>27</v>
      </c>
      <c r="I37" s="13">
        <v>45837</v>
      </c>
      <c r="J37" s="13">
        <v>45839</v>
      </c>
      <c r="K37" s="13">
        <v>46203</v>
      </c>
      <c r="L37" s="14">
        <v>93618852</v>
      </c>
      <c r="M37" s="15">
        <f t="shared" si="0"/>
        <v>0.33333333333333331</v>
      </c>
      <c r="N37" s="14">
        <v>31206284</v>
      </c>
      <c r="O37" s="14">
        <v>0</v>
      </c>
      <c r="P37" s="14">
        <f t="shared" si="1"/>
        <v>62412568</v>
      </c>
      <c r="Q37" s="12"/>
      <c r="R37" s="12"/>
      <c r="S37" s="16"/>
      <c r="T37" s="13"/>
      <c r="U37" s="14"/>
      <c r="V37" s="14">
        <f t="shared" si="2"/>
        <v>93618852</v>
      </c>
      <c r="W37" s="12" t="s">
        <v>28</v>
      </c>
    </row>
    <row r="38" spans="1:23" x14ac:dyDescent="0.25">
      <c r="A38" s="12">
        <v>965</v>
      </c>
      <c r="B38" s="12">
        <v>2025</v>
      </c>
      <c r="C38" s="12" t="s">
        <v>158</v>
      </c>
      <c r="D38" s="12" t="s">
        <v>159</v>
      </c>
      <c r="E38" s="12" t="s">
        <v>160</v>
      </c>
      <c r="F38" s="12" t="s">
        <v>161</v>
      </c>
      <c r="G38" s="12" t="s">
        <v>26</v>
      </c>
      <c r="H38" s="12" t="s">
        <v>27</v>
      </c>
      <c r="I38" s="13">
        <v>45837</v>
      </c>
      <c r="J38" s="13">
        <v>45839</v>
      </c>
      <c r="K38" s="13">
        <v>46022</v>
      </c>
      <c r="L38" s="14">
        <v>68853348</v>
      </c>
      <c r="M38" s="15">
        <f t="shared" si="0"/>
        <v>0.5</v>
      </c>
      <c r="N38" s="14">
        <v>34426674</v>
      </c>
      <c r="O38" s="14">
        <v>0</v>
      </c>
      <c r="P38" s="14">
        <f t="shared" si="1"/>
        <v>34426674</v>
      </c>
      <c r="Q38" s="12"/>
      <c r="R38" s="12"/>
      <c r="S38" s="16"/>
      <c r="T38" s="13"/>
      <c r="U38" s="14"/>
      <c r="V38" s="14">
        <f t="shared" si="2"/>
        <v>68853348</v>
      </c>
      <c r="W38" s="12" t="s">
        <v>28</v>
      </c>
    </row>
    <row r="39" spans="1:23" x14ac:dyDescent="0.25">
      <c r="A39" s="12">
        <v>966</v>
      </c>
      <c r="B39" s="12">
        <v>2025</v>
      </c>
      <c r="C39" s="12" t="s">
        <v>162</v>
      </c>
      <c r="D39" s="12" t="s">
        <v>163</v>
      </c>
      <c r="E39" s="12">
        <v>900335488</v>
      </c>
      <c r="F39" s="12" t="s">
        <v>164</v>
      </c>
      <c r="G39" s="12" t="s">
        <v>63</v>
      </c>
      <c r="H39" s="12" t="s">
        <v>64</v>
      </c>
      <c r="I39" s="13">
        <v>45845</v>
      </c>
      <c r="J39" s="13">
        <v>45848</v>
      </c>
      <c r="K39" s="13">
        <v>45909</v>
      </c>
      <c r="L39" s="14">
        <v>9534492</v>
      </c>
      <c r="M39" s="15">
        <f t="shared" si="0"/>
        <v>1</v>
      </c>
      <c r="N39" s="14">
        <v>9534492</v>
      </c>
      <c r="O39" s="14">
        <v>0</v>
      </c>
      <c r="P39" s="14">
        <f t="shared" si="1"/>
        <v>0</v>
      </c>
      <c r="Q39" s="12"/>
      <c r="R39" s="12"/>
      <c r="S39" s="16"/>
      <c r="T39" s="13"/>
      <c r="U39" s="14"/>
      <c r="V39" s="14">
        <f t="shared" si="2"/>
        <v>9534492</v>
      </c>
      <c r="W39" s="12" t="s">
        <v>65</v>
      </c>
    </row>
    <row r="40" spans="1:23" x14ac:dyDescent="0.25">
      <c r="A40" s="12">
        <v>967</v>
      </c>
      <c r="B40" s="12">
        <v>2025</v>
      </c>
      <c r="C40" s="12" t="s">
        <v>165</v>
      </c>
      <c r="D40" s="12" t="s">
        <v>166</v>
      </c>
      <c r="E40" s="12">
        <v>901091985</v>
      </c>
      <c r="F40" s="12" t="s">
        <v>167</v>
      </c>
      <c r="G40" s="12" t="s">
        <v>26</v>
      </c>
      <c r="H40" s="12" t="s">
        <v>27</v>
      </c>
      <c r="I40" s="13">
        <v>45846</v>
      </c>
      <c r="J40" s="13">
        <v>45853</v>
      </c>
      <c r="K40" s="13">
        <v>45883</v>
      </c>
      <c r="L40" s="14">
        <v>574770</v>
      </c>
      <c r="M40" s="15">
        <f t="shared" si="0"/>
        <v>1</v>
      </c>
      <c r="N40" s="14">
        <v>574770</v>
      </c>
      <c r="O40" s="14">
        <v>0</v>
      </c>
      <c r="P40" s="14">
        <f t="shared" si="1"/>
        <v>0</v>
      </c>
      <c r="Q40" s="12"/>
      <c r="R40" s="12"/>
      <c r="S40" s="16"/>
      <c r="T40" s="13"/>
      <c r="U40" s="14"/>
      <c r="V40" s="14">
        <f t="shared" si="2"/>
        <v>574770</v>
      </c>
      <c r="W40" s="12" t="s">
        <v>28</v>
      </c>
    </row>
    <row r="41" spans="1:23" x14ac:dyDescent="0.25">
      <c r="A41" s="12">
        <v>968</v>
      </c>
      <c r="B41" s="12">
        <v>2025</v>
      </c>
      <c r="C41" s="12" t="s">
        <v>168</v>
      </c>
      <c r="D41" s="12" t="s">
        <v>169</v>
      </c>
      <c r="E41" s="12">
        <v>800103052</v>
      </c>
      <c r="F41" s="12" t="s">
        <v>170</v>
      </c>
      <c r="G41" s="12" t="s">
        <v>171</v>
      </c>
      <c r="H41" s="12" t="s">
        <v>172</v>
      </c>
      <c r="I41" s="13">
        <v>45861</v>
      </c>
      <c r="J41" s="13">
        <v>45870</v>
      </c>
      <c r="K41" s="13">
        <v>45925</v>
      </c>
      <c r="L41" s="14">
        <v>28769261</v>
      </c>
      <c r="M41" s="15">
        <f t="shared" si="0"/>
        <v>1</v>
      </c>
      <c r="N41" s="14">
        <v>28769261</v>
      </c>
      <c r="O41" s="14">
        <v>0</v>
      </c>
      <c r="P41" s="14">
        <f t="shared" si="1"/>
        <v>0</v>
      </c>
      <c r="Q41" s="12"/>
      <c r="R41" s="12"/>
      <c r="S41" s="16"/>
      <c r="T41" s="13"/>
      <c r="U41" s="14"/>
      <c r="V41" s="14">
        <f t="shared" si="2"/>
        <v>28769261</v>
      </c>
      <c r="W41" s="12" t="s">
        <v>65</v>
      </c>
    </row>
    <row r="42" spans="1:23" x14ac:dyDescent="0.25">
      <c r="A42" s="12">
        <v>969</v>
      </c>
      <c r="B42" s="12">
        <v>2025</v>
      </c>
      <c r="C42" s="12" t="s">
        <v>173</v>
      </c>
      <c r="D42" s="12" t="s">
        <v>174</v>
      </c>
      <c r="E42" s="12">
        <v>899999115</v>
      </c>
      <c r="F42" s="12" t="s">
        <v>175</v>
      </c>
      <c r="G42" s="12" t="s">
        <v>176</v>
      </c>
      <c r="H42" s="12" t="s">
        <v>177</v>
      </c>
      <c r="I42" s="13">
        <v>45861</v>
      </c>
      <c r="J42" s="13">
        <v>45868</v>
      </c>
      <c r="K42" s="13">
        <v>46022</v>
      </c>
      <c r="L42" s="14">
        <v>280000000</v>
      </c>
      <c r="M42" s="15">
        <f t="shared" si="0"/>
        <v>0</v>
      </c>
      <c r="N42" s="14">
        <v>0</v>
      </c>
      <c r="O42" s="14">
        <v>0</v>
      </c>
      <c r="P42" s="14">
        <f t="shared" si="1"/>
        <v>280000000</v>
      </c>
      <c r="Q42" s="12"/>
      <c r="R42" s="12"/>
      <c r="S42" s="16"/>
      <c r="T42" s="13"/>
      <c r="U42" s="14"/>
      <c r="V42" s="14">
        <f t="shared" si="2"/>
        <v>280000000</v>
      </c>
      <c r="W42" s="12" t="s">
        <v>178</v>
      </c>
    </row>
    <row r="43" spans="1:23" x14ac:dyDescent="0.25">
      <c r="A43" s="12">
        <v>970</v>
      </c>
      <c r="B43" s="12">
        <v>2025</v>
      </c>
      <c r="C43" s="12" t="s">
        <v>179</v>
      </c>
      <c r="D43" s="12" t="s">
        <v>180</v>
      </c>
      <c r="E43" s="12">
        <v>860035467</v>
      </c>
      <c r="F43" s="12" t="s">
        <v>181</v>
      </c>
      <c r="G43" s="12" t="s">
        <v>182</v>
      </c>
      <c r="H43" s="12" t="s">
        <v>183</v>
      </c>
      <c r="I43" s="13">
        <v>45859</v>
      </c>
      <c r="J43" s="13">
        <v>45866</v>
      </c>
      <c r="K43" s="13">
        <v>45927</v>
      </c>
      <c r="L43" s="14">
        <v>11069675</v>
      </c>
      <c r="M43" s="15">
        <f t="shared" si="0"/>
        <v>1</v>
      </c>
      <c r="N43" s="14">
        <v>11069675</v>
      </c>
      <c r="O43" s="14">
        <v>0</v>
      </c>
      <c r="P43" s="14">
        <f t="shared" si="1"/>
        <v>0</v>
      </c>
      <c r="Q43" s="12"/>
      <c r="R43" s="12"/>
      <c r="S43" s="16"/>
      <c r="T43" s="13"/>
      <c r="U43" s="14"/>
      <c r="V43" s="14">
        <f t="shared" si="2"/>
        <v>11069675</v>
      </c>
      <c r="W43" s="12" t="s">
        <v>184</v>
      </c>
    </row>
    <row r="44" spans="1:23" x14ac:dyDescent="0.25">
      <c r="A44" s="12">
        <v>974</v>
      </c>
      <c r="B44" s="12">
        <v>2025</v>
      </c>
      <c r="C44" s="12" t="s">
        <v>185</v>
      </c>
      <c r="D44" s="12" t="s">
        <v>186</v>
      </c>
      <c r="E44" s="12">
        <v>830128610</v>
      </c>
      <c r="F44" s="12" t="s">
        <v>187</v>
      </c>
      <c r="G44" s="12" t="s">
        <v>188</v>
      </c>
      <c r="H44" s="12" t="s">
        <v>189</v>
      </c>
      <c r="I44" s="13">
        <v>45862</v>
      </c>
      <c r="J44" s="13">
        <v>45870</v>
      </c>
      <c r="K44" s="13">
        <v>46752</v>
      </c>
      <c r="L44" s="14">
        <v>7584774840</v>
      </c>
      <c r="M44" s="15">
        <f t="shared" si="0"/>
        <v>0</v>
      </c>
      <c r="N44" s="14">
        <v>0</v>
      </c>
      <c r="O44" s="14">
        <v>116266893</v>
      </c>
      <c r="P44" s="14">
        <f t="shared" si="1"/>
        <v>7468507947</v>
      </c>
      <c r="Q44" s="12"/>
      <c r="R44" s="12"/>
      <c r="S44" s="16"/>
      <c r="T44" s="13"/>
      <c r="U44" s="14"/>
      <c r="V44" s="14">
        <f t="shared" si="2"/>
        <v>7584774840</v>
      </c>
      <c r="W44" s="12" t="s">
        <v>190</v>
      </c>
    </row>
    <row r="45" spans="1:23" x14ac:dyDescent="0.25">
      <c r="A45" s="12">
        <v>982</v>
      </c>
      <c r="B45" s="12">
        <v>2025</v>
      </c>
      <c r="C45" s="12" t="s">
        <v>191</v>
      </c>
      <c r="D45" s="12" t="s">
        <v>192</v>
      </c>
      <c r="E45" s="12" t="s">
        <v>193</v>
      </c>
      <c r="F45" s="12" t="s">
        <v>194</v>
      </c>
      <c r="G45" s="12" t="s">
        <v>26</v>
      </c>
      <c r="H45" s="12" t="s">
        <v>27</v>
      </c>
      <c r="I45" s="13">
        <v>45869</v>
      </c>
      <c r="J45" s="13">
        <v>45869</v>
      </c>
      <c r="K45" s="13">
        <v>46022</v>
      </c>
      <c r="L45" s="14">
        <v>1289042930</v>
      </c>
      <c r="M45" s="15">
        <f t="shared" si="0"/>
        <v>7.5073356943977029E-3</v>
      </c>
      <c r="N45" s="14">
        <v>9677278</v>
      </c>
      <c r="O45" s="14">
        <v>0</v>
      </c>
      <c r="P45" s="14">
        <f t="shared" si="1"/>
        <v>1279365652</v>
      </c>
      <c r="Q45" s="12"/>
      <c r="R45" s="12"/>
      <c r="S45" s="16"/>
      <c r="T45" s="13"/>
      <c r="U45" s="14"/>
      <c r="V45" s="14">
        <f t="shared" si="2"/>
        <v>1289042930</v>
      </c>
      <c r="W45" s="12" t="s">
        <v>28</v>
      </c>
    </row>
    <row r="46" spans="1:23" x14ac:dyDescent="0.25">
      <c r="A46" s="12">
        <v>986</v>
      </c>
      <c r="B46" s="12">
        <v>2025</v>
      </c>
      <c r="C46" s="12" t="s">
        <v>195</v>
      </c>
      <c r="D46" s="12" t="s">
        <v>196</v>
      </c>
      <c r="E46" s="12">
        <v>900098348</v>
      </c>
      <c r="F46" s="12" t="s">
        <v>197</v>
      </c>
      <c r="G46" s="12" t="s">
        <v>198</v>
      </c>
      <c r="H46" s="12" t="s">
        <v>64</v>
      </c>
      <c r="I46" s="13">
        <v>45882</v>
      </c>
      <c r="J46" s="13">
        <v>45894</v>
      </c>
      <c r="K46" s="13">
        <v>46022</v>
      </c>
      <c r="L46" s="14">
        <v>20000000</v>
      </c>
      <c r="M46" s="15">
        <f t="shared" si="0"/>
        <v>4.0043500000000003E-2</v>
      </c>
      <c r="N46" s="14">
        <v>800870</v>
      </c>
      <c r="O46" s="14">
        <v>0</v>
      </c>
      <c r="P46" s="14">
        <f t="shared" si="1"/>
        <v>19199130</v>
      </c>
      <c r="Q46" s="12"/>
      <c r="R46" s="12"/>
      <c r="S46" s="16"/>
      <c r="T46" s="13"/>
      <c r="U46" s="14"/>
      <c r="V46" s="14">
        <f t="shared" si="2"/>
        <v>20000000</v>
      </c>
      <c r="W46" s="12" t="s">
        <v>65</v>
      </c>
    </row>
    <row r="47" spans="1:23" x14ac:dyDescent="0.25">
      <c r="A47" s="12">
        <v>994</v>
      </c>
      <c r="B47" s="12">
        <v>2025</v>
      </c>
      <c r="C47" s="12" t="s">
        <v>199</v>
      </c>
      <c r="D47" s="12" t="s">
        <v>200</v>
      </c>
      <c r="E47" s="12">
        <v>901463969</v>
      </c>
      <c r="F47" s="12" t="s">
        <v>201</v>
      </c>
      <c r="G47" s="12" t="s">
        <v>98</v>
      </c>
      <c r="H47" s="12" t="s">
        <v>99</v>
      </c>
      <c r="I47" s="13">
        <v>45883</v>
      </c>
      <c r="J47" s="13">
        <v>45897</v>
      </c>
      <c r="K47" s="13">
        <v>46022</v>
      </c>
      <c r="L47" s="14">
        <v>796580045</v>
      </c>
      <c r="M47" s="15">
        <f t="shared" si="0"/>
        <v>1.395242834635658E-2</v>
      </c>
      <c r="N47" s="14">
        <v>11114226</v>
      </c>
      <c r="O47" s="14">
        <v>0</v>
      </c>
      <c r="P47" s="14">
        <f t="shared" si="1"/>
        <v>785465819</v>
      </c>
      <c r="Q47" s="12"/>
      <c r="R47" s="12"/>
      <c r="S47" s="16"/>
      <c r="T47" s="13"/>
      <c r="U47" s="14"/>
      <c r="V47" s="14">
        <f t="shared" si="2"/>
        <v>796580045</v>
      </c>
      <c r="W47" s="12" t="s">
        <v>100</v>
      </c>
    </row>
    <row r="48" spans="1:23" x14ac:dyDescent="0.25">
      <c r="A48" s="12">
        <v>1005</v>
      </c>
      <c r="B48" s="12">
        <v>2025</v>
      </c>
      <c r="C48" s="12" t="s">
        <v>202</v>
      </c>
      <c r="D48" s="12" t="s">
        <v>203</v>
      </c>
      <c r="E48" s="12">
        <v>901035950</v>
      </c>
      <c r="F48" s="12" t="s">
        <v>204</v>
      </c>
      <c r="G48" s="12" t="s">
        <v>26</v>
      </c>
      <c r="H48" s="12" t="s">
        <v>27</v>
      </c>
      <c r="I48" s="13">
        <v>45890</v>
      </c>
      <c r="J48" s="13">
        <v>45904</v>
      </c>
      <c r="K48" s="13">
        <v>46022</v>
      </c>
      <c r="L48" s="14">
        <v>1288000</v>
      </c>
      <c r="M48" s="15">
        <f t="shared" si="0"/>
        <v>0.20981366459627329</v>
      </c>
      <c r="N48" s="14">
        <v>270240</v>
      </c>
      <c r="O48" s="14">
        <v>0</v>
      </c>
      <c r="P48" s="14">
        <f t="shared" si="1"/>
        <v>1017760</v>
      </c>
      <c r="Q48" s="12"/>
      <c r="R48" s="12"/>
      <c r="S48" s="16"/>
      <c r="T48" s="13"/>
      <c r="U48" s="14"/>
      <c r="V48" s="14">
        <f t="shared" si="2"/>
        <v>1288000</v>
      </c>
      <c r="W48" s="12" t="s">
        <v>28</v>
      </c>
    </row>
    <row r="49" spans="1:23" x14ac:dyDescent="0.25">
      <c r="A49" s="12">
        <v>1006</v>
      </c>
      <c r="B49" s="12">
        <v>2025</v>
      </c>
      <c r="C49" s="12" t="s">
        <v>205</v>
      </c>
      <c r="D49" s="12" t="s">
        <v>106</v>
      </c>
      <c r="E49" s="12">
        <v>830018406</v>
      </c>
      <c r="F49" s="12" t="s">
        <v>206</v>
      </c>
      <c r="G49" s="12" t="s">
        <v>98</v>
      </c>
      <c r="H49" s="12" t="s">
        <v>99</v>
      </c>
      <c r="I49" s="13">
        <v>45889</v>
      </c>
      <c r="J49" s="13">
        <v>45901</v>
      </c>
      <c r="K49" s="13">
        <v>46038</v>
      </c>
      <c r="L49" s="14">
        <v>971750600</v>
      </c>
      <c r="M49" s="15">
        <f t="shared" si="0"/>
        <v>0.14654693292702881</v>
      </c>
      <c r="N49" s="14">
        <v>142407070</v>
      </c>
      <c r="O49" s="14">
        <v>0</v>
      </c>
      <c r="P49" s="14">
        <f t="shared" si="1"/>
        <v>829343530</v>
      </c>
      <c r="Q49" s="12"/>
      <c r="R49" s="12"/>
      <c r="S49" s="16"/>
      <c r="T49" s="13"/>
      <c r="U49" s="14"/>
      <c r="V49" s="14">
        <f t="shared" si="2"/>
        <v>971750600</v>
      </c>
      <c r="W49" s="12" t="s">
        <v>100</v>
      </c>
    </row>
    <row r="50" spans="1:23" x14ac:dyDescent="0.25">
      <c r="A50" s="12">
        <v>1011</v>
      </c>
      <c r="B50" s="12">
        <v>2025</v>
      </c>
      <c r="C50" s="12" t="s">
        <v>207</v>
      </c>
      <c r="D50" s="12" t="s">
        <v>208</v>
      </c>
      <c r="E50" s="12">
        <v>1032491234</v>
      </c>
      <c r="F50" s="12" t="s">
        <v>209</v>
      </c>
      <c r="G50" s="12" t="s">
        <v>210</v>
      </c>
      <c r="H50" s="12" t="s">
        <v>211</v>
      </c>
      <c r="I50" s="13">
        <v>45895</v>
      </c>
      <c r="J50" s="13">
        <v>45901</v>
      </c>
      <c r="K50" s="13">
        <v>46022</v>
      </c>
      <c r="L50" s="14">
        <v>1377512215</v>
      </c>
      <c r="M50" s="15">
        <f t="shared" si="0"/>
        <v>0.10000000036297318</v>
      </c>
      <c r="N50" s="14">
        <v>137751222</v>
      </c>
      <c r="O50" s="14">
        <v>0</v>
      </c>
      <c r="P50" s="14">
        <f t="shared" si="1"/>
        <v>1239760993</v>
      </c>
      <c r="Q50" s="12"/>
      <c r="R50" s="12"/>
      <c r="S50" s="16"/>
      <c r="T50" s="13"/>
      <c r="U50" s="14"/>
      <c r="V50" s="14">
        <f t="shared" si="2"/>
        <v>1377512215</v>
      </c>
      <c r="W50" s="12" t="s">
        <v>59</v>
      </c>
    </row>
    <row r="51" spans="1:23" x14ac:dyDescent="0.25">
      <c r="A51" s="12">
        <v>1012</v>
      </c>
      <c r="B51" s="12">
        <v>2025</v>
      </c>
      <c r="C51" s="12" t="s">
        <v>212</v>
      </c>
      <c r="D51" s="12" t="s">
        <v>213</v>
      </c>
      <c r="E51" s="12">
        <v>860049599</v>
      </c>
      <c r="F51" s="12" t="s">
        <v>214</v>
      </c>
      <c r="G51" s="12" t="s">
        <v>26</v>
      </c>
      <c r="H51" s="12" t="s">
        <v>27</v>
      </c>
      <c r="I51" s="13">
        <v>45897</v>
      </c>
      <c r="J51" s="13">
        <v>45901</v>
      </c>
      <c r="K51" s="13">
        <v>46752</v>
      </c>
      <c r="L51" s="14">
        <v>214638976</v>
      </c>
      <c r="M51" s="15">
        <f t="shared" si="0"/>
        <v>6.9921270962455581E-2</v>
      </c>
      <c r="N51" s="14">
        <v>15007830</v>
      </c>
      <c r="O51" s="14">
        <v>0</v>
      </c>
      <c r="P51" s="14">
        <f t="shared" si="1"/>
        <v>199631146</v>
      </c>
      <c r="Q51" s="12"/>
      <c r="R51" s="12"/>
      <c r="S51" s="16"/>
      <c r="T51" s="13"/>
      <c r="U51" s="14"/>
      <c r="V51" s="14">
        <f t="shared" si="2"/>
        <v>214638976</v>
      </c>
      <c r="W51" s="12" t="s">
        <v>28</v>
      </c>
    </row>
    <row r="52" spans="1:23" x14ac:dyDescent="0.25">
      <c r="A52" s="12">
        <v>1014</v>
      </c>
      <c r="B52" s="12">
        <v>2025</v>
      </c>
      <c r="C52" s="12" t="s">
        <v>215</v>
      </c>
      <c r="D52" s="12" t="s">
        <v>216</v>
      </c>
      <c r="E52" s="12">
        <v>901074786</v>
      </c>
      <c r="F52" s="12" t="s">
        <v>217</v>
      </c>
      <c r="G52" s="12" t="s">
        <v>48</v>
      </c>
      <c r="H52" s="12" t="s">
        <v>49</v>
      </c>
      <c r="I52" s="13">
        <v>45898</v>
      </c>
      <c r="J52" s="13">
        <v>45901</v>
      </c>
      <c r="K52" s="13">
        <v>45945</v>
      </c>
      <c r="L52" s="14">
        <v>112903000</v>
      </c>
      <c r="M52" s="15">
        <f t="shared" si="0"/>
        <v>1</v>
      </c>
      <c r="N52" s="14">
        <v>112903000</v>
      </c>
      <c r="O52" s="14">
        <v>0</v>
      </c>
      <c r="P52" s="14">
        <f t="shared" si="1"/>
        <v>0</v>
      </c>
      <c r="Q52" s="12"/>
      <c r="R52" s="12"/>
      <c r="S52" s="16"/>
      <c r="T52" s="13"/>
      <c r="U52" s="14"/>
      <c r="V52" s="14">
        <f t="shared" si="2"/>
        <v>112903000</v>
      </c>
      <c r="W52" s="12" t="s">
        <v>50</v>
      </c>
    </row>
    <row r="53" spans="1:23" x14ac:dyDescent="0.25">
      <c r="A53" s="12">
        <v>1017</v>
      </c>
      <c r="B53" s="12">
        <v>2025</v>
      </c>
      <c r="C53" s="12" t="s">
        <v>218</v>
      </c>
      <c r="D53" s="12" t="s">
        <v>219</v>
      </c>
      <c r="E53" s="12">
        <v>52821652</v>
      </c>
      <c r="F53" s="12" t="s">
        <v>220</v>
      </c>
      <c r="G53" s="12" t="s">
        <v>26</v>
      </c>
      <c r="H53" s="12" t="s">
        <v>27</v>
      </c>
      <c r="I53" s="13">
        <v>45899</v>
      </c>
      <c r="J53" s="13">
        <v>45901</v>
      </c>
      <c r="K53" s="13">
        <v>46022</v>
      </c>
      <c r="L53" s="14">
        <v>36210000</v>
      </c>
      <c r="M53" s="15">
        <f t="shared" si="0"/>
        <v>0.5</v>
      </c>
      <c r="N53" s="14">
        <v>18105000</v>
      </c>
      <c r="O53" s="14">
        <v>0</v>
      </c>
      <c r="P53" s="14">
        <f t="shared" si="1"/>
        <v>18105000</v>
      </c>
      <c r="Q53" s="12"/>
      <c r="R53" s="12"/>
      <c r="S53" s="16"/>
      <c r="T53" s="13"/>
      <c r="U53" s="14"/>
      <c r="V53" s="14">
        <f t="shared" si="2"/>
        <v>36210000</v>
      </c>
      <c r="W53" s="12" t="s">
        <v>28</v>
      </c>
    </row>
  </sheetData>
  <conditionalFormatting sqref="A1:A53">
    <cfRule type="duplicateValues" dxfId="21" priority="11"/>
  </conditionalFormatting>
  <conditionalFormatting sqref="D1">
    <cfRule type="duplicateValues" dxfId="20" priority="9"/>
  </conditionalFormatting>
  <conditionalFormatting sqref="D1:E1">
    <cfRule type="duplicateValues" dxfId="19" priority="7"/>
    <cfRule type="duplicateValues" dxfId="18" priority="10"/>
  </conditionalFormatting>
  <conditionalFormatting sqref="E1">
    <cfRule type="duplicateValues" dxfId="17" priority="8"/>
  </conditionalFormatting>
  <conditionalFormatting sqref="F1">
    <cfRule type="duplicateValues" dxfId="16" priority="5"/>
    <cfRule type="duplicateValues" dxfId="15" priority="6"/>
  </conditionalFormatting>
  <conditionalFormatting sqref="G1">
    <cfRule type="duplicateValues" dxfId="14" priority="4"/>
  </conditionalFormatting>
  <conditionalFormatting sqref="G1:H1">
    <cfRule type="duplicateValues" dxfId="13" priority="2"/>
  </conditionalFormatting>
  <conditionalFormatting sqref="H1">
    <cfRule type="duplicateValues" dxfId="12" priority="3"/>
  </conditionalFormatting>
  <conditionalFormatting sqref="A2:A53">
    <cfRule type="duplicateValues" dxfId="1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Muestra_CtosyConvenios_CD_</vt:lpstr>
      <vt:lpstr>Ctos_Diferentes_OPS_Octu2025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2025-12-16T13:36:01Z</dcterms:created>
  <dcterms:modified xsi:type="dcterms:W3CDTF">2025-12-16T13:38:38Z</dcterms:modified>
</cp:coreProperties>
</file>