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LEGION 5\Downloads\"/>
    </mc:Choice>
  </mc:AlternateContent>
  <xr:revisionPtr revIDLastSave="0" documentId="13_ncr:1_{1FEEECB8-181F-4208-B03A-B0BC7CF3DB17}" xr6:coauthVersionLast="47" xr6:coauthVersionMax="47" xr10:uidLastSave="{00000000-0000-0000-0000-000000000000}"/>
  <bookViews>
    <workbookView xWindow="-108" yWindow="-108" windowWidth="23256" windowHeight="12456" tabRatio="731" firstSheet="1" activeTab="1" xr2:uid="{00000000-000D-0000-FFFF-FFFF00000000}"/>
  </bookViews>
  <sheets>
    <sheet name="Instructivo" sheetId="48" state="hidden" r:id="rId1"/>
    <sheet name="ACTIVIDAD_1" sheetId="20" r:id="rId2"/>
    <sheet name="ACTIVIDAD_2" sheetId="49" r:id="rId3"/>
    <sheet name="ACTIVIDAD_3" sheetId="50" r:id="rId4"/>
    <sheet name="META_PDD" sheetId="38" r:id="rId5"/>
    <sheet name="PRODUCTO_MGA" sheetId="47" r:id="rId6"/>
    <sheet name="TERRITORIALIZACIÓN" sheetId="41" r:id="rId7"/>
    <sheet name="PMR" sheetId="46" r:id="rId8"/>
    <sheet name="CONTROL DE CAMBIOS" sheetId="40" r:id="rId9"/>
  </sheets>
  <externalReferences>
    <externalReference r:id="rId10"/>
  </externalReferences>
  <definedNames>
    <definedName name="_xlnm._FilterDatabase" localSheetId="7" hidden="1">PMR!$A$12:$AW$14</definedName>
    <definedName name="_xlnm.Print_Area" localSheetId="1">ACTIVIDAD_1!$A$1:$O$31</definedName>
    <definedName name="_xlnm.Print_Area" localSheetId="2">ACTIVIDAD_2!$A$1:$O$31</definedName>
    <definedName name="_xlnm.Print_Area" localSheetId="3">ACTIVIDAD_3!$A$1:$O$31</definedName>
    <definedName name="_xlnm.Print_Area" localSheetId="4">META_PDD!$A$6:$X$20</definedName>
    <definedName name="_xlnm.Print_Area" localSheetId="5">PRODUCTO_MGA!$A$1:$O$17</definedName>
    <definedName name="condicion" localSheetId="3">#REF!</definedName>
    <definedName name="condicion">#REF!</definedName>
    <definedName name="edad" localSheetId="3">#REF!</definedName>
    <definedName name="edad">#REF!</definedName>
    <definedName name="etnias" localSheetId="3">#REF!</definedName>
    <definedName name="etnias">#REF!</definedName>
    <definedName name="frecuencia" localSheetId="3">#REF!</definedName>
    <definedName name="frecuencia">#REF!</definedName>
    <definedName name="genero" localSheetId="3">#REF!</definedName>
    <definedName name="genero">#REF!</definedName>
    <definedName name="INDICADOR" localSheetId="3">#REF!</definedName>
    <definedName name="INDICADOR">#REF!</definedName>
    <definedName name="localidad" localSheetId="3">#REF!</definedName>
    <definedName name="localidad">#REF!</definedName>
    <definedName name="metas" localSheetId="3">#REF!</definedName>
    <definedName name="metas">#REF!</definedName>
    <definedName name="objetivoest" localSheetId="3">#REF!</definedName>
    <definedName name="objetivoest">#REF!</definedName>
    <definedName name="objetivos" localSheetId="3">#REF!</definedName>
    <definedName name="objetivos">#REF!</definedName>
    <definedName name="pmr" localSheetId="3">#REF!</definedName>
    <definedName name="pmr">#REF!</definedName>
    <definedName name="responsable" localSheetId="3">#REF!</definedName>
    <definedName name="responsable">#REF!</definedName>
    <definedName name="SUBSECRETARIA" localSheetId="3">#REF!</definedName>
    <definedName name="SUBSECRETARIA">#REF!</definedName>
    <definedName name="subsecretarias" localSheetId="3">#REF!</definedName>
    <definedName name="subsecretarias">#REF!</definedName>
    <definedName name="tactividad" localSheetId="3">#REF!</definedName>
    <definedName name="tactividad">#REF!</definedName>
    <definedName name="tcalculo" localSheetId="3">#REF!</definedName>
    <definedName name="tcalculo">#REF!</definedName>
    <definedName name="tindicador" localSheetId="3">#REF!</definedName>
    <definedName name="tindicador">#REF!</definedName>
    <definedName name="tipometa" localSheetId="3">#REF!</definedName>
    <definedName name="tipometa">#REF!</definedName>
    <definedName name="tmeta" localSheetId="3">#REF!</definedName>
    <definedName name="tmet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30" roundtripDataChecksum="xVYwB3UHdHZoYLlS7FHKLwAp3fKOqHG7zICvfbN6ofQ="/>
    </ext>
  </extLst>
</workbook>
</file>

<file path=xl/calcChain.xml><?xml version="1.0" encoding="utf-8"?>
<calcChain xmlns="http://schemas.openxmlformats.org/spreadsheetml/2006/main">
  <c r="F27" i="50" l="1"/>
  <c r="E27" i="20"/>
  <c r="D26" i="20"/>
  <c r="N26" i="20"/>
  <c r="B52" i="38" l="1"/>
  <c r="G26" i="38"/>
  <c r="B62" i="20"/>
  <c r="AW14" i="46" l="1"/>
  <c r="AV14" i="46"/>
  <c r="I15" i="47" l="1"/>
  <c r="H15" i="47"/>
  <c r="G15" i="47"/>
  <c r="F15" i="47"/>
  <c r="D15" i="47"/>
  <c r="B116" i="50"/>
  <c r="B62" i="50"/>
  <c r="N29" i="50"/>
  <c r="N28" i="50"/>
  <c r="N27" i="50"/>
  <c r="N26" i="50"/>
  <c r="N25" i="50"/>
  <c r="N24" i="50"/>
  <c r="B62" i="49"/>
  <c r="N29" i="49" l="1"/>
  <c r="N28" i="49"/>
  <c r="N27" i="49"/>
  <c r="N26" i="49"/>
  <c r="N25" i="49"/>
  <c r="N24" i="49"/>
  <c r="I116" i="50"/>
  <c r="H116" i="50"/>
  <c r="G116" i="50"/>
  <c r="F116" i="50"/>
  <c r="E116" i="50"/>
  <c r="D116" i="50"/>
  <c r="C116" i="50"/>
  <c r="B34" i="50"/>
  <c r="O29" i="50"/>
  <c r="O28" i="50"/>
  <c r="O26" i="50"/>
  <c r="O25" i="50"/>
  <c r="I116" i="49"/>
  <c r="H116" i="49"/>
  <c r="G116" i="49"/>
  <c r="F116" i="49"/>
  <c r="E116" i="49"/>
  <c r="D116" i="49"/>
  <c r="C116" i="49"/>
  <c r="B116" i="49"/>
  <c r="B34" i="49"/>
  <c r="O25" i="49" l="1"/>
  <c r="O26" i="49"/>
  <c r="O29" i="49"/>
  <c r="O28" i="49"/>
  <c r="N29" i="20" l="1"/>
  <c r="N28" i="20"/>
  <c r="N27" i="20"/>
  <c r="N25" i="20"/>
  <c r="N24" i="20"/>
  <c r="O25" i="20" l="1"/>
  <c r="O26" i="20"/>
  <c r="O28" i="20"/>
  <c r="O29" i="20"/>
  <c r="B34" i="20" l="1"/>
  <c r="C116" i="20" l="1"/>
  <c r="D116" i="20"/>
  <c r="E116" i="20"/>
  <c r="F116" i="20"/>
  <c r="G116" i="20"/>
  <c r="H116" i="20"/>
  <c r="I116" i="20"/>
  <c r="B116"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00000000-0006-0000-01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00000000-0006-0000-02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00000000-0006-0000-03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16" authorId="0" shapeId="0" xr:uid="{00000000-0006-0000-04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00000000-0006-0000-05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14" authorId="0" shapeId="0" xr:uid="{00000000-0006-0000-06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8" authorId="0" shapeId="0" xr:uid="{00000000-0006-0000-0800-000001000000}">
      <text>
        <r>
          <rPr>
            <sz val="9"/>
            <color indexed="81"/>
            <rFont val="Tahoma"/>
            <family val="2"/>
          </rPr>
          <t>Fecha en la que el cambio solicitado al plan de acción es aprobado</t>
        </r>
      </text>
    </comment>
    <comment ref="B8" authorId="0" shapeId="0" xr:uid="{00000000-0006-0000-0800-000002000000}">
      <text>
        <r>
          <rPr>
            <sz val="9"/>
            <color indexed="81"/>
            <rFont val="Tahoma"/>
            <family val="2"/>
          </rPr>
          <t>Fecha en la que el cambio solicitado al plan de acción es aprobado</t>
        </r>
      </text>
    </comment>
    <comment ref="C8" authorId="0" shapeId="0" xr:uid="{00000000-0006-0000-0800-000003000000}">
      <text>
        <r>
          <rPr>
            <sz val="9"/>
            <color indexed="81"/>
            <rFont val="Tahoma"/>
            <family val="2"/>
          </rPr>
          <t>Descripción de los cambios realizados en la actialización que corresponda</t>
        </r>
      </text>
    </comment>
    <comment ref="D8" authorId="0" shapeId="0" xr:uid="{00000000-0006-0000-0800-000004000000}">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<sst xmlns="http://schemas.openxmlformats.org/spreadsheetml/2006/main" count="1825" uniqueCount="476">
  <si>
    <t>PROGRAMACIÓN, ACTUALIZACIÓN  Y SEGUIMIENTO PLAN DE ACCIÓN DE PROYECTOS DE INVERSIÓN</t>
  </si>
  <si>
    <t>ENCABEZADO DE TODAS LAS HOJAS</t>
  </si>
  <si>
    <t>ITEM</t>
  </si>
  <si>
    <t xml:space="preserve">DESCRIPCIÓN </t>
  </si>
  <si>
    <t>NOMBRE DEL PROYECTO</t>
  </si>
  <si>
    <t>En este campo se diligencia el nombre del proyecto de inversión como se encuentra en la ficha EBI-D y en la ficha MGA de formulación.</t>
  </si>
  <si>
    <t>PERIODO REPORTADO</t>
  </si>
  <si>
    <t>En este campo se marca con "X"  el mes al cual corresponde el reporte de seguimiento</t>
  </si>
  <si>
    <t>TIPO DE REPORTE</t>
  </si>
  <si>
    <r>
      <t xml:space="preserve">En este campo se selecciona según aplique.
</t>
    </r>
    <r>
      <rPr>
        <b/>
        <sz val="11"/>
        <color rgb="FF000000"/>
        <rFont val="Arial"/>
        <family val="2"/>
      </rPr>
      <t xml:space="preserve">Programación: </t>
    </r>
    <r>
      <rPr>
        <sz val="11"/>
        <color rgb="FF000000"/>
        <rFont val="Arial"/>
        <family val="2"/>
      </rPr>
      <t xml:space="preserve">Corresponde al proceso de formulación del plan de acción de proyectos de inversión, el cual se realiza una vez por vigencia. 
</t>
    </r>
    <r>
      <rPr>
        <b/>
        <sz val="11"/>
        <color rgb="FF000000"/>
        <rFont val="Arial"/>
        <family val="2"/>
      </rPr>
      <t xml:space="preserve">Actualización: </t>
    </r>
    <r>
      <rPr>
        <sz val="11"/>
        <color rgb="FF000000"/>
        <rFont val="Arial"/>
        <family val="2"/>
      </rPr>
      <t xml:space="preserve">Corresponde al proceso mediante el cual la gerencia del proyecto modifica o ajusta la información contenida en el plan de acción de proyectos de inversión
</t>
    </r>
    <r>
      <rPr>
        <b/>
        <sz val="11"/>
        <color rgb="FF000000"/>
        <rFont val="Arial"/>
        <family val="2"/>
      </rPr>
      <t xml:space="preserve">Seguimiento: </t>
    </r>
    <r>
      <rPr>
        <sz val="11"/>
        <color rgb="FF000000"/>
        <rFont val="Arial"/>
        <family val="2"/>
      </rPr>
      <t xml:space="preserve">Corresponde al proceso de reporte de avance de las actividades, tareas, meta PDD, producto MGA, territorialización y PMR de acuerdo con la programación. </t>
    </r>
  </si>
  <si>
    <t xml:space="preserve">HOJA ACTIVIDAD </t>
  </si>
  <si>
    <t>ACTIVIDAD DEL PROYECTO</t>
  </si>
  <si>
    <t>En este campo se diligencia el nombre de la actividad del proyecto de inversión, como se encuentra registrada tanto en la ficha MGA como en la ficha EBI-D del proyecto de inversión</t>
  </si>
  <si>
    <t>PRODUCTO MGA</t>
  </si>
  <si>
    <t>En este campo se diligencia el nombre del producto registrado en la ficha MGA, asociado a la actividad correspondiente del proyecto de inversión.</t>
  </si>
  <si>
    <t>INDICADOR ACTIVIDAD</t>
  </si>
  <si>
    <t>En este campo se diligencia el nombre del indicador que se estableció para la actividad correspondiente, debe ser coherente con lo registrado en la hoja de vida de vida de indicadores.</t>
  </si>
  <si>
    <t>OBJETIVO ESTRATÉGICO</t>
  </si>
  <si>
    <t xml:space="preserve">En este campo se diligencia el nombre del Objetivo Estratégico establecido en la estructura Plan de Desarrollo vigente, bajo la cual se encuentra articulado el proyecto de inversión </t>
  </si>
  <si>
    <t>PROGRAMA</t>
  </si>
  <si>
    <t xml:space="preserve">En este campo se diligencia el nombre del Programa de acuerdo con la la estructura Plan de Desarrollo vigente, bajo la cual se encuentra articulado el proyecto de inversión </t>
  </si>
  <si>
    <t>META PDD</t>
  </si>
  <si>
    <t>En este campo se diligencia el nombre de la meta Plan de Desarrollo vigente, al cual se encuentra articulada la actividad correspondiente del proyecto de inversión.</t>
  </si>
  <si>
    <t>EJECUCIÓN PRESUPUESTAL DEL PROYECTO</t>
  </si>
  <si>
    <t>PROGRAMACION DE COMPROMISOS</t>
  </si>
  <si>
    <t>Se diligencia el valor de la programación mensual de compromisos. Para este campo, los insumos son la programación del proyecto coincidente con la programación PAABS.</t>
  </si>
  <si>
    <t>COMPROMISOS</t>
  </si>
  <si>
    <t>Se diligencia el valor de los compromisos efectivamente ejecutados mensualmente. Este dato debe coincidir con las ejecuciones de CRP de los informes BOGDATA.</t>
  </si>
  <si>
    <t>GIROS</t>
  </si>
  <si>
    <t>Se diligencia el valor mensual de los giros efectivamente ejecutados.  Este dato debe coincidir con las ejecuciones de CRP (autorización giros) de los informes BOGDATA.</t>
  </si>
  <si>
    <t>PROGRAMACIÓN DE RESERVAS</t>
  </si>
  <si>
    <t>En este campo se diligencia el valor de la programación mensual a ejecutar de las reservas constituidas al inicio de la vigencia.</t>
  </si>
  <si>
    <t>LIBERACIÓN DE RESERVAS</t>
  </si>
  <si>
    <t>En este campo se registra el valor de las liberaciones de las reservas realizadas en el mes que corresponda.</t>
  </si>
  <si>
    <t>GIROS RESERVAS</t>
  </si>
  <si>
    <t>En este campo se diligencia el valor efectivo de los giros de la reserva para el mes correspondiente, este dato debe coincidir con la autorización de giros del informe de Rersevas de BOGDATA.</t>
  </si>
  <si>
    <t xml:space="preserve"> REPORTE ACTIVIDADES VIGENCIA (Ejecución vigencia)</t>
  </si>
  <si>
    <t>DESCRIPCIÓN DE LA ACTIVIDAD</t>
  </si>
  <si>
    <t>Este campo se diligencia automaticamente, y corresponde al nombre de la actividad del proyecto de inversión, como quedó formulada tanto en la ficha MGA como en la ficha EBI-D del proyecto de inversión</t>
  </si>
  <si>
    <t>ANUALIZACIÓN DE LA ACTIVIDAD</t>
  </si>
  <si>
    <t xml:space="preserve">En este campo se diligencia para cada una de las vigencias, la meta numérica de la actividad (en valores absolutos o porcentuales), cuyo valor total debe corresponder a la meta del cuatrienio de la actividad, en coherencia con la información registrada en la ficha EBI-D del proyecto de inversión. </t>
  </si>
  <si>
    <t>TIPO DE ANUALIZACIÓN</t>
  </si>
  <si>
    <r>
      <t xml:space="preserve">En este campo se diligencia el tipo de anualización de la actividad en coherencia con las mediciones establecidas por la SDP:
</t>
    </r>
    <r>
      <rPr>
        <b/>
        <sz val="11"/>
        <color rgb="FF000000"/>
        <rFont val="Arial"/>
        <family val="2"/>
      </rPr>
      <t>Suma:</t>
    </r>
    <r>
      <rPr>
        <sz val="11"/>
        <color rgb="FF000000"/>
        <rFont val="Arial"/>
        <family val="2"/>
      </rPr>
      <t xml:space="preserve"> La magnitud se distribuyen entre las vigencias y al final se tienen una totalización,es decir, la meta total de la actividad. 
</t>
    </r>
    <r>
      <rPr>
        <b/>
        <sz val="11"/>
        <color rgb="FF000000"/>
        <rFont val="Arial"/>
        <family val="2"/>
      </rPr>
      <t xml:space="preserve">Creciente: </t>
    </r>
    <r>
      <rPr>
        <sz val="11"/>
        <color rgb="FF000000"/>
        <rFont val="Arial"/>
        <family val="2"/>
      </rPr>
      <t xml:space="preserve">No tienen total y puede haber 2 años consecutivos con el mismo valor. El valor del último año corresponde a la meta total de la actividad.
</t>
    </r>
    <r>
      <rPr>
        <b/>
        <sz val="11"/>
        <color rgb="FF000000"/>
        <rFont val="Arial"/>
        <family val="2"/>
      </rPr>
      <t>Decreciente:</t>
    </r>
    <r>
      <rPr>
        <sz val="11"/>
        <color rgb="FF000000"/>
        <rFont val="Arial"/>
        <family val="2"/>
      </rPr>
      <t xml:space="preserve"> No tienen total y se registran en cada vigencia una magnitud igual o inferior hasta llegar a la meta de la actividad.
</t>
    </r>
    <r>
      <rPr>
        <b/>
        <sz val="11"/>
        <color rgb="FF000000"/>
        <rFont val="Arial"/>
        <family val="2"/>
      </rPr>
      <t>Constante:</t>
    </r>
    <r>
      <rPr>
        <sz val="11"/>
        <color rgb="FF000000"/>
        <rFont val="Arial"/>
        <family val="2"/>
      </rPr>
      <t xml:space="preserve"> No tienen total y las magnitudes deberán corresponder a un valor igual para cada vigencia</t>
    </r>
  </si>
  <si>
    <t>PONDERACIÓN ACTIVIDAD</t>
  </si>
  <si>
    <t>En este campo se registra el valor porcentual asignado a la actividad dentro del plan de acción del proyecto de inversión. Es necesario tener en cuenta que la sumatoria de las ponderaciones de todas las actividades del plan de acción debe ser igual al 100%</t>
  </si>
  <si>
    <t>Programación</t>
  </si>
  <si>
    <t>Corresponde a las magnitudes que se mediran para cuantificar el bien o servicio, lo que se espera alcanzar en un periodo de tiempo a través de la ejecución o desempeño de las actividades. La sumatoria de la programación mensual debe corresponder con el valor de la anualización de la vigencia correspondiente.</t>
  </si>
  <si>
    <t>Ejecución</t>
  </si>
  <si>
    <t>Se diligencia la magnitud alcanzada durante el periodo reportado, a fin de cumplir la programación realizada para la actividad</t>
  </si>
  <si>
    <t>Avances y Logros Mensual (2.000 caracteres)</t>
  </si>
  <si>
    <t>En este campo se diligencia lo relacionando a los logros y avances del mes en coherencia con lo registrado en el avance cuantitativo de la actividad. Se recomienda dejar la información que se considere estratégica y de mayor relevancia.</t>
  </si>
  <si>
    <t>Avances y Logros Acumulado 
(2.000 caracteres)</t>
  </si>
  <si>
    <t>En este campo se diligencia lo relacionando a los logros y avances acumulados a la fecha del reporte en coherencia con lo registrado en el avance cuantitativo de la actividad,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</si>
  <si>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</si>
  <si>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</si>
  <si>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</si>
  <si>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beneficios aportados por la ejecución de la actividad, de forma acumulada e integrada. IMPORTANTE: Se debe diligenciar la descripción cualitativa de manera acumulada de manera ejecutiva, sin replicar toda la información mes a mes de los seguimientos.</t>
  </si>
  <si>
    <t>DESCRIPCIÓN CUALITATIVA  Y PORCENTUAL DEL AVANCE POR TAREA</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</si>
  <si>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</si>
  <si>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</si>
  <si>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PONDERACIÓN DE LA TAREA</t>
  </si>
  <si>
    <t xml:space="preserve">En este campo se registra el valor porcentual asignado a la tarea (s) asociada (s) a la actividad, es decir, la sumatoria de las ponderaciones de las tareas de un actividad, debe ser igual al peso % de dicha actividad a la cual se encuentran asociadas. </t>
  </si>
  <si>
    <t>Programación (Tareas)</t>
  </si>
  <si>
    <t>En este campo se diligencia el porcentaje que se va a realizar en el mes de la tarea, la sumatoria de las programaciones mensuales debe sumar 100%.</t>
  </si>
  <si>
    <t>Ejecución (Tareas)</t>
  </si>
  <si>
    <t>En este campo se diligencia la magnitud alcanzada durante el periodo reportado, a fin de cumplir la programación mensual para la tarea.</t>
  </si>
  <si>
    <t>Logros y beneficios y Retrasos y alternativas de solución (2.000 caracteres) (Tareas)</t>
  </si>
  <si>
    <t>En este campo se registra: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</si>
  <si>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</si>
  <si>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registra el link o la ruta donde se puede consultar las evidencias que soportan la ejecución de las tareas.</t>
  </si>
  <si>
    <t>HOJA META PDD</t>
  </si>
  <si>
    <t>En este campo se diligencia el nombre de la Meta Plan de Desarrollo vigente, al cual se encuentra articulado el proyecto de inversión</t>
  </si>
  <si>
    <t>OBJETIVO ODS</t>
  </si>
  <si>
    <t>En este campo se diligencia el nombre del Objetivo de Deasarrollo Sostenible al cual se encuentra asociada la Meta Plan Distrital de Desarrollo que compete al proyecto de inversión</t>
  </si>
  <si>
    <t>META ODS</t>
  </si>
  <si>
    <t>En este campo se diligencia el nombre de la Meta del Objetivo de Deasarrollo Sostenible al cual se encuentra asociada la Meta Plan Distrital de Desarrollo que compete al proyecto de inversión</t>
  </si>
  <si>
    <t>INDICADOR META PDD</t>
  </si>
  <si>
    <t>En este campo se diligencia el nombre del Indicador PDD establecido para la Meta Plan de Desarrollo a la que se encuentre asociado el proyecto de inversión y que se encuentran definidos en los documento del Plan de Desarrollo vigente.</t>
  </si>
  <si>
    <t>PROGRAMACIÓN CUATRIENAL INDICADOR PDD</t>
  </si>
  <si>
    <t>En este campo se diligencia en cada vigencia la magnitud numérica del Indicador de la Meta PDD (en valores absolutos o porcentuales), según corresponda con lo establecido en el documento del Plan de Desarrollo vigente.</t>
  </si>
  <si>
    <t>AVANCE ACUMULADO CUATRIENIO</t>
  </si>
  <si>
    <t>En este campo se diligencia la sumatoria de la programación cuatrienal del Indicador PDD, de acuerdo con el tipo de anualización establecido.</t>
  </si>
  <si>
    <t>TIPO DE ANUALIZACIÓN  (Según aplique)</t>
  </si>
  <si>
    <r>
      <t xml:space="preserve">En este campo se diligencia el tipo de anualización del indicador de la Meta PDD en coherencia con las mediciones establecidas por la SDP:
</t>
    </r>
    <r>
      <rPr>
        <b/>
        <sz val="11"/>
        <color rgb="FF000000"/>
        <rFont val="Arial"/>
        <family val="2"/>
      </rPr>
      <t>Suma:</t>
    </r>
    <r>
      <rPr>
        <sz val="11"/>
        <color rgb="FF000000"/>
        <rFont val="Arial"/>
        <family val="2"/>
      </rPr>
      <t xml:space="preserve"> La magnitud se distribuyen entre las vigencias y al final se tienen una totalización,es decir, la meta total deL indicador.
</t>
    </r>
    <r>
      <rPr>
        <b/>
        <sz val="11"/>
        <color rgb="FF000000"/>
        <rFont val="Arial"/>
        <family val="2"/>
      </rPr>
      <t xml:space="preserve">Creciente: </t>
    </r>
    <r>
      <rPr>
        <sz val="11"/>
        <color rgb="FF000000"/>
        <rFont val="Arial"/>
        <family val="2"/>
      </rPr>
      <t xml:space="preserve">No tienen total y puede haber 2 años consecutivos con el mismo valor. El valor del último año corresponde a la meta total del indicador
</t>
    </r>
    <r>
      <rPr>
        <b/>
        <sz val="11"/>
        <color rgb="FF000000"/>
        <rFont val="Arial"/>
        <family val="2"/>
      </rPr>
      <t>Decreciente</t>
    </r>
    <r>
      <rPr>
        <sz val="11"/>
        <color rgb="FF000000"/>
        <rFont val="Arial"/>
        <family val="2"/>
      </rPr>
      <t xml:space="preserve">: No tienen total y se registran en cada vigencia una magnitud igual o inferior hasta llegar a la meta del indicador.
</t>
    </r>
    <r>
      <rPr>
        <b/>
        <sz val="11"/>
        <color rgb="FF000000"/>
        <rFont val="Arial"/>
        <family val="2"/>
      </rPr>
      <t>Constante:</t>
    </r>
    <r>
      <rPr>
        <sz val="11"/>
        <color rgb="FF000000"/>
        <rFont val="Arial"/>
        <family val="2"/>
      </rPr>
      <t xml:space="preserve"> No tienen total y las magnitudes deberán corresponder a un valor igual para cada vigencia</t>
    </r>
  </si>
  <si>
    <t xml:space="preserve">EJECUCIÓN MENSUAL INDICADOR PDD </t>
  </si>
  <si>
    <t>PROGRAMACIÓN</t>
  </si>
  <si>
    <t>Corresponde a la programación de las magnitudes que se mediran para cuantificar el bien o servicio, lo que se espera alcanzar en un periodo de tiempo a través de la ejecución o desempeño de las actividades asociadas a la Meta PDD. La sumatoria de la programación mensual debe corresponder con el valor de la anualización del Indicador de la vigencia correspondiente.</t>
  </si>
  <si>
    <t>EJECUCIÓN</t>
  </si>
  <si>
    <t>Se diligencia la magnitud alcanzada durante el periodo reportado, a fin de cumplir la programación relizada para el indicador</t>
  </si>
  <si>
    <t>AVANCES Y LOGROS MENSUAL (2.000 CARACTERES)</t>
  </si>
  <si>
    <t>En este campo se diligencia lo relacionando a los logros y avances del mes en coherencia con lo registrado en el avance cuantitativo del indicador Se recomienda dejar la información que se considere estratégica y de mayor relevancia.</t>
  </si>
  <si>
    <t>AVANCES Y LOGROS ACUMULADO (2.000 CARACTERES)</t>
  </si>
  <si>
    <t>En este campo se diligencia lo relacionando a los logros y avances acumulados a la fecha del reporte en coherencia con lo registrado en el avance cuantitativo indicador,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</si>
  <si>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</si>
  <si>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BENEFICIOS</t>
  </si>
  <si>
    <t>En este campo se deberá diligenciar lo relacionando con los beneficios aportados por la ejecución de la Meta PDD, de forma acumulada e integrada. IMPORTANTE: Se debe diligenciar la descripción cualitativa de manera acumulada de manera ejecutiva, sin replicar toda la información mes a mes de los seguimientos.</t>
  </si>
  <si>
    <t>EVIDENCIAS DEL AVANCE</t>
  </si>
  <si>
    <t>En este campo se pone el link o la ruta donde se puede consultar las evidencias que soportan la ejecución de la Meta PDD.</t>
  </si>
  <si>
    <t>HOJA PRODUCTO MGA</t>
  </si>
  <si>
    <t>EJECUCIÓN PRESUPUESTAL DEL PRODUCTO</t>
  </si>
  <si>
    <t>OBJETIVO ESPECÍFICO</t>
  </si>
  <si>
    <t>En este campo se diligencia el nombre del objetivo especfíco al cual se encuentra asociado el producto (s) de acuerdo con la ficha MGA del proyecto de inversión</t>
  </si>
  <si>
    <t>ACTIVIDAD</t>
  </si>
  <si>
    <t>En este campo se registra el nombre de la actividad formulada en la ficha MGA del proyecto de inversión, asociada (s) al producto descrito en dicha ficha MGA</t>
  </si>
  <si>
    <t>En este campo se registra el nombre del producto que asocia la actividad mediante la cual se aporta a su cumplimiento. Cuando un producto tenga asociada más de una actividad, se requiere combinar la celda.</t>
  </si>
  <si>
    <t>En este campo se diligencia el valor de los compromisos efectivamente ejecutados a nivel de producto, por tanto, para aquellos productos que tenga asocidas más de una actividad, el valor a diligenciar en este campo corresponde a la sumatoria de la ejecución de compromisos de dichas actividades.</t>
  </si>
  <si>
    <t>En este campo se diligencia el valor de los giros efectivamente ejecutados a nivel de producto, por tanto, para aquellos productos que tenga asociadas más de una actividad, el valor a diligenciar en este campo corresponde a la sumatoria de la ejecución de giros de dichas actividades.</t>
  </si>
  <si>
    <t>EJECUTADO MAGNITUD</t>
  </si>
  <si>
    <t>En este campo se diligencia la ejecución mensual de la magnitud del producto para dar cumplimiento a la meta anual, de acuerdo con la información registrada en la ficha MGA del proyecto de inversión.</t>
  </si>
  <si>
    <t>HOJA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</si>
  <si>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</si>
  <si>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</si>
  <si>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INDICADOR TERRITORIALIZABLE</t>
  </si>
  <si>
    <t>En este campo se diligencia el nombre de la actividad o indicador PMR cuyas acciones se pueden estimar y ejecutar en las localidades de Bogotá.</t>
  </si>
  <si>
    <t>PROGRAMACIÓN MAGNITUD</t>
  </si>
  <si>
    <t>En este campo se diligencia la programación mensual de la magnitud de la actividad y/o indicador PMR en las ubicaciones que corresponda (Localidades y Distrito)</t>
  </si>
  <si>
    <t>PROGRAMACIÓN PRESUPUESTO</t>
  </si>
  <si>
    <t>En este campo se diligencia la programación mensual del presupuesto de la  actividad y/o del indicador PMR en las ubicaciones que corresponda (Localidades y Distrito)</t>
  </si>
  <si>
    <t>EJECUCIÓN MAGNITUD</t>
  </si>
  <si>
    <t>En este campo se diligencia la ejecución mensual de la magnitud de la actividad y/o indicador PMR en las ubicaciones que corresponda (Localidades y Distrito)</t>
  </si>
  <si>
    <t>EJECUCIÓN PRESUPUESTO</t>
  </si>
  <si>
    <t>En este campo se debe diligencia la ejecución (compromisos) mensual del presupuesto de la  actividad y/o del indicador PMR en las ubicaciones que corresponda (Localidades y Distrito)</t>
  </si>
  <si>
    <t>HOJA PMR</t>
  </si>
  <si>
    <t>Numero de objetivo</t>
  </si>
  <si>
    <t>En este campo se diligencia el número del objetivo PMR al cual se encuentra asociado el Producto PMR articulado al proyecto de inversión.</t>
  </si>
  <si>
    <t>Objetivo</t>
  </si>
  <si>
    <t>En este campo se diligencia el nombre objetivo PMR al cual se encuentra asociado el Producto PMR articulado al proyecto de inversión.</t>
  </si>
  <si>
    <t>producto</t>
  </si>
  <si>
    <t>En este campo se diligencia el nombre del producto PMR articulado al proyecto de inversión.</t>
  </si>
  <si>
    <t>Numero de indicador de producto</t>
  </si>
  <si>
    <t>En este campo se diligencia el número del indicador PMR articulado al proyecto de inversión.</t>
  </si>
  <si>
    <t>Indicador de Producto</t>
  </si>
  <si>
    <t>En este campo se diligencia el nombre del indicador de producto PMR articulado al proyecto de inversión.</t>
  </si>
  <si>
    <t>Actividad que aporta al indicador</t>
  </si>
  <si>
    <t>En este campo se diligencia el nombre de la actividad del proyecto de inversión que aporta al cumplimiento del indicador PMR, en los casos que aplique y exista relación directa.</t>
  </si>
  <si>
    <t>Naturaleza</t>
  </si>
  <si>
    <t>En este campo se diligencia la naturaleza según corresponda al tipo de indicador, el cual puede ser acumulado, stock o de capacidad.</t>
  </si>
  <si>
    <t>Territorializable</t>
  </si>
  <si>
    <t>En este campo se debe diligenciar "SI" o "NO" según corresponda.</t>
  </si>
  <si>
    <t>Linea Base (Corte 31 diciembre 2023</t>
  </si>
  <si>
    <t>En este campo se diligencia el valor de la línea base del indicador PMR, el cual corresponde al valor registrado en la última vigencia del Plan Distrital de Desarrollo inmediatamente anterior.</t>
  </si>
  <si>
    <t>Meta Plan (TotaL PMR 10 Años)</t>
  </si>
  <si>
    <t>En este campo se diligencia la Meta total programada para un lapso de 10 años. Dicha información se formula previamenteentre las gerencias de los proyectos de inversión y el enlace de PMR ante laSecretaría Distrital de Hacienda.</t>
  </si>
  <si>
    <t>Meta Anual 2025</t>
  </si>
  <si>
    <t>En este campo se diligencia la meta (valor numérico) para la vigencia correspondiente, la cual fue previamente establecida por las gerencias de los proyectos de inversión y revisada por la Secretaría Distrital de Hacienda.</t>
  </si>
  <si>
    <t>En este campo se diligncia la programación mensual de la magnitud (valor numérico)del indicador PMR y que debe totalizar la meta anual.</t>
  </si>
  <si>
    <t>Ejecutado</t>
  </si>
  <si>
    <t>En este campo se diligencia el valor mensual de la magnitud ejecutada frente a la programación del indicador PMR.</t>
  </si>
  <si>
    <t>Avance cualitativo</t>
  </si>
  <si>
    <t>En este campo se diligencia la información relacionada con los logros y avances del mes en máximo 250 caracteres, en coherencia con lo registrado en el avance cuantitativo del indicador PMR.</t>
  </si>
  <si>
    <t>HOJA CONTROL DE CAMBIOS</t>
  </si>
  <si>
    <t>Fecha de  solicitud del cambio</t>
  </si>
  <si>
    <t xml:space="preserve">Diligencie la fecha en la que se realizó la solicitud de modificación al plan de acción </t>
  </si>
  <si>
    <t>Fecha de aprobación del cambio</t>
  </si>
  <si>
    <t>Diligencie la fecha en la que el cambio solicitado al plan de acción es aprobado</t>
  </si>
  <si>
    <t>Cambio</t>
  </si>
  <si>
    <t>Descripción de la información modificada y/o ajustada en el plan de acción</t>
  </si>
  <si>
    <t>Justificación del cambio</t>
  </si>
  <si>
    <t>Justificación del motivo que genera la modificación y/o ajuste en el plan de acción</t>
  </si>
  <si>
    <t>FIN INSTRUCTIVO</t>
  </si>
  <si>
    <t>SECRETARÍA DISTRITAL DE LA MUJER</t>
  </si>
  <si>
    <t xml:space="preserve">Código: DE-FO-5	</t>
  </si>
  <si>
    <t xml:space="preserve">DIRECCIONAMIENTO ESTRATEGICO </t>
  </si>
  <si>
    <t>Versión: 14</t>
  </si>
  <si>
    <t>Fecha de Emisión: 28/04/2025</t>
  </si>
  <si>
    <t>ACTIVIDADES</t>
  </si>
  <si>
    <t>Página 2 de 7</t>
  </si>
  <si>
    <t>PROYECTO DE INVERSIÓN</t>
  </si>
  <si>
    <t xml:space="preserve">8207- Implementación de una estrategia de comunicación para la promoción de los derechos de las mujeres, la prevención y atención de las violencias de género en Bogotá D.C. </t>
  </si>
  <si>
    <t>BPIN</t>
  </si>
  <si>
    <t>Enero</t>
  </si>
  <si>
    <t>X</t>
  </si>
  <si>
    <t>Febrero</t>
  </si>
  <si>
    <t>Marzo</t>
  </si>
  <si>
    <t>Abril</t>
  </si>
  <si>
    <t>FORMULACION</t>
  </si>
  <si>
    <t>Mayo</t>
  </si>
  <si>
    <t>Junio</t>
  </si>
  <si>
    <t>Julio</t>
  </si>
  <si>
    <t>Agosto</t>
  </si>
  <si>
    <t>ACTUALIZACION</t>
  </si>
  <si>
    <t>Septiembre</t>
  </si>
  <si>
    <t>Octubre</t>
  </si>
  <si>
    <t>Noviembre</t>
  </si>
  <si>
    <t>Diciembre</t>
  </si>
  <si>
    <t>SEGUIMIENTO</t>
  </si>
  <si>
    <t xml:space="preserve">ACTIVIDAD DEL PROYECTO </t>
  </si>
  <si>
    <t>Implementar 1 estrategia de comunicaciones</t>
  </si>
  <si>
    <t xml:space="preserve">
Servicio de promoción de la garantía de derechos </t>
  </si>
  <si>
    <t>Porcentaje de la implementación de la estrategia de comunicaciones</t>
  </si>
  <si>
    <t>2. Bogotá confía en su bien-estar</t>
  </si>
  <si>
    <t>2.12. Bogotá cuida a su gente</t>
  </si>
  <si>
    <t>104. Desarrollar 1 estrategia de comunicaciones con énfasis en promoción de derechos de las mujeres, prevención de violencias en su contra y transformación cultural con enfoque de género, que permita impulsar y posicionar las acciones, actividades y programas de la SDMujer en los ámbitos internacional, nacional, distrital, local y barrial.</t>
  </si>
  <si>
    <t>PRESUPUESTO ASIGNADO EN LA VIGENCIA ACTUAL (en pesos, sin decimales)</t>
  </si>
  <si>
    <t>Total</t>
  </si>
  <si>
    <t>Porcentaje de ejecución</t>
  </si>
  <si>
    <t>PROGRAMACIÓN RESERVAS</t>
  </si>
  <si>
    <t>LIBERACION DE RESERVAS</t>
  </si>
  <si>
    <t xml:space="preserve">                                                 REPORTE ACTIVIDADES VIGENCIA (Ejecución vigencia)</t>
  </si>
  <si>
    <t xml:space="preserve"> DESCRIPCION DE LA ACTIVIDAD </t>
  </si>
  <si>
    <t>TOTAL PDD</t>
  </si>
  <si>
    <t>Constante</t>
  </si>
  <si>
    <t xml:space="preserve">                                                                                               DESCRIPCIÓN CUALITATIVA DEL AVANCE POR ACTIVIDAD</t>
  </si>
  <si>
    <t>ENERO</t>
  </si>
  <si>
    <t xml:space="preserve">PROGRAMACIÓN </t>
  </si>
  <si>
    <t>Durante este periodo se tramitaron los contratos de persona natural que apoyan la implementación de la estrategia de comunicaciones.  Además, en el mes se elaboraron 57 piezas gráficas en respuesta a diversas solicitudes realizadas por las diferentes áreas</t>
  </si>
  <si>
    <t>Al mes de enero se lleva un acumulado en la ejecución de la meta del 0,083 que se ve reflejada en actividades que apuntan a implementar una estrategia de comunicación bien estructurada permitiendo  que la Secretaría impulse iniciativas clave, fomente la participación ciudadana y promueva acciones para la protección y el empoderamiento de las mujeres.</t>
  </si>
  <si>
    <t>N/A</t>
  </si>
  <si>
    <t xml:space="preserve">Las actividades descritas aportan a múltiples beneficios a la Secretaría de la Mujer, fortaleciendo su estrategia de comunicaciones y garantizando un impacto positivo en sus objetivos institucionales. </t>
  </si>
  <si>
    <t>FEBRERO</t>
  </si>
  <si>
    <t xml:space="preserve">Durante el mes de febrero  se tramitaron 6 solicitudes de brief de distintas subdirecciones y gerencias de la Secretaría. Y como resultados de esta solicitudes se elaboraron  339 piezas gráficas y 15 contenidos audiovisuales (videos y fotografías) que permiten dar respuesta a la solictudes de las diferentes áreas. </t>
  </si>
  <si>
    <t>Al mes de febrero  se lleva un acumulado en la ejecución de la meta del 0,166 en la implementación de la estrategia de comunicaciones reflejando un avance significativo en la difusión de las iniciativas de la entidad.Durante este periodo se tramitaron 6 solicitudes de brief de distintas subdirecciones y gerencias de la Secretaría. Esto ha permitido mejorar la organización y gestión de las estrategias de comunicación.
Al mes de febrero, se elaboraron 396 piezas gráficas y 15 contenidos audiovisuales (videos y fotografías), respondiendo a las necesidades de comunicación estratégica de la Secretaría y fortaleciendo la visibilidad de sus actividades.</t>
  </si>
  <si>
    <t>Los avances logrados en la implementación de la estrategia de comunicaciones en la Secretaría de la Mujer aportan diversos beneficios clave los cuales permiten  consolidar el trabajo de la Secretaría de la Mujer, garantizando que sus iniciativas tengan un mayor impacto y sean percibidas de manera efectiva por la ciudadanía y los diferentes grupos de interés.</t>
  </si>
  <si>
    <t>MARZO</t>
  </si>
  <si>
    <t xml:space="preserve">Durante el mes de marzo  se tramitaron 12 solicitudes de brief de distintas subdirecciones y gerencias de la Secretaría. Y como resultados de esta solicitudes se elaboraron  280 piezas gráficas y 15 contenidos audiovisuales (videos y fotografías) que permiten dar respuesta a la solictudes de las diferentes áreas. </t>
  </si>
  <si>
    <t>Al mes demarzo  se lleva un acumulado en la ejecución de la meta del 0,249 en la implementación de la estrategia de comunicaciones reflejando un avance significativo en la difusión de las iniciativas de la entidad. Al corte del primer trimestre se tramitaron 18 solicitudes de brief de distintas subdirecciones y gerencias de la Secretaría. Esto ha permitido mejorar la organización y gestión de las estrategias de comunicación.
Al mes de marzo, se elaboraron 749 piezas gráficas y 73 contenidos audiovisuales (videos y fotografías), respondiendo a las necesidades de comunicación estratégica de la Secretaría y fortaleciendo la visibilidad de sus actividades.</t>
  </si>
  <si>
    <t xml:space="preserve">Estos avances en la estrategia de comunicación traen múltiples beneficios para la Secretaría de la Mujer, como una mayor visibilidad de sus actividades y un fortalecimiento de su presencia en los medios y entre la comunidad. La mejora en la organización y gestión de las estrategias permite una comunicación más coherente y alineada con los objetivos institucionales, lo que incrementa la efectividad de las campañas y acciones. Además, la producción constante de contenido visual y audiovisual facilita el acceso a la información y mejora la comprensión de sus iniciativas, contribuyendo a una mayor participación y apoyo de la ciudadanía. Todo esto refuerza la imagen institucional, promueve la transparencia y potencia el impacto de las acciones de la Secretaría.
</t>
  </si>
  <si>
    <t>ABRIL</t>
  </si>
  <si>
    <t xml:space="preserve">Durante el mes de abrIl  se tramitaron 12 solicitudes de brief de distintas subdirecciones y gerencias de la Secretaría. Y como resultados de esta solicitudes se elaboraron  284 piezas gráficas y 32 contenidos audiovisuales (videos y fotografías) que permiten dar respuesta a la solictudes de las diferentes áreas. </t>
  </si>
  <si>
    <t>A corte de abril, se registra un avance acumulado del 0,332 % en la ejecución de la meta relacionada con la implementación de la estrategia de comunicaciones, lo que evidencia un progreso significativo en la difusión de las iniciativas de la entidad. Durante este periodo, se han gestionado 30 solicitudes de brief por parte de distintas subdirecciones y gerencias de la Secretaría, lo que ha contribuido a una mejor organización y gestión de las estrategias comunicativas.
Asimismo, se elaboraron 1.033 piezas gráficas y 105 contenidos audiovisuales (entre videos y fotografías), dando respuesta a las necesidades de comunicación estratégica y fortaleciendo la visibilidad de las actividades de la Secretaría.</t>
  </si>
  <si>
    <t>Los avances en la estrategia de comunicaciones  benefician directamente a la ciudadanía, ya que permiten un acceso más claro, oportuno y transparente a la información pública, facilitando la comprensión de los programas, servicios y acciones institucionales. Las estrategias de comunicación implementadas han priorizado la inclusión de diversos canales y formatos —como piezas gráficas, contenidos audiovisuales, publicaciones en redes sociales y boletines informativos— para llegar a públicos diversos y garantizar que la información sea accesible para todos los sectores de la población.
Además de estas aaciones, se ha fortalecido el enfoque estratégico de las comunicaciones, alineando los mensajes institucionales con las necesidades y expectativas de la comunidad, promoviendo la cercanía entre la entidad y la ciudadanía. Esto no solo mejora la visibilidad de las actividades de la Secretaría, sino que también fomenta la confianza pública, el sentido de pertenencia y la participación activa en las iniciativas gubernamentales.</t>
  </si>
  <si>
    <t>MAYO</t>
  </si>
  <si>
    <t xml:space="preserve">En el mes de mayo se tramitaron 11 solicitudes tanto de Brief como de correo recibidas por las diferentes dependencias de la Secretaria. Como resultado de anterior se elaboraron 622 piezas graficas y 36 contenidos audiovisuales (videos y fotografías) que permiten dar respuesta a la solictudes de las diferentes áreas. </t>
  </si>
  <si>
    <t>A corte de mayo, se registra un avance acumulado de 0,415 % en la ejecución de la meta relacionada con la implementación de la estrategia de comunicaciones, lo que evidencia un progreso significativo en la difusión de las iniciativas de la entidad. Durante este periodo, se han gestionado 41 solicitudes de brief por parte de distintas dependencias de la Secretaría, lo que ha contribuido a una mejor organización y gestión de las estrategias comunicativas.
Asimismo, se elaboraron 1.655 piezas gráficas y 141 contenidos audiovisuales (entre videos y fotografías), dando respuesta a las necesidades de comunicación estratégica y fortaleciendo la visibilidad de las actividades de la Secretaría.</t>
  </si>
  <si>
    <t>N.A.</t>
  </si>
  <si>
    <t>Los avances en la implementación de la estrategia de comunicaciones continúan beneficiando directamente a la ciudadanía, al facilitar un acceso más claro, oportuno y transparente a la información pública. Esto permite una mejor comprensión de los programas, servicios y acciones institucionales de la Secretaría. Lo anterior refleja un progreso sostenido en la difusión de las iniciativas de la entidad. Las estrategias implementadas han priorizado la utilización de múltiples canales y formatos —como contenidos visuales, publicaciones en redes sociales, boletines informativos y materiales impresos— con el objetivo de alcanzar a públicos diversos y garantizar la accesibilidad de la información en todos los sectores de la población.
Asimismo, se ha consolidado un enfoque estratégico de las comunicaciones, alineando los mensajes institucionales con las necesidades y expectativas de la comunidad. Esta alineación ha promovido una mayor cercanía entre la entidad y la ciudadanía, mejorando la visibilidad de las actividades de la Secretaría y fortaleciendo la confianza pública, el sentido de pertenencia y la participación activa en las iniciativas gubernamentales.</t>
  </si>
  <si>
    <t>JUNIO</t>
  </si>
  <si>
    <t>JULIO</t>
  </si>
  <si>
    <t>AGOSTO</t>
  </si>
  <si>
    <t>SEPTIEMBRE</t>
  </si>
  <si>
    <t>OCTUBRE</t>
  </si>
  <si>
    <t xml:space="preserve">NOVIEMBRE </t>
  </si>
  <si>
    <t>DICIEMBRE</t>
  </si>
  <si>
    <t>1. Tramitar los Brief de solicitudes recibidos</t>
  </si>
  <si>
    <t>2. Elaborar las piezas graficas de acuerdo a las solicitudes realizadas</t>
  </si>
  <si>
    <t>3. Producir contenido audiovisual</t>
  </si>
  <si>
    <t>Tarea 4</t>
  </si>
  <si>
    <t xml:space="preserve">PONDERACIÓN DE LA TAREA
</t>
  </si>
  <si>
    <t>LOGROS Y BENEFICIOS Y RETRASOS Y ALTERNATIVAS DE SOLUCIÓN</t>
  </si>
  <si>
    <t>Para el mes de enero se tramitaron los contratos de persona natural que apoyan el cumplimiento de la meta que permiten la implementación de la estrategia de comunicaciones y en específico la realización de las actividades correpondientes al trámite de los brief que llegan a comunicaciones</t>
  </si>
  <si>
    <t>Para el mes de enero se tramitaron los contratos de persona natural que apoyan el cumplimiento de la meta que permiten la implementación de la estrategia de comunicaciones y en específico la elaboración de las piezas que se tramitan a través de comunicaciones. Para este mes se elaboraron 57 piezas gráficas que responden a diferentes solicitudes realizadas</t>
  </si>
  <si>
    <t>Para el mes de enero se tramitaron los contratos de persona natural que apoyan el cumplimiento de la meta que permiten la implementación de la estrategia de comunicaciones y en específico la producción de contenidos audiovisuales para la estrategia de comunicaciones</t>
  </si>
  <si>
    <t>EVIDENCIAS DE EJECUCIÓN</t>
  </si>
  <si>
    <t>https://secretariadistritald-my.sharepoint.com/:f:/g/personal/ecastaneda_sdmujer_gov_co/EpeFmxvbn5BJsp9_onbazacBYdTeX-NmXHBWN6AFNLvs-w?e=9BegAu</t>
  </si>
  <si>
    <t>https://secretariadistritald-my.sharepoint.com/:f:/g/personal/ecastaneda_sdmujer_gov_co/EpYYHfQSb-pGkFUz2lb3HIEB5mwl38MThKeS5iyWoNJEvA?e=oqq3wK</t>
  </si>
  <si>
    <t>https://secretariadistritald-my.sharepoint.com/:f:/g/personal/ecastaneda_sdmujer_gov_co/Em8HMEtsax1KpXsc6JR9gksB6pun1Y75QAfk8Z0hXdRH-Q?e=bQLp9C</t>
  </si>
  <si>
    <t>En el mes de febrero ya con la contratación de las personas que apoyan las actividades de las tareas se tramitaron 6 solicitudes de Brief realizadas por la difrentes subdirecciones o gerencias de la Secretaría.</t>
  </si>
  <si>
    <t>Para el mes de febrero se elaboraron 339 piezas gráficas que responden a las necesidades de comunicar estratégicamente las actividades de la Secretaría</t>
  </si>
  <si>
    <t xml:space="preserve">En el mes de febrero se realizaron 15 contenidos audiovisuales entre videos y tomas fotográficas que responden a las necesidades de comunicar estratégicamente las actividades de la Secretaría </t>
  </si>
  <si>
    <t>En el mes de marzo  se tramitaron 12 solicitudes de Brief realizadas por la difrentes subdirecciones o gerencias de la Secretaría.</t>
  </si>
  <si>
    <t>Para el mes de marzo se elaboraron 280 piezas gráficas que responden a las necesidades de comunicar estratégicamente las actividades de la Secretaría</t>
  </si>
  <si>
    <t xml:space="preserve">En el mes de marzo se realizaron 58 contenidos audiovisuales entre videos y tomas fotográficas que responden a las necesidades de comunicar estratégicamente las actividades de la Secretaría </t>
  </si>
  <si>
    <t>https://secretariadistritald-my.sharepoint.com/:f:/g/personal/ecastaneda_sdmujer_gov_co/EhNNTwm7dxJLsvCaefRbzM8B4CCMdinaeVoKGT9S3BeGcg?e=rvvdDJ</t>
  </si>
  <si>
    <t>https://secretariadistritald-my.sharepoint.com/:f:/g/personal/ecastaneda_sdmujer_gov_co/Eg_8xyikXh9MrsRVHruscEIBkDrYn3vXeR9D1lN6-o4oKg?e=nmzm1v</t>
  </si>
  <si>
    <t>https://secretariadistritald-my.sharepoint.com/:f:/g/personal/ecastaneda_sdmujer_gov_co/Et4Kn409wP9CtKOBQrd40gIBz5zPYT6JeWsgqWGHJg4hEg?e=5ZbTqo</t>
  </si>
  <si>
    <t>En el mes de abril  se tramitaron 6 solicitudes de Brief realizadas por las difrentes subdirecciones o gerencias de la Secretaría.</t>
  </si>
  <si>
    <t>Para el mes de abril se elaboraron 284 piezas gráficas que responden a las necesidades de comunicar estratégicamente las actividades de la Secretaría</t>
  </si>
  <si>
    <t xml:space="preserve">En el mes de abril se realizaron 32 contenidos audiovisuales entre videos y tomas fotográficas que responden a las necesidades de comunicar estratégicamente las actividades de la Secretaría </t>
  </si>
  <si>
    <t>https://secretariadistritald-my.sharepoint.com/:f:/g/personal/ecastaneda_sdmujer_gov_co/Ep6B-3K0nJJMtLahfoDrvtEB2qRwK9H-k4dr6XHE5KCaQQ?e=pIuqRt</t>
  </si>
  <si>
    <t>https://secretariadistritald-my.sharepoint.com/:f:/g/personal/ecastaneda_sdmujer_gov_co/Eik00_UEBR1BibMfdt1SmFsBnyf8EwFOAKppMOMHfBhqLQ?e=6iSXBo</t>
  </si>
  <si>
    <t>https://secretariadistritald-my.sharepoint.com/:f:/g/personal/ecastaneda_sdmujer_gov_co/EjH6DZiewwRAhNII1Mt-5tgB8mJTzQypV66L1N_ZjUoYbg?e=xXdUza</t>
  </si>
  <si>
    <t xml:space="preserve">En el mes de mayo se tramitaron 11 solicitudes tanto de Brief como de correo recibidas por las diferentes dependencias de la Secretaria </t>
  </si>
  <si>
    <t>Para el mes de mayo se elaboraron 622 piezas graficas que responden a las necesidades de comunicar estratégicamente las actividades de la Secretaría</t>
  </si>
  <si>
    <t xml:space="preserve">En el mes de mayo se realizaron 36 contenidos audiovisuales entre videos y tomas fotográficas que responden a las necesidades de comunicar estratégicamente las actividades de la Secretaría 	</t>
  </si>
  <si>
    <t>https://secretariadistritald-my.sharepoint.com/:x:/g/personal/ecastaneda_sdmujer_gov_co/EZQ-bDNPvb5PmbOpoI_8YWABpa670OiFO0RuiDnZRqa39w?e=egi6wL</t>
  </si>
  <si>
    <t>https://secretariadistritald-my.sharepoint.com/:x:/g/personal/ecastaneda_sdmujer_gov_co/Efwe0ju6xQVEvMa5YF3fV-QBYEiurnzcBVdO7dg2lu1eYQ?e=1SP0gW</t>
  </si>
  <si>
    <t>https://secretariadistritald-my.sharepoint.com/:x:/g/personal/jdaza_sdmujer_gov_co/EVveWJk96f1FqOj2CxYCQO4BPmTyNWfuOIF0M0PjfMwshA?e=wzPOVz</t>
  </si>
  <si>
    <t>ACUMULADO</t>
  </si>
  <si>
    <t>Realizar el 100% de de las acciones diseñadas para aumentar el crecimiento de usuarios que consultan las redes sociales y páginas web</t>
  </si>
  <si>
    <t xml:space="preserve">Servicio de promoción de la garantía de derechos </t>
  </si>
  <si>
    <t>Porcentaje de crecimiento de usuarios que consultan las redes sociales y páginas web a partir de las acciones diseñadas</t>
  </si>
  <si>
    <t>Durante el mes de enero, se tramitaron los contratos de persona natural para cumplir con el 100% de las acciones diseñadas para aumentar el crecimiento de usuarios en redes sociales y páginas web, incluyendo la actualización de noticias en la web. Como resultado, se subieron 13 contenidos actualizados, se reportó un alcance de 91.094 personas en las páginas de la Secretaría y se evidenciaron 1.950 nuevos usuarios en redes sociales, con un alcance total de 259,979 personas a través de los contenidos publicados.</t>
  </si>
  <si>
    <t>Al mes de enero se lleva una ejecución del 8,3 evidenciando las siguientes tareas: se subieron 13 contenidos actualizados, se reportó un alcance de 91.094 personas en las páginas de la Secretaría y se evidenciaron 1.950 nuevos usuarios en redes sociales, con un alcance de 259,979 personas. Para un total acumulado de 351,073 personas a través de los contenidos publicados.</t>
  </si>
  <si>
    <t>Durante febrero, se realizaron 22 actualizaciones en la página web de la Secretaría en respuesta a diversas solicitudes. Como resultado, se alcanzaron 103.893 personas en las páginas web y se evidenciaron 1.693 nuevos usuarios en redes socialescon un alcance de 434,488 en redes sociales para este mes. El total de personas alcanzadas en el mes de marzo fue de 538,381 en redes y páginas web</t>
  </si>
  <si>
    <t>Entre enero y febrero, se avanzó en la meta en un 16,6 con la contratación de personal y la actualización de contenidos en plataformas digitales. En total, se realizaron 35 actualizaciones en la página web (13 en enero y 22 en febrero), alcanzando 194.987 personas en las páginas de la Secretaría. En redes sociales, se sumaron 3.643 nuevos usuarios y se logró un alcance de  personas. Para un total acumulado de 694.467. en redes sociales a febrero.  El acumulado de  personas alcanzadas con los contenidos publicados en ambos meses para páginas web y redes sociales es de 889,454.</t>
  </si>
  <si>
    <t>Los avances en SDMujer han fortalecido la difusión de información y servicios a la ciudadanía, facilitando el acceso a contenidos actualizados a través de plataformas digitales. La contratación de personal ha permitido mejorar la gestión y la calidad de la información, beneficiando a un mayor número de personas. Además, el crecimiento en redes sociales y el incremento en el alcance de las publicaciones han ampliado la visibilidad de la Secretaría, promoviendo una mayor interacción y participación de la comunidad en temas clave para las mujeres.</t>
  </si>
  <si>
    <t>Durante el mes de marzo, se realizaron 57 actualizaciones en la página web de la Secretaría en respuesta a diversas solicitudes. Como resultado, se alcanzaron 95.876 personas alcanzadas en las páginas web y se evidenciaron 2.095 nuevos usuarios en redes sociales, con un alcance de 2.232.246 personas en las redes. Para cerrar el mes de marzo con un alcance total de 2.328.122 personas alcanzadas en páginas web y redes sociales</t>
  </si>
  <si>
    <t>Al cierre del primer trimestre se avanzó en un 24,9% a través de las diferentes Plataformas digitales de la Entidad con un total de 92 actualizaciones en la página web  y un alcance de 290.836 personas en páginas web, 2.926.713 en redes sociales para un total alcanzado a marzo de 3.217.576 personas</t>
  </si>
  <si>
    <t>La Secretaría ha logrado un avance significativo en la difusión de información y actualización de contenidos a través de sus plataformas digitales, fortaleciendo la comunicación con la ciudadanía. Gracias a las constantes actualizaciones en la página web y a la amplia difusión en redes sociales, se ha conseguido un impacto considerable, permitiendo que un gran número de personas accedan a información relevante de manera oportuna y eficiente. Este esfuerzo contribuye a una mayor transparencia, participación y cercanía con la comunidad, consolidando el compromiso de la Entidad con la difusión de sus iniciativas y servicios.</t>
  </si>
  <si>
    <t>Durante el mes de abril, se realizaron 48 actualizaciones en la página web de la Secretaría en respuesta a diversas solicitudes. Como resultado, se alcanzaron 97,145 personas alcanzadas en las páginas web y se evidenciaron 1,497 nuevos usuarios en redes sociales, con un alcance de 564,431 personas en las redes. Para cerrar el mes de abril con un alcance total de 661.576  personas alcanzadas en páginas web y redes sociales</t>
  </si>
  <si>
    <t>Al cierre del mes de abril, se alcanzó un avance del 33,2 % en la ejecución de las metas a través de las diferentes plataformas digitales de la entidad. En este periodo, se realizaron 140 actualizaciones en la página web institucional, logrando un alcance de 387.981 personas a través de este canal. Adicionalmente, las redes sociales registraron un alcance de 3.491.144 personas, lo que representa un total acumulado de 3.879.152 personas alcanzadas hasta el mes de abril.</t>
  </si>
  <si>
    <t>Al cierre del mes de abril, se alcanzó un avance del 33,2 % en la ejecución de las metas a través de las diferentes plataformas digitales de la entidad. En este periodo, se fortaleció la actualización constante de la página web institucional y la difusión de contenidos en redes sociales, lo que ha permitido mantener informada a la ciudadanía de manera continua.
Este trabajo beneficia directamente a la comunidad, ya que facilita el acceso a información confiable desde cualquier lugar, promueve el diálogo entre la administración y la ciudadanía, y garantiza que los procesos institucionales sean más visibles y comprensibles. Además, impulsa una mayor cercanía con la población, permitiendo que las personas se involucren activamente en los temas de interés público y ejerzan un control social más informado.</t>
  </si>
  <si>
    <t>Durante el mes de mayo se realizaron 48 ctualizaciones en la página web de la Secretaría en respuesta a diversas solicitudes. Como resultado, se alcanzaron 79.776 visitas en las páginas web de la SDMujer  y se evidenciaron 2123 nuevos usuarios en redes sociales y un alcance de 501087 personas con los contenidos publicaciones en el presente mes.  Para cerrar el mes de mayo con un alcance total de 580.863  personas alcanzadas en páginas web y redes sociales</t>
  </si>
  <si>
    <t>Al cierre del mes de mayo, se alcanzó un avance del 41,5% en la ejecución de las metas a través de las diferentes plataformas digitales de la entidad. En este periodo, se realizaron 188 actualizaciones en la página web institucional, logrando un alcance de 467.757 visitas a través de este canal. Adicionalmente, las redes sociales registraron un alcance de 3.992.231 personas, lo que representa un total acumulado de 4.460.015 personas alcanzadas</t>
  </si>
  <si>
    <t xml:space="preserve"> Este trabajo ha fortalecido la presencia institucional en los entornos digitales, permitiendo mantener informada a la comunidad de manera continua y confiable. La actualización constante de contenidos y el uso estratégico de estas plataformas han facilitado el acceso a información pública desde cualquier lugar, promoviendo el diálogo entre la administración y la ciudadanía. Además, ha contribuido a la visibilidad de los procesos institucionales y ha fomentado una mayor cercanía con la población, lo que impulsa una participación más activa e informada en los temas de interés público y fortalece el ejercicio del control social.</t>
  </si>
  <si>
    <t xml:space="preserve">4. Mantener actualizados los contenidos de noticias de la página web </t>
  </si>
  <si>
    <t>5. Realizar seguimiento al número de seguidores en redes sociales</t>
  </si>
  <si>
    <t>6. Realizar el seguimiento al número de usuarios en páginas web</t>
  </si>
  <si>
    <t xml:space="preserve">Tarea </t>
  </si>
  <si>
    <t>Para el mes de enero se tramitaron los contratos de persona natural que apoyan el cumplimiento de la meta para realizar el 100% de de las acciones diseñadas para aumentar el crecimiento de usuarios que consultan las redes sociales y páginas web y en específico la actualización de noticia en páginas web.Para el mes de enero se subieron 13 contenidos actualizados.</t>
  </si>
  <si>
    <t xml:space="preserve">
Para el mes de enero se evidenciaron 1.950 nuevos usuarios en redes sociales y un alcance de 259.979 personas con los contenidos publicados en el mes de enero</t>
  </si>
  <si>
    <t>Para el mes de enero se reportó un alcance de 91.094 personas en las páginas de la Secretaría</t>
  </si>
  <si>
    <t>https://secretariadistritald-my.sharepoint.com/:f:/g/personal/ecastaneda_sdmujer_gov_co/EhJ5FV7zoz5EsWOhCSa-1BwBavvpGyd3SD63Ur5ez46iZg?e=ihnTXB</t>
  </si>
  <si>
    <t>https://secretariadistritald-my.sharepoint.com/:f:/g/personal/ecastaneda_sdmujer_gov_co/EmZu-Ye7jUxJvrUO1p2hNlQBQJ4CNMxRc6NnKR-hPWpong?e=17YHCc</t>
  </si>
  <si>
    <t>https://secretariadistritald-my.sharepoint.com/:f:/g/personal/ecastaneda_sdmujer_gov_co/EqjdoHMXhFxBveyvtsxCBaQBbNWLP1pAz4w_EzHPQ_4fYA?e=OjJHRi</t>
  </si>
  <si>
    <t>En febrero se realizaron 22 actualizaciones de la página web de acuerdo con las solicitudes realizadas</t>
  </si>
  <si>
    <t>Para el mes de febrero se evidencaron 1.693 nuevos usuarios en redes sociales y un alcance de 434,488 personas con los contenidos publicados en el mes de febrero</t>
  </si>
  <si>
    <t>Para el mes de febrero se reportó un alcance de 103.893 personas en las páginas web  de la Secretaría</t>
  </si>
  <si>
    <t>En el mes de marzo se realizaron 57 actualizaciones de la página web de acuerdo con las solicitudes realizadas</t>
  </si>
  <si>
    <t xml:space="preserve">Para el mes de marzo se evidenciaron 2.095 nuevos usuarios en redes sociales y un alcance de 2,232,246 personas con los contenidos publicados en el mes de marzo, esto debido al evento conmemorativo 8M y a la pauta realizada en las redes sociales con el fin de dar a conocer los servicios que presta la SDMujer. </t>
  </si>
  <si>
    <t>Para el mes de marzo se reportó un alcance de 95,876 personas en las páginas web  de la Secretaría</t>
  </si>
  <si>
    <t>https://secretariadistritald-my.sharepoint.com/:f:/g/personal/ecastaneda_sdmujer_gov_co/EuRxmWVMx2RErob94Y_7j4IBGswg8UteTpKbe7aiRJjXhA?e=ajr146</t>
  </si>
  <si>
    <t>https://secretariadistritald-my.sharepoint.com/:f:/g/personal/ecastaneda_sdmujer_gov_co/EllyIbvIdLFOjLPN6gHa41ABiUFrMMYFtIbX8ns5b4OFdA?e=1DEyKW</t>
  </si>
  <si>
    <t>https://secretariadistritald-my.sharepoint.com/:f:/g/personal/ecastaneda_sdmujer_gov_co/ErQ6Z_aJcWpJj_3dgm1MKdABEPTVlW_SObYWK-EI3bPxAA?e=P3NIkI</t>
  </si>
  <si>
    <t>En el mes de abril se realizaron 48 actualizaciones de la página web de acuerdo con las solicitudes realizadas</t>
  </si>
  <si>
    <t xml:space="preserve">Para el mes de abril se evidenciaron 1,497 nuevos usuarios en redes sociales y un alcance de 564,431 personas con los contenidos publicados en el mes de abril. </t>
  </si>
  <si>
    <t>Para el mes de abril se reportó un alcance de 97,145 personas en las páginas web  de la Secretaría</t>
  </si>
  <si>
    <t>https://secretariadistritald-my.sharepoint.com/:x:/g/personal/comunicaciones_sdmujer_gov_co/EUPUBxAuszlGi4zgGc_VIrAB3npbPvJDMXixCdVnwU2fYw?e=B6Pdge&amp;CID=cee82683-3371-06db-3999-14c680cc0c47</t>
  </si>
  <si>
    <t>https://secretariadistritald-my.sharepoint.com/:f:/g/personal/ecastaneda_sdmujer_gov_co/EjRHBfW1EqZIpGUqQBw0mHoBkvuqYBRg41tOmfIB7xclaw?e=Ubek7z</t>
  </si>
  <si>
    <t>https://secretariadistritald-my.sharepoint.com/:f:/g/personal/ecastaneda_sdmujer_gov_co/EgUSxWsQXMFMtIQkUSLnAsUBN68s2TyVLn8nXrLjAKjY9g?e=Cjp7kX</t>
  </si>
  <si>
    <t>En el mes de mayo se realizaron 48 actualizaciones de la página web de acuerdo con las solicitudes realizadas</t>
  </si>
  <si>
    <t>Para el mes de mayo se evidenciaron 2123 nuevos usuarios en redes sociales y un alcance de 501087 personas con los contenidos publicaciones en el presente mes.</t>
  </si>
  <si>
    <t>Para el mes de mayo se reportó un alcance de 79.776 visitas en las páginas web de la SDMujer</t>
  </si>
  <si>
    <t>https://secretariadistritald-my.sharepoint.com/:f:/g/personal/ecastaneda_sdmujer_gov_co/Eirpnn6klPRHsEZESw_TmbgBYpaqAOWgcLZ0SLja-fOXaw?e=ZkdbWI</t>
  </si>
  <si>
    <t>https://secretariadistritald-my.sharepoint.com/:x:/g/personal/comunicaciones_sdmujer_gov_co/EdNeceCQLg9Nk_beBP9RsgQBBYPaHoD6pHwJuBHShhDNXQ?e=A06icN</t>
  </si>
  <si>
    <t xml:space="preserve"> Implementar el 100 Porciento de las herramientas que permitan el posicionamiento de la SDMujer en medios de comunicación</t>
  </si>
  <si>
    <t>Porcentaje de implementación de las herramientas para el posicionamiento en medios de comunicación</t>
  </si>
  <si>
    <t>En enero, se tramitaron los contratos de persona natural para el cumplimiento de la meta y se reportaron 3 impactos en medios de comunicación. Además, se elaboraron 5 contenidos periodísticos, abordando temas clave como la violencia psicológica, la Línea Púrpura Distrital, la terminología adecuada para referirse al feminicidio, la violencia vicaria y las redes de apoyo para prevenir violencias de género. El comunicado del 20 de enero de 2025 expresó el rechazo al feminicidio en Ciudad Bolívar, reforzando el compromiso de la Secretaría en la lucha contra la violencia de género.</t>
  </si>
  <si>
    <t xml:space="preserve">Al mes de enero se lleva un 8,3 % de cumplimiento de la meta en donde se elaboraron un total de 5 contenidos periodisticos que se pueden evidenciar en los temas  clave como la violencia psicológica, la Línea Púrpura Distrital, la terminología adecuada para referirse al feminicidio, la violencia vicaria y las redes de apoyo para prevenir violencias de género. El comunicado del 20 de enero de 2025 expresó el rechazo al feminicidio en Ciudad Bolívar, reforzando el compromiso de la Secretaría en la lucha contra la violencia de género.  Se evidenciaron  3 impactos en medios de comunicación </t>
  </si>
  <si>
    <t>Mayor visibilidad y alcance: La elaboración de notas y comunicados de prensa permitió difundir información clave sobre violencia de género, alcanzando a más personas y generando conciencia en la comunidad.
Sensibilización y educación: Los temas abordados ayudan a educar a la población sobre la violencia psicológica, la violencia vicaria y la importancia de usar términos adecuados como feminicidio en lugar de "crimen pasional".
Fortalecimiento de redes de apoyo: La difusión de información sobre la Línea Púrpura Distrital y otras redes de apoyo facilita el acceso a recursos para las víctimas y la comunidad.
Compromiso institucional: La Secretaría refuerza su postura contra la violencia de género, enviando un mensaje claro de rechazo al feminicidio y reafirmando su compromiso con la protección de los derechos de las mujeres.
Impacto en medios de comunicación: La presencia en medios contribuye a que las iniciativas de la Secretaría tengan mayor relevancia y lleguen a una audiencia más amplia.</t>
  </si>
  <si>
    <t>En febrero, se realizó seguimiento a las noticias de la Secretaría en medios de comunicación, registrando 24  impactos. Además, se elaboraron 10 contenidos periodísticos abordando temas clave como las Casas de Igualdad de Oportunidades para las Mujeres, el fortalecimiento de la autonomía económica femenina, la atención especializada para mujeres en situación de vulnerabilidad, la expansión del Sistema Distrital de Cuidado y la asesoría jurídica gratuita para más de 40 mil mujeres. También se destacó la participación de Bogotá en el análisis internacional sobre seguridad de las mujeres en el espacio público y la colaboración con otras ciudades para fortalecer políticas de cuidado e igualdad.</t>
  </si>
  <si>
    <t>Al mes de febrero se lleva un avance en la meta del 16,6%, se tramitaron contratos de persona natural para el cumplimiento de la meta y se realizó seguimiento a las noticias de la Secretaría en medios de comunicación, registrando un total de 27 impactos (3 en enero y 24 en febrero). Se elaboraron  15 contenidos periodísticos en enero y febrero, abordando temas clave como la violencia psicológica, la Línea Púrpura Distrital, la violencia vicaria, las Casas de Igualdad de Oportunidades para las Mujeres, la autonomía económica femenina y la expansión del Sistema Distrital de Cuidado. También se destacó la atención especializada para mujeres en situación de vulnerabilidad, la asesoría jurídica gratuita para más de 40 mil mujeres y la participación de Bogotá en el análisis internacional sobre la seguridad de las mujeres en el espacio público. El comunicado del 20 de enero de 2025 expresó el rechazo al feminicidio en Ciudad Bolívar, reafirmando el compromiso de la Secretaría en la lucha contra la violencia de género.</t>
  </si>
  <si>
    <t xml:space="preserve">Se ha  beneficiado a la ciudadanía al fortalecer la información y sensibilización sobre derechos de las mujeres, prevención de la violencia de género y acceso a servicios especializados. Con la elaboración de 15 notas y contenidos de comunicación estrategica, junto con 27 impactos en medios de comunicación, se ha ampliado el alcance de mensajes clave, facilitando el acceso a recursos como asesoría jurídica, atención en Casas de Igualdad de Oportunidades y programas de autonomía económica. Esto ha permitido que más mujeres conozcan y ejerzan sus derechos, promoviendo una sociedad más equitativa e informada.
</t>
  </si>
  <si>
    <t>En marzo, se realizó seguimiento a las noticias de la Secretaría en medios de comunicación, registrando 74 impactos. Además, se elaboraron 21 contenidos periodísticos destacando  avances en la protección y bienestar de las mujeres, incluyendo el incremento de presupuesto para la prevención de violencias y la expansión de medidas de apoyo como las Casas Refugio. La ciudad se convirtió en pionera al ofrecer servicios de cuidado en centros comerciales, mientras que el Sistema Distrital de Cuidado fortaleció su comunicación y participación en actividades conmemorativas del 8M. Además, se promovieron espacios de diálogo como Mujeres Tertuliando y estrategias para acercar servicios a mujeres rurales. También se impulsaron iniciativas en transporte público, prevención de violencias en eventos masivos y la adhesión de más entidades al Sello En Igualdad, reafirmando el compromiso con la equidad de género en Bogotá.</t>
  </si>
  <si>
    <t>Al mes de  marzo se lleva un avance en la meta del 24,9%, realizando el  seguimiento a las noticias de la Secretaría en medios de comunicación, registrando un total de 101 impactos en medios de comunicación. Se elaboraron  36 contenidos periodísticos , abordando temas clave como la violencia psicológica, la Línea Púrpura Distrital, la violencia vicaria, las Casas de Igualdad de Oportunidades para las Mujeres, la autonomía económica femenina y la expansión del Sistema Distrital de Cuidado. También se destacó  avances en la protección y bienestar de las mujeres, incluyendo el incremento de presupuesto para la prevención de violencias y la expansión de medidas de apoyo como las Casas Refugio. La ciudad se convirtió en pionera al ofrecer servicios de cuidado en centros comerciales, mientras que el Sistema Distrital de Cuidado fortaleció su comunicación y participación en actividades conmemorativas del 8M. Además, se promovieron espacios de diálogo como Mujeres Tertuliando y estrategias para acercar servicios a mujeres rurales. También se impulsaron iniciativas en transporte público, prevención de violencias en eventos masivos y la adhesión de más entidades al Sello En Igualdad, reafirmando el compromiso con la equidad de género en Bogotá.</t>
  </si>
  <si>
    <t>NA</t>
  </si>
  <si>
    <t>Gracias al seguimiento continuo de las noticias sobre la Secretaría en medios de comunicación y a la generación de contenidos estratégicos, se ha fortalecido la visibilidad de temas clave relacionados con los derechos de las mujeres y la equidad de género. La difusión de información sobre violencia psicológica, autonomía económica femenina y el Sistema Distrital de Cuidado ha contribuido a sensibilizar a la ciudadanía y a consolidar iniciativas en favor del bienestar y la protección de las mujeres. Además, se han impulsado acciones innovadoras, como la oferta de servicios de cuidado en espacios comerciales y la ampliación de medidas de apoyo, reafirmando el compromiso con la igualdad de oportunidades. La participación en actividades conmemorativas y la promoción de espacios de diálogo han fortalecido la vinculación de la comunidad, mientras que la adhesión de nuevas entidades al Sello En Igualdad demuestra el avance hacia una ciudad más equitativa e inclusiva.</t>
  </si>
  <si>
    <t>En abril, se realizó seguimiento a las noticias de la Secretaría en medios de comunicación, registrando 64 impactos. Además, se elaboraron 20 contenidos periodísticos destacando Bogotá cuida a quienes cuidan: Durante el primer cuatrimestre del año, la estrategia de comunicaciones de la Secretaría Distrital de la Mujer ha priorizado contenidos de alto impacto social, orientados a la promoción de derechos, la prevención de violencias y el empoderamiento de las mujeres en Bogotá. Entre las notas más relevantes se destacan:
En su primer año de gestión, la SDMujer aumentó sus esfuerzos en prevención de violencias y feminicidios, lo que refleja un compromiso institucional sólido con la erradicación de las violencias basadas en género y el fortalecimiento de rutas de atención.
Bogotá cuida a quienes cuidan: el Sistema Distrital de Cuidado transforma la vida de miles de mujeres, una nota que visibiliza una política pública innovadora que redistribuye el trabajo de cuidado no remunerado y reconoce el rol fundamental de las cuidadoras.
¿Tu empresa le apuesta a la equidad? Bogotá la certifica con incentivos y apoyo gratuito, resalta el trabajo conjunto entre sector público y privado para fomentar entornos laborales más igualitarios y con enfoque de género.
Más de 1.800 mujeres víctimas de violencias han sido atendidas tras convenio con la Fiscalía, evidencia los resultados concretos de la articulación interinstitucional en la garantía de acceso a la justicia y protección de los derechos de las mujeres.
Curso de Habilidades digitales para la autonomía de las mujeres: inscripciones de abril, promueve el cierre de brechas digitales, brindando herramientas clave para la inclusión y autonomía económica de las mujeres.
940 mujeres han presentado de manera gratuita las Pruebas Saber 11 con el acompañamiento de la SDMujer, una acción que apuesta por el acceso equitativo a la educación como base para la transformación social.
La importancia de estas notas radica en su capacidad para informar, sensibilizar e involucrar a la ciudadanía en los avances y retos de la política de género en Bogotá. Además, refuerzan la visibilidad del trabajo institucional y promueven la corresponsabilidad social en la construcción de una ciudad más equitativa, segura e inclusiva para las mujeres y las niñas.</t>
  </si>
  <si>
    <t>Al mes de abril se lleva un avance en la meta del 33,2%, realizando el  seguimiento a las noticias de la Secretaría en medios de comunicación, registrando un total de 165 impactos en medios de comunicación. Se elaboraron  56 contenidos periodísticos , abordando temas clave como la violencia psicológica, la Línea Púrpura Distrital, la violencia vicaria, las Casas de Igualdad de Oportunidades para las Mujeres, la autonomía económica femenina y la expansión del Sistema Distrital de Cuidado. También se destacó  avances en la protección y bienestar de las mujeres, incluyendo el incremento de presupuesto para la prevención de violencias y la expansión de medidas de apoyo como las Casas Refugio. La ciudad se convirtió en pionera al ofrecer servicios de cuidado en centros comerciales, mientras que el Sistema Distrital de Cuidado fortaleció su comunicación y participación en actividades conmemorativas del 8M. Además, se promovieron espacios de diálogo como Mujeres Tertuliando y estrategias para acercar servicios a mujeres rurales. También se impulsaron iniciativas en transporte público, prevención de violencias en eventos masivos y la adhesión de más entidades al Sello En Igualdad, En su primer año de gestión, la SDMujer aumentó sus esfuerzos en prevención de violencias y feminicidios, Bogotá cuida a quienes cuidan: el Sistema Distrital de Cuidado transforma la vida de miles de mujeres, ¿Tu empresa le apuesta a la equidad? Bogotá la certifica con incentivos y apoyo gratuito, Más de 1.800 mujeres víctimas de violencias han sido atendidas tras convenio con la Fiscalía, Curso de Habilidades digitales para la autonomía de las mujeres: inscripciones de abril, 940 mujeres han presentado de manera gratuita las Pruebas Saber 11 con el acompañamiento de la SDMuje, reafirmando el compromiso con la equidad de género en Bogotá.</t>
  </si>
  <si>
    <t>La comunicación de noticias a través de los medios fortalece el vínculo entre las instituciones públicas y la ciudadanía, al garantizar el acceso transparente, oportuno y comprensible a la información de interés general. Esto permite que las personas estén al tanto de programas, servicios, derechos y oportunidades disponibles, lo que facilita su participación activa y el ejercicio pleno de su ciudadanía. Además, la difusión efectiva de contenidos contribuye a reducir la desinformación y a generar confianza en la gestión pública.</t>
  </si>
  <si>
    <t>En mayo, se realizó seguimiento a las noticias de la Secretaría en medios de comunicación, registrando 108 impactos. Además, se elaboraron 17 contenidos periodísticos destacando: -Estudio revela que las mujeres en Bogotá están en mayor riesgo de padecer un trastorno de salud mental. 
-Redes Seguras sigue creciendo en Suba con cinco nuevas tiendas OXXO aliadas.
-Secretaría Distrital de la Mujer tiene nueva sede para las mujeres en Ciudad Bolívar.
-Bogotá, la única ciudad del país que destina $5,8 billones a la igualdad de género. 
-Manzanas del Cuidado: espacios que liberan tiempo y abren oportunidades para las Mujeres
-Bogotá previene violencias de género en mujeres indígenas Embera. 
-Con las ‘Megatomas’, la prevención llega donde las mujeres más lo necesitan.
-Secretaría de la Mujer ofrece un curso en prevención de violencias digitales hacia las mujeres.
-Manzanas del Cuidado: espacios seguros para las mujeres en Bogotá.
-En TransMilenio prevenimos las violencias contra las mujeres y pasan cosas buenas.
-Más del 80% de las mujeres en Bogotá enfrentan afectaciones en su salud ¿Qué está afectando su bienestar?.
-Redistribuir el cuidado: una apuesta por la equidad de género en Bogotá.
-El Observatorio de Mujeres y Equidad de Género adelanta cuatro investigaciones para contribuir a la garantía de los derechos de las mujeres
-Redes Seguras en propiedad horizontal: una estrategia para prevenir las violencias contra las mujeres en zonas residenciales. 
-El derecho a la menstruación digna también se cuida en la calle 
-El Sistema Distrital de Cuidado continúa consolidándose como referente internacional de equidad y bienestar para las mujeres 
-En Bogotá la solidaridad colectiva se está activando ante el acoso sexual callejero ¿Por qué es importante? Aquí les contamos</t>
  </si>
  <si>
    <t xml:space="preserve">Al mes de mayo se lleva un avance en la meta del 41,5%, realizando el  seguimiento a las noticias de la Secretaría en medios de comunicación, registrando un total de 273 impactos en medios de comunicación. Se elaboraron  73 contenidos periodístico, abordando temas clave como la violencia psicológica, la Línea Púrpura Distrital, la violencia vicaria, las Casas de Igualdad de Oportunidades para las Mujeres, la autonomía económica femenina y la expansión del Sistema Distrital de Cuidado. También se destacó  avances en la protección y bienestar de las mujeres, incluyendo el incremento de presupuesto para la prevención de violencias y la expansión de medidas de apoyo como las Casas Refugio. La ciudad se convirtió en pionera al ofrecer servicios de cuidado en centros comerciales, mientras que el Sistema Distrital de Cuidado fortaleció su comunicación y participación en actividades conmemorativas del 8M. Además, se promovieron espacios de diálogo como Mujeres Tertuliando y estrategias para acercar servicios a mujeres rurales. También se impulsaron iniciativas en transporte público, prevención de violencias en eventos masivos y la adhesión de más entidades al Sello En Igualdad, En su primer año de gestión, la SDMujer aumentó sus esfuerzos en prevención de violencias y feminicidios, Bogotá cuida a quienes cuidan reafirmando el compromiso con la equidad de género en Bogotá. -Redes Seguras sigue creciendo en Suba con cinco nuevas tiendas OXXO aliadas.
</t>
  </si>
  <si>
    <t>La difusión de noticias a través de medios de comunicación, especialmente mediante estrategias de free press, fortalece significativamente el vínculo entre las instituciones públicas y la ciudadanía. Al promover la publicación de contenidos sin recurrir a pauta, se garantiza un acceso más transparente, oportuno y comprensible a la información de interés general. Esta labor permite visibilizar programas, servicios, derechos y oportunidades disponibles, incentivando una ciudadanía más informada, participativa y empoderada.
El trabajo de free press no solo amplía el alcance de los mensajes institucionales, sino que también contribuye a reducir la desinformación, fortalecer la confianza en la gestión pública y posicionar en la agenda mediática temas clave como la equidad de género, la prevención de violencias y el reconocimiento de los derechos de las mujeres. A través de esta estrategia, la Secretaría logra conectar de manera más efectiva con diversos públicos y consolidar una comunicación pública más cercana, creíble y efectiva.</t>
  </si>
  <si>
    <t>7. Realizar el seguimiento a los impactos en medios de comunicación</t>
  </si>
  <si>
    <t>8. Elaborar contenidos para los diferentes medios de comunicación</t>
  </si>
  <si>
    <t>Tarea 3</t>
  </si>
  <si>
    <t>Para el mes de enero se tramitaron los contratos de persona natural que apoyan el cumplimiento de la meta y se reportaron 3 impactos en medios de comunicación</t>
  </si>
  <si>
    <t>Para el mes de enero se elaboraron 5 notas y un comunicado de prensa cuyos principales temas fueron:
1.	¿Qué es la violencia psicológica, cómo reconocerla y a dónde acudir por ayuda?
2.	Así funciona la Línea Púrpura Distrital
3.	¿Por qué NO se dice ‘crimen pasional’ sino feminicidio? Esta es la explicación
4.	Qué es la violencia vicaria y cómo identificar si es víctima
5.	Redes de apoyo para prevenir violencias basadas en género
Comunicados
No. 1 - enero 20 de 2025 - Rechazo a feminicidio en Ciudad Bolívar</t>
  </si>
  <si>
    <t>https://secretariadistritald-my.sharepoint.com/:f:/g/personal/ecastaneda_sdmujer_gov_co/ElvwqxzHPQlBlmp-7jVkg-cBDr_d3wk9id_iCml5ZzgP6g?e=mcFCdx</t>
  </si>
  <si>
    <t>https://secretariadistritald-my.sharepoint.com/:f:/g/personal/ecastaneda_sdmujer_gov_co/EqyW7G_-EQFHp235s2lMyrwB-SbsvyrX-wYJxfuKDiU_MQ?e=PBQaiu</t>
  </si>
  <si>
    <t xml:space="preserve">Para el mes de febrero se realizó seguimiento a las noticias de la Secretaria en medios de comunicación registrando 24 impactos en medios de comunicación </t>
  </si>
  <si>
    <t>Para el mes de febrero  se elaboraron 10 notas y  cuyos principales temas fueron:
1.	Casas de Igualdad de Oportunidades para las Mujeres: espacios gratuitos de atención para las mujeres en Bogotá  
2.	Formación, autonomía y nuevas oportunidades para las mujeres, en 2025
3.	Casa de Todas: más de 3.700 mujeres que realizan Actividades Sexuales Pagadas recibieron acceso a atención especializada
4.	Bogotá fortalece la autonomía económica de las mujeres con más oportunidades y formación en 2025
5.	La Hora del Cuento regresa en 2025: un espacio para soñar, reflexionar y construir igualdad
6.	Bogotá analiza con expertas internacionales la seguridad de las mujeres en el espacio público
7.	Más de 40 mil mujeres en el último año han recibido orientación y asesoría jurídica gratuita en la SDMujer
8.	Delegación brasilera destacó que el enfoque del Sistema de Cuidado sea la mujer cuidadora
9.	El Sistema Distrital de Cuidado llega fortalecido al 2025
10.	Secretaría de la Mujer asesora a ciudad fronteriza con miras a instaurar un Sistema Distrital de Cuidado</t>
  </si>
  <si>
    <t xml:space="preserve">Para el mes de marzo se realizó seguimiento a las noticias de la Secretaria en medios de comunicación registrando 74 impactos en medios de comunicación. </t>
  </si>
  <si>
    <t xml:space="preserve">Para el mes de marzo  se elaboraron 21 contenidos periodisticos entre  notas y un comunicado de prensa cuyos principales temas fueron:
Bogotá, primera ciudad de Colombia que ofrecerá servicios de cuidado en centros comerciales. 
Casas Refugio, una medida de protección que aumentó su presupuesto un 20 % en 2024 
Incremento del presupuesto del 17,8% en la SDMujer es para fortalecer la prevención de violencias 
INFORMACIÓN IMPORTANTE - ¡El Sistema Distrital de Cuidado cambia sus canales de comunicación interna! 
El Sistema Distrital de Cuidado se suma con agenda cultural a la conmemoración del 8M 
8 mensajes del Alcalde Mayor a las mujeres en el 8M 
Trabajar en igualdad y dignidad: una apuesta de Bogotá para las mujeres 
Mujeres Tertuliando, un espacio seguro para conversar, aprender y reflexionar 
Del aula a la graduación: Un 8M inolvidable para Nicol y su hija 
Cuando el hogar no es seguro: hallazgos sobre la violencia intrafamiliar en Bogotá 
Bogotá conmemora el 8M con actividades en todas las localidades 
¿Cómo vamos con las bancadas de mujeres en Bogotá y quiénes las conforman? 
“Juntas en la Ruralidad”: la estrategia que acerca servicios a las mujeres que viven en zonas rurales de Bogotá 
Secretaría de la Mujer publicó boletín de marzo con las últimas cifras sobre violencias contra mujeres 
Secretaría de la Mujer refuerza la prevención de violencias en el Festival Estéreo Picnic 2025 
Este 2 de abril llega Redes Seguras a Suba: una estrategia para prevenir violencias contra mujeres 
Atención a mujeres víctimas de violencia disponible en 6 sedes de la Fiscalía. 
Casa de Todas llega a los territorios con atención móvil 
Más entidades se suman al Sello En Igualdad, la Personería de Bogotá se une a esta apuesta por las mujeres 
Con más mujeres al volante, Bogotá les abre camino en el transporte público 
NL Un espacio que amplifica las voces de las mujeres que rompen estereotipos </t>
  </si>
  <si>
    <t>https://secretariadistritald-my.sharepoint.com/:f:/g/personal/ecastaneda_sdmujer_gov_co/ElMaOUcB681MgOjZ2bpNGfwBRNg8nMSm-TlNnXVHX3Zxuw?e=A5l6pb</t>
  </si>
  <si>
    <t>https://secretariadistritald-my.sharepoint.com/:f:/g/personal/ecastaneda_sdmujer_gov_co/ErKyt9AYHzFKsq-77iZMx9MBQGY7Oc5EO3zflaERqkG_oQ?e=7jd0oe</t>
  </si>
  <si>
    <t xml:space="preserve">Para el mes de Abril se realizó seguimiento a las noticias de la Secretaria en medios de comunicación registrando 64 impactos en medios de comunicación. </t>
  </si>
  <si>
    <t>Para el mes de abril se elaboraron 20 contenidos periodisticos entre  notas y un comunicado de prensa cuyos principales temas fueron: En su primer año de gestión, la SDMujer aumentó sus esfuerzos en prevención de violencias y feminicidios
Bogotá cuida a quienes cuidan: el Sistema Distrital de Cuidado transforma la vida de miles de mujeres
¿Tu empresa le apuesta a la equidad? Bogotá la certifica con incentivos y apoyo gratuito
Más de 1.800 mujeres víctimas de violencias han sido atendidas tras convenio con la Fiscalía
Curso de Habilidades digitales para la autonomía de las mujeres: inscripciones de abril
940 mujeres han presentado de manera gratuita las Pruebas Saber 11 con el acompañamiento de la SDMujer</t>
  </si>
  <si>
    <t>https://secretariadistritald-my.sharepoint.com/:f:/g/personal/ecastaneda_sdmujer_gov_co/EsdT-bIQQLhBsuiN2TuYV-4BJd7Tyx6-2iEnX0Byu02oKw?e=Y3VHRR</t>
  </si>
  <si>
    <t>https://secretariadistritald-my.sharepoint.com/:f:/g/personal/ecastaneda_sdmujer_gov_co/EgRdeH7IK3xHkbn9lVNKR2UBVTtjqe-ySJEBnOWJDiRClA?e=Kuc8ja</t>
  </si>
  <si>
    <t xml:space="preserve">Para el mes de mayo se realizó seguimiento a las noticias de la Secretaria en medios de comunicación registrando 108 impactos en medios de comunicación. 	</t>
  </si>
  <si>
    <t xml:space="preserve">Para el mes de mayo se elaboraron 17 contenidos  periodisticos entre  notas y un comunicado de prensa cuyos principales temas fueron: -Estudio revela que las mujeres en Bogotá están en mayor riesgo de padecer un trastorno de salud mental. 
-Redes Seguras sigue creciendo en Suba con cinco nuevas tiendas OXXO aliadas.
-Secretaría Distrital de la Mujer tiene nueva sede para las mujeres en Ciudad Bolívar.
-Bogotá, la única ciudad del país que destina $5,8 billones a la igualdad de género. 
-Manzanas del Cuidado: espacios que liberan tiempo y abren oportunidades para las Mujeres
-Bogotá previene violencias de género en mujeres indígenas Embera. 
-Con las ‘Megatomas’, la prevención llega donde las mujeres más lo necesitan.
-Secretaría de la Mujer ofrece un curso en prevención de violencias digitales hacia las mujeres.
-Manzanas del Cuidado: espacios seguros para las mujeres en Bogotá.
-En TransMilenio prevenimos las violencias contra las mujeres y pasan cosas buenas.
-Más del 80% de las mujeres en Bogotá enfrentan afectaciones en su salud ¿Qué está afectando su bienestar?.
-Redistribuir el cuidado: una apuesta por la equidad de género en Bogotá.
-El Observatorio de Mujeres y Equidad de Género adelanta cuatro investigaciones para contribuir a la garantía de los derechos de las mujeres
-Redes Seguras en propiedad horizontal: una estrategia para prevenir las violencias contra las mujeres en zonas residenciales. 
-El derecho a la menstruación digna también se cuida en la calle 
-El Sistema Distrital de Cuidado continúa consolidándose como referente internacional de equidad y bienestar para las mujeres 
-En Bogotá la solidaridad colectiva se está activando ante el acoso sexual callejero ¿Por qué es importante? Aquí les contamos
</t>
  </si>
  <si>
    <t>https://secretariadistritald-my.sharepoint.com/:x:/g/personal/comunicaciones_sdmujer_gov_co/EZ7RrIXoLbVCovxPuhzluK4B6Zrv40zXPEHNgooL8MYXkA?e=OfM8D4</t>
  </si>
  <si>
    <t>https://secretariadistritald-my.sharepoint.com/:f:/g/personal/ecastaneda_sdmujer_gov_co/EtkQoLyJKRpJpug9UEo-184BINx-qc0fcRWyENXK3mQjEA?e=AQTkjZ</t>
  </si>
  <si>
    <t>Código</t>
  </si>
  <si>
    <t>Versión</t>
  </si>
  <si>
    <t>Fecha de Emisión</t>
  </si>
  <si>
    <t>META PLAN DE DESARROLLO</t>
  </si>
  <si>
    <t>Página</t>
  </si>
  <si>
    <t>Página 3 de 7</t>
  </si>
  <si>
    <t xml:space="preserve">                                                 REPORTE INDICADOR META PDD</t>
  </si>
  <si>
    <t>5 - Igualdad de género</t>
  </si>
  <si>
    <t>5.b. Mejorar el uso de la tecnología instrumental, en particular la tecnología de la información y las comunicaciones, para promover el empoderamiento de las mujeres</t>
  </si>
  <si>
    <t>3963 - % de avance de las acciones de comunicación con enfoque de género desarrolladas.</t>
  </si>
  <si>
    <t>TOTAL</t>
  </si>
  <si>
    <t>Suma</t>
  </si>
  <si>
    <r>
      <t>En el marco de la Meta PDD</t>
    </r>
    <r>
      <rPr>
        <sz val="11"/>
        <color rgb="FFFF0000"/>
        <rFont val="Arial"/>
        <family val="2"/>
      </rPr>
      <t>:</t>
    </r>
    <r>
      <rPr>
        <sz val="11"/>
        <color theme="1"/>
        <rFont val="Arial"/>
        <family val="2"/>
      </rPr>
      <t>e ha logrado un avance del 2,5% en enero.
Este cumplimiento se refleja en la implementación de la estrategia de comunicaciones, que alcanza un 0,083 de ejecución, y en el desarrollo de acciones para incrementar el crecimiento de usuarios en redes sociales y páginas web, con un 8,3% de avance. Asimismo, la implementación de herramientas para posicionar a la SDMujer en medios de comunicación ha alcanzado un 8,3% de ejecución, lo que ha permitido ampliar la visibilidad institucional y fortalecer la difusión de contenidos clave sobre derechos de las mujeres y prevención de violencias.</t>
    </r>
  </si>
  <si>
    <r>
      <t>En el marco de la Meta PDD</t>
    </r>
    <r>
      <rPr>
        <sz val="11"/>
        <color rgb="FFFF0000"/>
        <rFont val="Arial"/>
        <family val="2"/>
      </rPr>
      <t xml:space="preserve">: </t>
    </r>
    <r>
      <rPr>
        <strike/>
        <sz val="11"/>
        <color rgb="FFFF0000"/>
        <rFont val="Arial"/>
        <family val="2"/>
      </rPr>
      <t>l</t>
    </r>
    <r>
      <rPr>
        <sz val="11"/>
        <color rgb="FFFF0000"/>
        <rFont val="Arial"/>
        <family val="2"/>
      </rPr>
      <t xml:space="preserve">, </t>
    </r>
    <r>
      <rPr>
        <sz val="11"/>
        <color theme="1"/>
        <rFont val="Arial"/>
        <family val="2"/>
      </rPr>
      <t>se ha logrado un avance del 2,5% en enero.
Este cumplimiento se refleja en la implementación de la estrategia de comunicaciones, que alcanza un 0,083 de ejecución, y en el desarrollo de acciones para incrementar el crecimiento de usuarios en redes sociales y páginas web, con un 8,3% de avance. Asimismo, la implementación de herramientas para posicionar a la SDMujer en medios de comunicación ha alcanzado un 8,3% de ejecución, lo que ha permitido ampliar la visibilidad institucional y fortalecer la difusión de contenidos clave sobre derechos de las mujeres y prevención de violencias.</t>
    </r>
  </si>
  <si>
    <t xml:space="preserve">El avance en la estrategia de comunicaciones de la Secretaría Distrital de la Mujer beneficia a la ciudadanía al garantizar mayor acceso a información clave sobre derechos de las mujeres, prevención de violencias y transformación cultural con enfoque de género. A través del aumento en la difusión de contenidos en redes sociales, páginas web y medios de comunicación, más personas pueden conocer recursos de apoyo, servicios de orientación y herramientas para la protección de los derechos de las mujeres. Esto contribuye a la sensibilización, educación y empoderamiento de la comunidad, promoviendo una sociedad más informada, equitativa y comprometida con la erradicación de las violencias basadas en género.
</t>
  </si>
  <si>
    <t>https://secretariadistritald-my.sharepoint.com/:f:/g/personal/ecastaneda_sdmujer_gov_co/EkFuIUIfa09AhzbARPEBo1QBnAXwtcvS5X7RJ430SC-cwA?e=n39OWF</t>
  </si>
  <si>
    <t>En el marco de la Meta PDD: se ha logrado un avance del 2,5% en febrero.
Los avances alcanzados hasta la fecha incluyen:
Implementación de la estrategia de comunicaciones: En el mes de febero ha logrado un 8,3% de ejecución en las acciones diseñadas para aumentar el crecimiento de usuarios que consultan las redes sociales y páginas web de la Secretaría.
Posicionamiento en medios de comunicación: Se ha implementado un 8,3% de las herramientas para fortalecer la presencia de la SDMujer en medios, ampliando la difusión de contenidos sobre derechos, prevención de violencias y programas institucionales.
Desarrollo de la estrategia de comunicaciones: En términos generales, la implementación de la estrategia alcanza un 0.083 de avance en su ejecución total.
Estos logros reflejan un compromiso continuo con la transformación social y la equidad de género, permitiendo que un mayor número de personas accedan a información relevante y recursos de apoyo, promoviendo así una cultura de prevención y respeto hacia los derechos de las mujeres.</t>
  </si>
  <si>
    <r>
      <t>En el marco de la Meta PDD se ha logrado un avance del 5% al cierre de febrero. Esta estrategia tiene como objetivo</t>
    </r>
    <r>
      <rPr>
        <sz val="11"/>
        <color rgb="FFFF0000"/>
        <rFont val="Arial"/>
        <family val="2"/>
      </rPr>
      <t xml:space="preserve"> </t>
    </r>
    <r>
      <rPr>
        <sz val="11"/>
        <color theme="1"/>
        <rFont val="Arial"/>
        <family val="2"/>
      </rPr>
      <t>impulsar y posicionar las acciones, actividades y programas de la Secretaría Distrital de la Mujer (SDMujer) en los ámbitos internacional, nacional, distrital, local y barrial, garantizando una mayor difusión y alcance de la información clave para la ciudadanía.
Los avances alcanzados hasta la fecha incluyen:
Implementación de la estrategia de comunicaciones: Se ha logrado un 16.6% de ejecución en las acciones diseñadas para aumentar el crecimiento de usuarios que consultan las redes sociales y páginas web de la Secretaría.
Posicionamiento en medios de comunicación: Se ha implementado un 16.6% de las herramientas para fortalecer la presencia de la SDMujer en medios, ampliando la difusión de contenidos sobre derechos, prevención de violencias y programas institucionales.
Desarrollo de la estrategia de comunicaciones: En términos generales, la implementación de la estrategia alcanza un 0.166 de avance en su ejecución total.
Estos logros reflejan un compromiso continuo con la transformación social y la equidad de género, permitiendo que un mayor número de personas accedan a información relevante y recursos de apoyo, promoviendo así una cultura de prevención y respeto hacia los derechos de las mujeres.</t>
    </r>
  </si>
  <si>
    <t xml:space="preserve">Al cierre de febrero, los avances en la estrategia de comunicaciones de la SDMujer han generado beneficios directos para la ciudadanía, fortaleciendo el acceso a información clave sobre derechos de las mujeres, prevención de violencias y programas de apoyo. El incremento en el posicionamiento en medios de comunicación y redes sociales ha permitido una mayor difusión de campañas de sensibilización, facilitando que más personas conozcan y accedan a servicios de atención y protección. Además, la implementación de herramientas comunicacionales ha contribuido a una transformación cultural con enfoque de género, promoviendo una sociedad más informada, consciente y comprometida con la igualdad y la erradicación de las violencias basadas en género.
</t>
  </si>
  <si>
    <t>En el marco de la Meta PDD: se ha logrado un avance del 2,5% en MARZO.
Los avances alcanzados hasta la fecha incluyen:
Implementación de la estrategia de comunicaciones: En el mes de marzo se ha logrado un 8,3% de ejecución en las acciones diseñadas para aumentar el crecimiento de usuarios que consultan las redes sociales y páginas web de la Secretaría, evidencia que las estrategias implementadas has dado el resultado esperado.
Posicionamiento en medios de comunicación: Se ha implementado un 8,3% de las herramientas para fortalecer la presencia de la SDMujer en medios, ampliando la difusión de contenidos sobre derechos, prevención de violencias y programas institucionales., llegando con información clave de los servicios que presta la SDMujer a la ciudadanía.
Desarrollo de la estrategia de comunicaciones: En términos generales, la implementación de la estrategia alcanza un 0.083 de avance en su ejecución total.
Estos logros reflejan un compromiso continuo con la transformación social y la equidad de género, permitiendo que un mayor número de personas accedan a información relevante y recursos de apoyo, promoviendo así una cultura de prevención y respeto hacia los derechos de las mujeres.</t>
  </si>
  <si>
    <t>En el marco de la Meta PDD, al cierre de marzo se ha logrado un avance significativo en la implementación de la estrategia de comunicaciones y el posicionamiento de la Secretaría de la Mujer en medios. Las acciones diseñadas para fortalecer la presencia digital han impulsado el crecimiento de usuarios en redes sociales y páginas web, mientras que las herramientas implementadas han permitido ampliar la difusión de contenidos sobre derechos, prevención de violencias y programas institucionales.
Durante el primer trimestre, la Secretaría ha reforzado su estrategia de comunicación mediante la producción de piezas gráficas y contenidos audiovisuales, la actualización de su página web y la gestión de impactos en medios de comunicación. Además, se han elaborado contenidos periodísticos sobre temas clave como la violencia de género, la autonomía económica femenina y la expansión del Sistema Distrital de Cuidado.
Entre los hitos más destacados, Bogotá se convirtió en la primera ciudad del país en ofrecer servicios de cuidado en centros comerciales, incrementó el presupuesto para la prevención de violencias y fortaleció la atención a mujeres en situación de vulnerabilidad. También se han impulsado iniciativas en el transporte público, estrategias de prevención en eventos masivos y la adhesión de más entidades al Sello En Igualdad, reafirmando el compromiso con la equidad de género y la protección de los derechos de las mujeres en la ciudad.</t>
  </si>
  <si>
    <t>La ciudadanía se beneficia de una comunicación más accesible y efectiva, que permite conocer y acceder a los programas y servicios de la Secretaría de la Mujer de manera oportuna. La ampliación de la oferta de servicios, como los centros de cuidado en espacios comerciales y la atención móvil, facilita el bienestar de las mujeres en diferentes contextos. Además, el aumento en el presupuesto para la prevención de violencias y el fortalecimiento de las Casas Refugio garantizan mayor protección a quienes se encuentran en situación de vulnerabilidad. La difusión de información sobre autonomía económica, derechos y prevención de violencias empodera a la comunidad, promoviendo una sociedad más equitativa e informada. Finalmente, la implementación de estrategias en el transporte público y en eventos masivos refuerza la seguridad y participación de las mujeres en la vida urbana.</t>
  </si>
  <si>
    <t>https://secretariadistritald-my.sharepoint.com/:f:/g/personal/ecastaneda_sdmujer_gov_co/EvWmdptT2RBHgr_GShYyc6EB3CoeYxCtG94kp6VZUMAe1A?e=NDMHLa</t>
  </si>
  <si>
    <t>En el marco de la Meta PDD: se ha logrado un avance del 2,5% en abril
Los avances alcanzados hasta la fecha incluyen:
Implementación de la estrategia de comunicaciones: En el mes de abril se ha logrado un 8,3% de ejecución en las acciones diseñadas para aumentar el crecimiento de usuarios que consultan las redes sociales y páginas web de la Secretaría, evidencia que las estrategias implementadas has dado el resultado esperado.
Posicionamiento en medios de comunicación: Se ha implementado un 8,3% de las herramientas para fortalecer la presencia de la SDMujer en medios, ampliando la difusión de contenidos sobre derechos, prevención de violencias y programas institucionales., llegando con información clave de los servicios que presta la SDMujer a la ciudadanía.
Desarrollo de la estrategia de comunicaciones: En términos generales, la implementación de la estrategia alcanza un 0.083 de avance en su ejecución total.
Estos logros reflejan un compromiso continuo con la transformación social y la equidad de género, permitiendo que un mayor número de personas accedan a información relevante y recursos de apoyo, promoviendo así una cultura de prevención y respeto hacia los derechos de las mujeres.</t>
  </si>
  <si>
    <t xml:space="preserve">En el marco de la Meta del Plan de Desarrollo Distrital (PDD), al cierre del mes de abril se ha consolidado un avance significativo en la implementación de la estrategia de comunicaciones y en el posicionamiento de la Secretaría Distrital de la Mujer en los medios de comunicación. Las acciones diseñadas para fortalecer la presencia digital han permitido mejorar el acceso a la información institucional, incrementar la interacción ciudadana y promover el reconocimiento de los derechos de las mujeres. A través de herramientas digitales y contenidos estratégicos, se ha ampliado la difusión de mensajes clave sobre prevención de violencias, autonomía económica, corresponsabilidad en los cuidados y participación política.
Durante este periodo, la Secretaría ha reforzado su estrategia comunicacional mediante la producción de más de mil piezas gráficas y decenas de contenidos audiovisuales, la constante actualización de su página web, la gestión activa en redes sociales y la publicación de notas periodísticas en medios digitales y tradicionales. Estas acciones han facilitado una mayor visibilidad de los servicios institucionales y de las acciones adelantadas en favor de la igualdad de género.
Entre los principales logros se destacan la implementación del Sistema Distrital de Cuidado en nuevos espacios como centros comerciales, el fortalecimiento de la atención a mujeres víctimas de violencias en articulación con la Fiscalía, y la expansión de programas formativos para el empoderamiento digital y educativo de las mujeres. Asimismo, se han promovido iniciativas para transformar el transporte público en un entorno libre de violencias, se ha avanzado en acciones pedagógicas con niños y niñas en enfoque de género, y se ha incentivado la participación del sector privado a través del Sello En Igualdad, reafirmando el compromiso de Bogotá con una ciudad más justa, segura y equitativa para todas.
</t>
  </si>
  <si>
    <t>Estos avances en la estrategia de comunicaciones de la Secretaría Distrital de la Mujer benefician directamente a la ciudadanía al garantizar un acceso más amplio, claro y oportuno a la información sobre los servicios, programas y derechos de las mujeres en Bogotá. La difusión constante de contenidos a través de medios digitales y tradicionales permite que más personas conozcan las rutas de atención en casos de violencia, las oportunidades de formación y los espacios de participación, favoreciendo una ciudadanía más informada, empoderada y activa en la defensa de los derechos humanos.
Además, al posicionar temas clave como el cuidado, la equidad de género, la prevención de violencias y la autonomía económica en la agenda pública, se fortalece la conciencia colectiva y se promueven transformaciones culturales fundamentales para la construcción de una sociedad más igualitaria. La comunicación efectiva también facilita el control social, mejora la relación entre la administración distrital y la ciudadanía, y contribuye a que las políticas públicas sean más incluyentes, pertinentes y cercanas a las necesidades reales de la población.</t>
  </si>
  <si>
    <t>https://secretariadistritald-my.sharepoint.com/:f:/g/personal/ecastaneda_sdmujer_gov_co/Esr6QlR500NLpEzACxOjDBMBgJzrfMfhgip0VZDWa4o2EQ?e=xCRlgh</t>
  </si>
  <si>
    <t>En el marco de la Meta PDD: se ha logrado un avance del 2,5% en mayo
Los avances alcanzados hasta la fecha incluyen:
Implementación de la estrategia de comunicaciones: En el mes de mayo se ha logrado un 8,3% de ejecución en las acciones diseñadas para aumentar el crecimiento de usuarios que consultan las redes sociales y páginas web de la Secretaría, evidencia que las estrategias implementadas has dado el resultado esperado.
Posicionamiento en medios de comunicación:  Se ha implementado un 8,3 % de las herramientas previstas para fortalecer la visibilidad de la Secretaría Distrital de la Mujer. Esto ha facilitado la divulgación de información clave relacionada con los derechos de las mujeres, la prevención de violencias y los servicios institucionales, ampliando así el alcance del mensaje institucional hacia diferentes sectores de la ciudadanía.
Desarrollo de la estrategia de comunicaciones: Presenta un avance del 0,415 % acumulado, reflejando un trabajo progresivo y sostenido donde se ha fortalecido el enfoque estratégico de la comunicación, alineando los mensajes con las necesidades de la comunidad.
Estos logros reflejan el compromiso continuo de la Secretaría con la transformación social y la equidad de género, permitiendo que un número creciente de personas acceda a información relevante y recursos de apoyo, promoviendo una cultura de prevención, respeto y garantía de los derechos de las mujeres.</t>
  </si>
  <si>
    <t xml:space="preserve">En el marco de la Meta del Plan de Desarrollo Distrital (PDD), al cierre del mes de mayo la Secretaría Distrital de la Mujer fortaleció su estrategia de comunicaciones como herramienta clave para visibilizar los avances institucionales y acercarse de manera efectiva a la ciudadanía. A través de una comunicación más clara, accesible y estratégica, se han promovido mensajes que impulsan el reconocimiento y el ejercicio pleno de los derechos de las mujeres en Bogotá.
Uno de los hitos más destacados del periodo fue el fortalecimiento de alianzas clave con el sector privado, como la colaboración con OXXO, que busca promover entornos seguros para las mujeres en espacios comerciales de alto tránsito. Esta alianza refuerza el compromiso institucional con la prevención de violencias y la creación de redes de apoyo en la vida cotidiana de las ciudadanas.
En la localidad de Suba, se evidencian avances significativos gracias a la estrategia territorial “El Distrito llegó a Suba”, una intervención integral que ha acercado la oferta institucional a las comunidades. En este marco, se lanzó la iniciativa “Redes Seguras de Suba”, que promueve el trabajo articulado entre ciudadanía, comercios y organizaciones comunitarias para prevenir violencias contra las mujeres y garantizar entornos más seguros.
Estas acciones, sumadas al fortalecimiento del posicionamiento institucional en medios digitales y tradicionales, reafirman el compromiso de la Secretaría con la construcción de una ciudad más equitativa, justa y libre de violencias. La comunicación, entendida como un puente con la ciudadanía, sigue siendo una herramienta fundamental para fomentar la participación, la confianza pública y el empoderamiento de las mujeres en todos los territorios.
</t>
  </si>
  <si>
    <t xml:space="preserve">Los avances en la estrategia de comunicaciones de la Secretaría Distrital de la Mujer continúan generando un impacto positivo en la ciudadanía, al garantizar un acceso más amplio, claro y oportuno a la información relacionada con los derechos, servicios y programas disponibles para las mujeres en Bogotá. La difusión permanente de contenidos a través de medios digitales y tradicionales ha fortalecido el conocimiento ciudadano sobre rutas de atención, oportunidades de formación y espacios de participación, promoviendo una ciudadanía más informada, empoderada y comprometida con la igualdad de género.
Durante el mes de mayo, se consolidaron acciones clave que reflejan el papel de la comunicación como herramienta de transformación social.
La inclusión de temas como el cuidado, la equidad de género, la autonomía económica y la prevención de violencias en la agenda pública contribuye a fortalecer la conciencia colectiva y a impulsar transformaciones culturales necesarias para construir una sociedad más justa e igualitaria. </t>
  </si>
  <si>
    <t>https://secretariadistritald-my.sharepoint.com/:f:/g/personal/ecastaneda_sdmujer_gov_co/Eo7pnJCHrb5DmTwCeuohhdsB7oe0g0EJtmznE7818eEhXg?e=4myaYM</t>
  </si>
  <si>
    <t>Formula indicador:</t>
  </si>
  <si>
    <t>Avance mensual</t>
  </si>
  <si>
    <t>Elaboró</t>
  </si>
  <si>
    <t>Firma</t>
  </si>
  <si>
    <t>Aprobó (Según aplique Gerenta de proyecto, Líder técnica y responsable de proceso)</t>
  </si>
  <si>
    <t>Revisó (Oficina Asesora de Planeación)</t>
  </si>
  <si>
    <t>VoBo:</t>
  </si>
  <si>
    <t>Nombre</t>
  </si>
  <si>
    <t>Angela María Canizalez</t>
  </si>
  <si>
    <t>Nombre:</t>
  </si>
  <si>
    <t>Cargo</t>
  </si>
  <si>
    <t>Contratista</t>
  </si>
  <si>
    <t>Asesora Despacho</t>
  </si>
  <si>
    <t>Cargo:</t>
  </si>
  <si>
    <t>PRODUCTO - MGA</t>
  </si>
  <si>
    <t>Página 4 de 7</t>
  </si>
  <si>
    <t>EJECUCIÓN PRESUPUESTAL DEL PRODUCTO I TRIMESTRE</t>
  </si>
  <si>
    <t>OBJETIVO ESPECIFICO</t>
  </si>
  <si>
    <t>Articular las acciones para dar a conocer la información de la Secretaria de la Mujer</t>
  </si>
  <si>
    <t xml:space="preserve"> Implementar 1 Estrategia(s) de comunicaciones</t>
  </si>
  <si>
    <t>Servicio de promoción de la garantía de derechos</t>
  </si>
  <si>
    <t>Implementar el 100 Porciento de las herramientas que permitan el posicionamiento de la SDMujer en medios de comunicación</t>
  </si>
  <si>
    <t>Realizar el 100 Porciento de las acciones diseñadas para aumentar el crecimiento de usuarios que consultan las redes sociales y páginas web</t>
  </si>
  <si>
    <t>EJECUCIÓN PRESUPUESTAL DEL PRODUCTO II TRIMESTRE</t>
  </si>
  <si>
    <t>EJECUCIÓN PRESUPUESTAL DEL PRODUCTO III TRIMESTRE</t>
  </si>
  <si>
    <t>EJECUCIÓN PRESUPUESTAL DEL PRODUCTO IV TRIMESTRE</t>
  </si>
  <si>
    <t>NOVIEMBRE</t>
  </si>
  <si>
    <t>SECRETARÍA DISTRITAL DE LA MUJER
DIRECCINAMIENTO ESTRATÉGICO
PROGRAMACIÓN, ACTUALIZACIÓN  Y SEGUIMIENTO PLAN DE ACCIÓN DE PROYECTOS DE INVERSIÓN
TERRITORIALIZACIÓN</t>
  </si>
  <si>
    <t>Página 5 de 7</t>
  </si>
  <si>
    <t xml:space="preserve">                                                 REPORTE TERRITORIALIZACIÓN</t>
  </si>
  <si>
    <t>INDICADOR PMR TERRITORIALIZABLE</t>
  </si>
  <si>
    <t>I SEMESTRE</t>
  </si>
  <si>
    <t>LOCALIDAD</t>
  </si>
  <si>
    <t>MAGNITUD</t>
  </si>
  <si>
    <t>PRESUPUESTO</t>
  </si>
  <si>
    <t>COMPROMISO</t>
  </si>
  <si>
    <t>1. Usaquén</t>
  </si>
  <si>
    <t>2. Chapinero</t>
  </si>
  <si>
    <t>3. Santafé</t>
  </si>
  <si>
    <t>4. San Cristóbal</t>
  </si>
  <si>
    <t>5. Usme</t>
  </si>
  <si>
    <t>6. Tunjuelito</t>
  </si>
  <si>
    <t>7. Bosa</t>
  </si>
  <si>
    <t>8. Kennedy</t>
  </si>
  <si>
    <t>9. Fontibón</t>
  </si>
  <si>
    <t>10. Engativá</t>
  </si>
  <si>
    <t>11. Suba</t>
  </si>
  <si>
    <t>12. Barrios Unidos</t>
  </si>
  <si>
    <t>13. Teusaquillo</t>
  </si>
  <si>
    <t>14. Los Mártires</t>
  </si>
  <si>
    <t>15. Antonio Nariño</t>
  </si>
  <si>
    <t>16. Puente Aranda</t>
  </si>
  <si>
    <t>17. La Candelaria</t>
  </si>
  <si>
    <t>18. Rafael Uribe Uribe</t>
  </si>
  <si>
    <t>19. Ciudad Bolívar</t>
  </si>
  <si>
    <t>20. Sumapaz</t>
  </si>
  <si>
    <t>II SEMESTRE</t>
  </si>
  <si>
    <t>PRODUCTOS, METAS Y RESULTADOS -PMR</t>
  </si>
  <si>
    <t>Página 6 de 7</t>
  </si>
  <si>
    <t>Producto</t>
  </si>
  <si>
    <t>Linea Base
(Corte 31 diciembre 2023)</t>
  </si>
  <si>
    <t>Meta Plan
(TotaL PMR
10 Años)</t>
  </si>
  <si>
    <t>Total
programado</t>
  </si>
  <si>
    <t>Total
ejecutado</t>
  </si>
  <si>
    <t>Prog.</t>
  </si>
  <si>
    <t>Ejec.</t>
  </si>
  <si>
    <t>6</t>
  </si>
  <si>
    <t>Prevenir, atender, proteger y acompañar proceso de Violencias y acceso a la justicia contra las violencias de género en el Distrito Capital</t>
  </si>
  <si>
    <t>Servicios de prevención, atención y acogida para el fortalecimiento del derecho de las mujeres a una vida libre de violencias</t>
  </si>
  <si>
    <t>Número de personas informadas a partir de la implementación de estrategias de divulgación pedagógica con enfoques de género y  derechos</t>
  </si>
  <si>
    <t>2. Realizar el 100% de de las acciones diseñadas para aumentar el crecimiento de usuarios que consultan las redes sociales y páginas web</t>
  </si>
  <si>
    <t>Acumulado</t>
  </si>
  <si>
    <t>NO</t>
  </si>
  <si>
    <t>En el mes de enero reportó un alcance de 91.094 personas en las páginas web de la Secretaría y 316,254 perdsonas a través de las redes sociales lo que indica un alcance total de 407,348 personas en el mes de enero. Adicional a esto se evidenció  evidenciaron 1.950 nuevos usuarios en redes sociales.</t>
  </si>
  <si>
    <r>
      <t>Como resultado de las acciones realizadas en la página web y redes sociales, en el mes de febrero se alcanzaron  alcanzaron 103.893 personas en las páginas web y  491,613 personas alcanzadas en resedes sociales, para un total de 595,506 personas en el mes de febrero. Adicional a esto se registrarion  1.693 nuevos usuarios en redes sociales. Al mes de febrero llenvamos un total de</t>
    </r>
    <r>
      <rPr>
        <b/>
        <sz val="11"/>
        <color theme="1"/>
        <rFont val="Calibri"/>
        <family val="2"/>
        <scheme val="minor"/>
      </rPr>
      <t xml:space="preserve"> 1,002,854</t>
    </r>
    <r>
      <rPr>
        <sz val="11"/>
        <color theme="1"/>
        <rFont val="Calibri"/>
        <family val="2"/>
        <scheme val="minor"/>
      </rPr>
      <t xml:space="preserve"> personas alcanzadas.</t>
    </r>
  </si>
  <si>
    <t>Como resultado de las acciones realizadas en la página web, redes sociales y la pauta publicitaria sobre los diferentes servicios que ofrece la Secretaría de la Mujer, en marzo se alcanzó a 2,214,722 personas a través de las páginas web y las redes sociales. Además, se registraron 2,095 nuevos usuarios en redes sociales. Al cierre de marzo, el alcance total asciende a 3,217,576 personas, con 5,738 nuevos seguidores en redes sociales.</t>
  </si>
  <si>
    <t>Durante el mes de abril, se realizaron 48 actualizaciones en la página web de la Secretaría en respuesta a diversas solicitudes. Como resultado, se alcanzaron 97,145 personas alcanzadas en las páginas web y se evidenciaron 1,497 nuevos usuarios en redes sociales, con un alcance de 564,431 personas en las redes. Para cerrar el mes de abril con un alcance total de 661.576  personas alcanzadas en páginas web y redes sociales. Para un total de 3.879.152 personas alcanzadas a la fecha</t>
  </si>
  <si>
    <t>Durante el mes de mayo se realizaron 48 actualizaciones en la página web de la Secretaría en respuesta a diversas solicitudes. Como resultado, se alcanzaron 79.776 visitas en las páginas web de la SDMujer  y se evidenciaron 2123 nuevos usuarios en redes sociales y un alcance de 501087 personas con los contenidos publicaciones en el presente mes.  Lo que representa un total acumulado de 4.460.015 personas alcanzadas</t>
  </si>
  <si>
    <t>CONTROL DE CAMBIOS</t>
  </si>
  <si>
    <t>Página 7 de 7</t>
  </si>
  <si>
    <t>CONTROL DE CAMBIOS EN EL PLAN DE ACCIÓN</t>
  </si>
  <si>
    <t>Actividad 2: Modificación tareas 5 y 6 en los reportes de enero y febero</t>
  </si>
  <si>
    <t>Los valores reportados de impactos se ajustan conforme a los reportes generados por las distintas redes sociales. Asimismo, se corrige la información correspondiente a los meses de enero y febrero, dado que en las páginas web se reportaron datos de redes sociales y viceversa</t>
  </si>
  <si>
    <t>Actividad 3: Modificación tarea 7 en el reporte del mes de febrero</t>
  </si>
  <si>
    <t>Se ajusta el número de impactos en medios de comunicación para el mes de febrero, considerando el seguimiento de las noticias sobre la SDMujer que fueron publicadas en medios, pero que no se evidenciaron dentro del mismo mes.</t>
  </si>
  <si>
    <t>Actividad 1: Modificación total giros</t>
  </si>
  <si>
    <t>Se ajusta valor del mes de marzo debido a diferencia en el total de giros para la actividad 1</t>
  </si>
  <si>
    <t xml:space="preserve">Actividad 1: Programación de reservas </t>
  </si>
  <si>
    <t xml:space="preserve">Se ajusta el valor de reservas constituidas de acuerdo a reporte con corte al 31 de mayo </t>
  </si>
  <si>
    <t xml:space="preserve">Actividad 3: Programación de reservas </t>
  </si>
  <si>
    <t>Jennifer Andrea Rocha Amaya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</si>
</sst>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4" formatCode="_-&quot;$&quot;\ * #,##0.00_-;\-&quot;$&quot;\ * #,##0.00_-;_-&quot;$&quot;\ * &quot;-&quot;??_-;_-@_-"/>
    <numFmt numFmtId="43" formatCode="_-* #,##0.00_-;\-* #,##0.00_-;_-* &quot;-&quot;??_-;_-@_-"/>
    <numFmt numFmtId="164" formatCode="_-* #,##0\ &quot;€&quot;_-;\-* #,##0\ &quot;€&quot;_-;_-* &quot;-&quot;\ &quot;€&quot;_-;_-@_-"/>
    <numFmt numFmtId="165" formatCode="_-* #,##0.00\ &quot;€&quot;_-;\-* #,##0.00\ &quot;€&quot;_-;_-* &quot;-&quot;??\ &quot;€&quot;_-;_-@_-"/>
    <numFmt numFmtId="166" formatCode="_-&quot;$&quot;* #,##0.00_-;\-&quot;$&quot;* #,##0.00_-;_-&quot;$&quot;* &quot;-&quot;??_-;_-@_-"/>
    <numFmt numFmtId="167" formatCode="_-* #,##0.00\ _€_-;\-* #,##0.00\ _€_-;_-* &quot;-&quot;??\ _€_-;_-@_-"/>
    <numFmt numFmtId="168" formatCode="_-* #,##0\ _€_-;\-* #,##0\ _€_-;_-* &quot;-&quot;??\ _€_-;_-@_-"/>
    <numFmt numFmtId="169" formatCode="_-* #,##0\ _€_-;\-* #,##0\ _€_-;_-* &quot;-&quot;\ _€_-;_-@_-"/>
    <numFmt numFmtId="170" formatCode="0.0%"/>
    <numFmt numFmtId="171" formatCode="###,000"/>
    <numFmt numFmtId="172" formatCode="0.0"/>
    <numFmt numFmtId="173" formatCode="_-&quot;$&quot;* #,##0_-;\-&quot;$&quot;* #,##0_-;_-&quot;$&quot;* &quot;-&quot;??_-;_-@_-"/>
    <numFmt numFmtId="174" formatCode="_-&quot;$&quot;\ * #,##0_-;\-&quot;$&quot;\ * #,##0_-;_-&quot;$&quot;\ * &quot;-&quot;??_-;_-@_-"/>
    <numFmt numFmtId="175" formatCode="_-* #,##0.0\ _€_-;\-* #,##0.0\ _€_-;_-* &quot;-&quot;??\ _€_-;_-@_-"/>
    <numFmt numFmtId="176" formatCode="_-[$$-240A]\ * #,##0_-;\-[$$-240A]\ * #,##0_-;_-[$$-240A]\ * &quot;-&quot;_-;_-@_-"/>
  </numFmts>
  <fonts count="61"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b/>
      <sz val="11"/>
      <color theme="1"/>
      <name val="Arial"/>
      <family val="2"/>
    </font>
    <font>
      <sz val="14"/>
      <color theme="1"/>
      <name val="Arial"/>
      <family val="2"/>
    </font>
    <font>
      <sz val="11"/>
      <color theme="1"/>
      <name val="Calibri"/>
      <family val="2"/>
      <scheme val="minor"/>
    </font>
    <font>
      <sz val="10"/>
      <name val="Arial"/>
      <family val="2"/>
    </font>
    <font>
      <sz val="11"/>
      <name val="Arial"/>
      <family val="2"/>
    </font>
    <font>
      <b/>
      <sz val="11"/>
      <name val="Arial"/>
      <family val="2"/>
    </font>
    <font>
      <sz val="11"/>
      <color theme="1"/>
      <name val="Arial"/>
      <family val="2"/>
    </font>
    <font>
      <b/>
      <sz val="11"/>
      <color indexed="10"/>
      <name val="Arial"/>
      <family val="2"/>
    </font>
    <font>
      <b/>
      <sz val="11"/>
      <color theme="0" tint="-0.34998626667073579"/>
      <name val="Arial"/>
      <family val="2"/>
    </font>
    <font>
      <b/>
      <i/>
      <sz val="11"/>
      <name val="Arial"/>
      <family val="2"/>
    </font>
    <font>
      <sz val="10"/>
      <name val="Arial Narrow"/>
      <family val="2"/>
    </font>
    <font>
      <u/>
      <sz val="11"/>
      <color theme="10"/>
      <name val="Calibri"/>
      <family val="2"/>
      <scheme val="minor"/>
    </font>
    <font>
      <sz val="13"/>
      <color theme="1"/>
      <name val="Arial"/>
      <family val="2"/>
    </font>
    <font>
      <b/>
      <sz val="13"/>
      <color theme="1"/>
      <name val="Arial"/>
      <family val="2"/>
    </font>
    <font>
      <b/>
      <sz val="14"/>
      <color theme="1"/>
      <name val="Arial"/>
      <family val="2"/>
    </font>
    <font>
      <sz val="9"/>
      <name val="Arial"/>
      <family val="2"/>
    </font>
    <font>
      <sz val="9"/>
      <color theme="0"/>
      <name val="Arial"/>
      <family val="2"/>
    </font>
    <font>
      <b/>
      <sz val="9"/>
      <name val="Arial"/>
      <family val="2"/>
    </font>
    <font>
      <sz val="13"/>
      <name val="Arial"/>
      <family val="2"/>
    </font>
    <font>
      <sz val="8"/>
      <color rgb="FF666666"/>
      <name val="Verdana"/>
      <family val="2"/>
    </font>
    <font>
      <sz val="16"/>
      <color theme="1"/>
      <name val="Arial"/>
      <family val="2"/>
    </font>
    <font>
      <sz val="18"/>
      <color theme="1"/>
      <name val="Arial"/>
      <family val="2"/>
    </font>
    <font>
      <b/>
      <sz val="18"/>
      <name val="Arial"/>
      <family val="2"/>
    </font>
    <font>
      <sz val="13"/>
      <color rgb="FFC00000"/>
      <name val="Arial"/>
      <family val="2"/>
    </font>
    <font>
      <b/>
      <sz val="13"/>
      <name val="Arial"/>
      <family val="2"/>
    </font>
    <font>
      <sz val="13"/>
      <color theme="6" tint="-0.249977111117893"/>
      <name val="Arial"/>
      <family val="2"/>
    </font>
    <font>
      <sz val="8"/>
      <name val="Calibri"/>
      <family val="2"/>
      <scheme val="minor"/>
    </font>
    <font>
      <b/>
      <sz val="12"/>
      <name val="Arial"/>
      <family val="2"/>
    </font>
    <font>
      <sz val="9"/>
      <color indexed="81"/>
      <name val="Tahoma"/>
      <family val="2"/>
    </font>
    <font>
      <sz val="11"/>
      <color theme="1"/>
      <name val="Calibri"/>
      <family val="2"/>
      <scheme val="minor"/>
    </font>
    <font>
      <b/>
      <sz val="11"/>
      <color theme="1"/>
      <name val="Calibri"/>
      <family val="2"/>
      <scheme val="minor"/>
    </font>
    <font>
      <b/>
      <sz val="14"/>
      <name val="Arial"/>
      <family val="2"/>
    </font>
    <font>
      <sz val="14"/>
      <name val="Arial"/>
      <family val="2"/>
    </font>
    <font>
      <b/>
      <sz val="12"/>
      <color theme="1"/>
      <name val="Calibri"/>
      <family val="2"/>
      <scheme val="minor"/>
    </font>
    <font>
      <b/>
      <sz val="10"/>
      <color theme="1"/>
      <name val="Calibri"/>
      <family val="2"/>
      <scheme val="minor"/>
    </font>
    <font>
      <sz val="11"/>
      <color rgb="FFFF0000"/>
      <name val="Arial"/>
      <family val="2"/>
    </font>
    <font>
      <sz val="10"/>
      <color rgb="FF000000"/>
      <name val="Times New Roman"/>
      <family val="1"/>
    </font>
    <font>
      <sz val="11"/>
      <color theme="1"/>
      <name val="Calibri"/>
      <family val="2"/>
      <scheme val="minor"/>
    </font>
    <font>
      <sz val="13"/>
      <color rgb="FF000000"/>
      <name val="Arial"/>
      <family val="2"/>
    </font>
    <font>
      <sz val="9"/>
      <color theme="1"/>
      <name val="Calibri"/>
      <family val="2"/>
      <scheme val="minor"/>
    </font>
    <font>
      <b/>
      <sz val="11"/>
      <color theme="0"/>
      <name val="Arial"/>
      <family val="2"/>
    </font>
    <font>
      <sz val="11"/>
      <color rgb="FF000000"/>
      <name val="Arial"/>
      <family val="2"/>
    </font>
    <font>
      <b/>
      <sz val="11"/>
      <color rgb="FF000000"/>
      <name val="Arial"/>
      <family val="2"/>
    </font>
    <font>
      <sz val="13"/>
      <color theme="3"/>
      <name val="Arial"/>
      <family val="2"/>
    </font>
    <font>
      <sz val="9"/>
      <color theme="1"/>
      <name val="Arial"/>
      <family val="2"/>
    </font>
    <font>
      <sz val="10"/>
      <color theme="1"/>
      <name val="Arial"/>
      <family val="2"/>
    </font>
    <font>
      <sz val="11"/>
      <color theme="3"/>
      <name val="Arial"/>
      <family val="2"/>
    </font>
    <font>
      <strike/>
      <sz val="11"/>
      <color rgb="FFFF0000"/>
      <name val="Arial"/>
      <family val="2"/>
    </font>
    <font>
      <sz val="12"/>
      <color theme="1"/>
      <name val="Arial"/>
      <family val="2"/>
    </font>
    <font>
      <b/>
      <sz val="13"/>
      <color rgb="FF000000"/>
      <name val="Arial"/>
      <family val="2"/>
    </font>
    <font>
      <sz val="13"/>
      <color rgb="FF000000"/>
      <name val="Arial"/>
      <family val="2"/>
    </font>
    <font>
      <sz val="13"/>
      <color theme="1"/>
      <name val="Arial"/>
      <family val="2"/>
    </font>
  </fonts>
  <fills count="15">
    <fill>
      <patternFill patternType="none"/>
    </fill>
    <fill>
      <patternFill patternType="gray125"/>
    </fill>
    <fill>
      <patternFill patternType="solid">
        <fgColor rgb="FFFFFFFF"/>
        <bgColor rgb="FFFFFFFF"/>
      </patternFill>
    </fill>
    <fill>
      <patternFill patternType="solid">
        <fgColor theme="7"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indexed="9"/>
        <bgColor indexed="64"/>
      </patternFill>
    </fill>
    <fill>
      <patternFill patternType="solid">
        <fgColor theme="0" tint="-0.14999847407452621"/>
        <bgColor indexed="64"/>
      </patternFill>
    </fill>
    <fill>
      <patternFill patternType="solid">
        <fgColor rgb="FFF2F2F2"/>
        <bgColor rgb="FF000000"/>
      </patternFill>
    </fill>
    <fill>
      <patternFill patternType="solid">
        <fgColor theme="7" tint="0.79998168889431442"/>
        <bgColor rgb="FFFFFFFF"/>
      </patternFill>
    </fill>
    <fill>
      <patternFill patternType="solid">
        <fgColor theme="2"/>
        <bgColor indexed="64"/>
      </patternFill>
    </fill>
    <fill>
      <patternFill patternType="solid">
        <fgColor theme="7" tint="0.59999389629810485"/>
        <bgColor rgb="FF000000"/>
      </patternFill>
    </fill>
    <fill>
      <patternFill patternType="solid">
        <fgColor theme="4" tint="-0.499984740745262"/>
        <bgColor indexed="64"/>
      </patternFill>
    </fill>
    <fill>
      <patternFill patternType="solid">
        <fgColor theme="4" tint="0.59999389629810485"/>
        <bgColor indexed="64"/>
      </patternFill>
    </fill>
    <fill>
      <patternFill patternType="solid">
        <fgColor theme="2" tint="-0.14999847407452621"/>
        <bgColor indexed="64"/>
      </patternFill>
    </fill>
  </fills>
  <borders count="80">
    <border>
      <left/>
      <right/>
      <top/>
      <bottom/>
      <diagonal/>
    </border>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0"/>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rgb="FFBFBFBF"/>
      </left>
      <right style="thin">
        <color rgb="FFBFBFBF"/>
      </right>
      <top style="thin">
        <color rgb="FFBFBFBF"/>
      </top>
      <bottom style="thin">
        <color rgb="FFBFBFBF"/>
      </bottom>
      <diagonal/>
    </border>
    <border>
      <left style="thin">
        <color rgb="FFCCCCCC"/>
      </left>
      <right style="thin">
        <color rgb="FFCCCCCC"/>
      </right>
      <top style="thin">
        <color rgb="FFCCCCCC"/>
      </top>
      <bottom style="thin">
        <color rgb="FFCCCCCC"/>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medium">
        <color indexed="64"/>
      </right>
      <top style="thin">
        <color indexed="64"/>
      </top>
      <bottom/>
      <diagonal/>
    </border>
    <border>
      <left style="thin">
        <color indexed="64"/>
      </left>
      <right/>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rgb="FF000000"/>
      </left>
      <right style="thin">
        <color rgb="FF000000"/>
      </right>
      <top style="thin">
        <color rgb="FF000000"/>
      </top>
      <bottom style="thin">
        <color rgb="FF000000"/>
      </bottom>
      <diagonal/>
    </border>
  </borders>
  <cellStyleXfs count="30">
    <xf numFmtId="0" fontId="0" fillId="0" borderId="0"/>
    <xf numFmtId="9" fontId="11" fillId="0" borderId="0" applyFont="0" applyFill="0" applyBorder="0" applyAlignment="0" applyProtection="0"/>
    <xf numFmtId="0" fontId="12" fillId="0" borderId="1"/>
    <xf numFmtId="0" fontId="7" fillId="0" borderId="1"/>
    <xf numFmtId="165" fontId="7" fillId="0" borderId="1" applyFont="0" applyFill="0" applyBorder="0" applyAlignment="0" applyProtection="0"/>
    <xf numFmtId="167" fontId="7" fillId="0" borderId="1" applyFont="0" applyFill="0" applyBorder="0" applyAlignment="0" applyProtection="0"/>
    <xf numFmtId="9" fontId="7" fillId="0" borderId="1" applyFont="0" applyFill="0" applyBorder="0" applyAlignment="0" applyProtection="0"/>
    <xf numFmtId="169" fontId="7" fillId="0" borderId="1" applyFont="0" applyFill="0" applyBorder="0" applyAlignment="0" applyProtection="0"/>
    <xf numFmtId="164" fontId="7" fillId="0" borderId="1" applyFont="0" applyFill="0" applyBorder="0" applyAlignment="0" applyProtection="0"/>
    <xf numFmtId="9" fontId="12" fillId="0" borderId="1" applyFont="0" applyFill="0" applyBorder="0" applyAlignment="0" applyProtection="0"/>
    <xf numFmtId="9" fontId="19" fillId="0" borderId="1" applyFont="0" applyFill="0" applyBorder="0" applyAlignment="0" applyProtection="0"/>
    <xf numFmtId="171" fontId="24" fillId="0" borderId="30" applyNumberFormat="0" applyAlignment="0" applyProtection="0">
      <alignment horizontal="right" vertical="center"/>
    </xf>
    <xf numFmtId="171" fontId="24" fillId="0" borderId="31" applyNumberFormat="0" applyAlignment="0" applyProtection="0">
      <alignment horizontal="left" vertical="center" indent="1"/>
    </xf>
    <xf numFmtId="0" fontId="25" fillId="0" borderId="31" applyAlignment="0" applyProtection="0">
      <alignment horizontal="left" vertical="center" indent="1"/>
    </xf>
    <xf numFmtId="0" fontId="26" fillId="8" borderId="1" applyNumberFormat="0" applyAlignment="0" applyProtection="0">
      <alignment horizontal="left" vertical="center" indent="1"/>
    </xf>
    <xf numFmtId="171" fontId="28" fillId="0" borderId="30" applyNumberFormat="0" applyFill="0" applyBorder="0" applyAlignment="0" applyProtection="0">
      <alignment horizontal="right" vertical="center"/>
    </xf>
    <xf numFmtId="0" fontId="20" fillId="0" borderId="1" applyNumberFormat="0" applyFill="0" applyBorder="0" applyAlignment="0" applyProtection="0"/>
    <xf numFmtId="0" fontId="6" fillId="0" borderId="1"/>
    <xf numFmtId="43" fontId="38" fillId="0" borderId="0" applyFont="0" applyFill="0" applyBorder="0" applyAlignment="0" applyProtection="0"/>
    <xf numFmtId="0" fontId="5" fillId="0" borderId="1"/>
    <xf numFmtId="0" fontId="45" fillId="0" borderId="1"/>
    <xf numFmtId="166" fontId="4" fillId="0" borderId="1" applyFont="0" applyFill="0" applyBorder="0" applyAlignment="0" applyProtection="0"/>
    <xf numFmtId="44" fontId="46" fillId="0" borderId="0" applyFont="0" applyFill="0" applyBorder="0" applyAlignment="0" applyProtection="0"/>
    <xf numFmtId="0" fontId="20" fillId="0" borderId="1" applyNumberFormat="0" applyFill="0" applyBorder="0" applyAlignment="0" applyProtection="0"/>
    <xf numFmtId="0" fontId="3" fillId="0" borderId="1"/>
    <xf numFmtId="0" fontId="3" fillId="0" borderId="1"/>
    <xf numFmtId="44" fontId="3" fillId="0" borderId="1" applyFont="0" applyFill="0" applyBorder="0" applyAlignment="0" applyProtection="0"/>
    <xf numFmtId="166" fontId="3" fillId="0" borderId="1" applyFont="0" applyFill="0" applyBorder="0" applyAlignment="0" applyProtection="0"/>
    <xf numFmtId="9" fontId="3" fillId="0" borderId="1" applyFont="0" applyFill="0" applyBorder="0" applyAlignment="0" applyProtection="0"/>
    <xf numFmtId="43" fontId="3" fillId="0" borderId="1" applyFont="0" applyFill="0" applyBorder="0" applyAlignment="0" applyProtection="0"/>
  </cellStyleXfs>
  <cellXfs count="793">
    <xf numFmtId="0" fontId="0" fillId="0" borderId="0" xfId="0"/>
    <xf numFmtId="0" fontId="15" fillId="0" borderId="1" xfId="3" applyFont="1" applyAlignment="1">
      <alignment vertical="center"/>
    </xf>
    <xf numFmtId="0" fontId="14" fillId="4" borderId="1" xfId="2" applyFont="1" applyFill="1" applyAlignment="1">
      <alignment vertical="center" wrapText="1"/>
    </xf>
    <xf numFmtId="0" fontId="16" fillId="4" borderId="1" xfId="2" applyFont="1" applyFill="1" applyAlignment="1">
      <alignment vertical="center" wrapText="1"/>
    </xf>
    <xf numFmtId="0" fontId="13" fillId="4" borderId="1" xfId="2" applyFont="1" applyFill="1" applyAlignment="1">
      <alignment vertical="center" wrapText="1"/>
    </xf>
    <xf numFmtId="0" fontId="14" fillId="4" borderId="8" xfId="2" applyFont="1" applyFill="1" applyBorder="1" applyAlignment="1">
      <alignment vertical="center" wrapText="1"/>
    </xf>
    <xf numFmtId="0" fontId="14" fillId="0" borderId="8" xfId="2" applyFont="1" applyBorder="1" applyAlignment="1">
      <alignment vertical="center" wrapText="1"/>
    </xf>
    <xf numFmtId="0" fontId="14" fillId="0" borderId="1" xfId="2" applyFont="1" applyAlignment="1">
      <alignment vertical="center" wrapText="1"/>
    </xf>
    <xf numFmtId="0" fontId="14" fillId="0" borderId="1" xfId="2" applyFont="1" applyAlignment="1">
      <alignment horizontal="center" vertical="center" wrapText="1"/>
    </xf>
    <xf numFmtId="0" fontId="17" fillId="0" borderId="1" xfId="3" applyFont="1" applyAlignment="1">
      <alignment horizontal="center" vertical="center"/>
    </xf>
    <xf numFmtId="0" fontId="15" fillId="0" borderId="1" xfId="3" applyFont="1" applyAlignment="1">
      <alignment horizontal="center" vertical="center"/>
    </xf>
    <xf numFmtId="0" fontId="16" fillId="0" borderId="1" xfId="2" applyFont="1" applyAlignment="1">
      <alignment vertical="center" wrapText="1"/>
    </xf>
    <xf numFmtId="0" fontId="13" fillId="0" borderId="1" xfId="2" applyFont="1" applyAlignment="1">
      <alignment vertical="center" wrapText="1"/>
    </xf>
    <xf numFmtId="0" fontId="13" fillId="0" borderId="16" xfId="2" applyFont="1" applyBorder="1" applyAlignment="1">
      <alignment vertical="center" wrapText="1"/>
    </xf>
    <xf numFmtId="0" fontId="14" fillId="4" borderId="8" xfId="2" applyFont="1" applyFill="1" applyBorder="1" applyAlignment="1">
      <alignment horizontal="center" vertical="center" wrapText="1"/>
    </xf>
    <xf numFmtId="0" fontId="18" fillId="4" borderId="1" xfId="2" applyFont="1" applyFill="1" applyAlignment="1">
      <alignment horizontal="center" vertical="center" wrapText="1"/>
    </xf>
    <xf numFmtId="0" fontId="14" fillId="4" borderId="1" xfId="2" applyFont="1" applyFill="1" applyAlignment="1">
      <alignment horizontal="center" vertical="center" wrapText="1"/>
    </xf>
    <xf numFmtId="0" fontId="18" fillId="0" borderId="1" xfId="2" applyFont="1" applyAlignment="1">
      <alignment horizontal="center" vertical="center" wrapText="1"/>
    </xf>
    <xf numFmtId="0" fontId="14" fillId="6" borderId="1" xfId="2" applyFont="1" applyFill="1" applyAlignment="1">
      <alignment vertical="center" wrapText="1"/>
    </xf>
    <xf numFmtId="0" fontId="14" fillId="5" borderId="3" xfId="2" applyFont="1" applyFill="1" applyBorder="1" applyAlignment="1">
      <alignment horizontal="center" vertical="center" wrapText="1"/>
    </xf>
    <xf numFmtId="0" fontId="14" fillId="5" borderId="4" xfId="2" applyFont="1" applyFill="1" applyBorder="1" applyAlignment="1">
      <alignment horizontal="center" vertical="center" wrapText="1"/>
    </xf>
    <xf numFmtId="0" fontId="14" fillId="5" borderId="21" xfId="2" applyFont="1" applyFill="1" applyBorder="1" applyAlignment="1">
      <alignment vertical="center" wrapText="1"/>
    </xf>
    <xf numFmtId="168" fontId="15" fillId="0" borderId="22" xfId="5" applyNumberFormat="1" applyFont="1" applyBorder="1" applyAlignment="1">
      <alignment vertical="center"/>
    </xf>
    <xf numFmtId="168" fontId="15" fillId="0" borderId="24" xfId="5" applyNumberFormat="1" applyFont="1" applyBorder="1" applyAlignment="1">
      <alignment vertical="center"/>
    </xf>
    <xf numFmtId="0" fontId="14" fillId="5" borderId="12" xfId="2" applyFont="1" applyFill="1" applyBorder="1" applyAlignment="1">
      <alignment vertical="center" wrapText="1"/>
    </xf>
    <xf numFmtId="168" fontId="15" fillId="0" borderId="13" xfId="5" applyNumberFormat="1" applyFont="1" applyBorder="1" applyAlignment="1">
      <alignment vertical="center"/>
    </xf>
    <xf numFmtId="0" fontId="15" fillId="0" borderId="1" xfId="3" applyFont="1"/>
    <xf numFmtId="0" fontId="14" fillId="7" borderId="2" xfId="2" applyFont="1" applyFill="1" applyBorder="1" applyAlignment="1">
      <alignment vertical="center" wrapText="1"/>
    </xf>
    <xf numFmtId="0" fontId="9" fillId="0" borderId="1" xfId="3" applyFont="1" applyAlignment="1">
      <alignment vertical="center"/>
    </xf>
    <xf numFmtId="0" fontId="15" fillId="0" borderId="1" xfId="3" applyFont="1" applyAlignment="1">
      <alignment horizontal="center" vertical="center" wrapText="1"/>
    </xf>
    <xf numFmtId="0" fontId="23" fillId="0" borderId="1" xfId="3" applyFont="1" applyAlignment="1">
      <alignment vertical="center"/>
    </xf>
    <xf numFmtId="0" fontId="21" fillId="0" borderId="26" xfId="3" applyFont="1" applyBorder="1" applyAlignment="1">
      <alignment horizontal="center" vertical="center"/>
    </xf>
    <xf numFmtId="0" fontId="21" fillId="0" borderId="19" xfId="3" applyFont="1" applyBorder="1" applyAlignment="1">
      <alignment horizontal="center" vertical="center" wrapText="1"/>
    </xf>
    <xf numFmtId="0" fontId="21" fillId="0" borderId="7" xfId="3" applyFont="1" applyBorder="1" applyAlignment="1">
      <alignment horizontal="center" vertical="center"/>
    </xf>
    <xf numFmtId="0" fontId="21" fillId="0" borderId="27" xfId="3" applyFont="1" applyBorder="1" applyAlignment="1">
      <alignment horizontal="center" vertical="center"/>
    </xf>
    <xf numFmtId="0" fontId="21" fillId="0" borderId="28" xfId="3" applyFont="1" applyBorder="1" applyAlignment="1">
      <alignment horizontal="center" vertical="center"/>
    </xf>
    <xf numFmtId="0" fontId="29" fillId="0" borderId="1" xfId="3" applyFont="1" applyAlignment="1">
      <alignment vertical="center"/>
    </xf>
    <xf numFmtId="0" fontId="31" fillId="5" borderId="22" xfId="2" applyFont="1" applyFill="1" applyBorder="1" applyAlignment="1">
      <alignment horizontal="center" vertical="center" wrapText="1"/>
    </xf>
    <xf numFmtId="0" fontId="30" fillId="0" borderId="22" xfId="3" applyFont="1" applyBorder="1" applyAlignment="1">
      <alignment horizontal="center" vertical="center"/>
    </xf>
    <xf numFmtId="0" fontId="33" fillId="5" borderId="28" xfId="3" applyFont="1" applyFill="1" applyBorder="1" applyAlignment="1">
      <alignment horizontal="center" vertical="center" wrapText="1"/>
    </xf>
    <xf numFmtId="0" fontId="33" fillId="5" borderId="11" xfId="3" applyFont="1" applyFill="1" applyBorder="1" applyAlignment="1">
      <alignment horizontal="center" vertical="center" wrapText="1"/>
    </xf>
    <xf numFmtId="0" fontId="33" fillId="5" borderId="26" xfId="3" applyFont="1" applyFill="1" applyBorder="1" applyAlignment="1">
      <alignment horizontal="center" vertical="center" wrapText="1"/>
    </xf>
    <xf numFmtId="0" fontId="33" fillId="5" borderId="5" xfId="3" applyFont="1" applyFill="1" applyBorder="1" applyAlignment="1">
      <alignment horizontal="center" vertical="center" wrapText="1"/>
    </xf>
    <xf numFmtId="0" fontId="33" fillId="5" borderId="7" xfId="3" applyFont="1" applyFill="1" applyBorder="1" applyAlignment="1">
      <alignment horizontal="center" vertical="center" wrapText="1"/>
    </xf>
    <xf numFmtId="0" fontId="33" fillId="5" borderId="22" xfId="2" applyFont="1" applyFill="1" applyBorder="1" applyAlignment="1">
      <alignment horizontal="center" vertical="center" wrapText="1"/>
    </xf>
    <xf numFmtId="0" fontId="33" fillId="5" borderId="22" xfId="0" applyFont="1" applyFill="1" applyBorder="1" applyAlignment="1">
      <alignment horizontal="center" vertical="center"/>
    </xf>
    <xf numFmtId="9" fontId="33" fillId="5" borderId="22" xfId="3" applyNumberFormat="1" applyFont="1" applyFill="1" applyBorder="1" applyAlignment="1">
      <alignment horizontal="center" vertical="center"/>
    </xf>
    <xf numFmtId="9" fontId="33" fillId="9" borderId="22" xfId="0" applyNumberFormat="1" applyFont="1" applyFill="1" applyBorder="1" applyAlignment="1">
      <alignment horizontal="center" vertical="center"/>
    </xf>
    <xf numFmtId="9" fontId="22" fillId="4" borderId="22" xfId="0" applyNumberFormat="1" applyFont="1" applyFill="1" applyBorder="1" applyAlignment="1">
      <alignment horizontal="center"/>
    </xf>
    <xf numFmtId="0" fontId="21" fillId="0" borderId="6" xfId="3" applyFont="1" applyBorder="1" applyAlignment="1">
      <alignment horizontal="center" vertical="center"/>
    </xf>
    <xf numFmtId="10" fontId="33" fillId="5" borderId="22" xfId="0" applyNumberFormat="1" applyFont="1" applyFill="1" applyBorder="1" applyAlignment="1">
      <alignment horizontal="center" vertical="center"/>
    </xf>
    <xf numFmtId="0" fontId="10" fillId="0" borderId="1" xfId="3" applyFont="1" applyAlignment="1">
      <alignment vertical="center"/>
    </xf>
    <xf numFmtId="0" fontId="14" fillId="5" borderId="26" xfId="2" applyFont="1" applyFill="1" applyBorder="1" applyAlignment="1">
      <alignment vertical="center" wrapText="1"/>
    </xf>
    <xf numFmtId="0" fontId="14" fillId="0" borderId="26" xfId="2" applyFont="1" applyBorder="1" applyAlignment="1">
      <alignment vertical="center" wrapText="1"/>
    </xf>
    <xf numFmtId="0" fontId="15" fillId="0" borderId="0" xfId="0" applyFont="1"/>
    <xf numFmtId="0" fontId="14" fillId="5" borderId="12" xfId="2" applyFont="1" applyFill="1" applyBorder="1" applyAlignment="1">
      <alignment horizontal="center" vertical="center" wrapText="1"/>
    </xf>
    <xf numFmtId="0" fontId="14" fillId="5" borderId="13" xfId="2" applyFont="1" applyFill="1" applyBorder="1" applyAlignment="1">
      <alignment horizontal="center" vertical="center" wrapText="1"/>
    </xf>
    <xf numFmtId="15" fontId="15" fillId="0" borderId="40" xfId="0" applyNumberFormat="1" applyFont="1" applyBorder="1" applyAlignment="1">
      <alignment horizontal="center" vertical="center" wrapText="1"/>
    </xf>
    <xf numFmtId="0" fontId="15" fillId="0" borderId="23" xfId="0" applyFont="1" applyBorder="1" applyAlignment="1">
      <alignment horizontal="justify" vertical="center" wrapText="1"/>
    </xf>
    <xf numFmtId="0" fontId="15" fillId="0" borderId="22" xfId="0" applyFont="1" applyBorder="1" applyAlignment="1">
      <alignment horizontal="center" vertical="center" wrapText="1"/>
    </xf>
    <xf numFmtId="14" fontId="15" fillId="0" borderId="21" xfId="0" applyNumberFormat="1" applyFont="1" applyBorder="1" applyAlignment="1">
      <alignment horizontal="center" vertical="center" wrapText="1"/>
    </xf>
    <xf numFmtId="0" fontId="15" fillId="0" borderId="21" xfId="0" applyFont="1" applyBorder="1" applyAlignment="1">
      <alignment horizontal="center" vertical="center" wrapText="1"/>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15" fillId="0" borderId="21" xfId="0" applyFont="1" applyBorder="1" applyAlignment="1">
      <alignment horizontal="center"/>
    </xf>
    <xf numFmtId="0" fontId="15" fillId="0" borderId="22" xfId="0" applyFont="1" applyBorder="1" applyAlignment="1">
      <alignment horizontal="center"/>
    </xf>
    <xf numFmtId="0" fontId="15" fillId="0" borderId="21" xfId="0" applyFont="1" applyBorder="1"/>
    <xf numFmtId="0" fontId="15" fillId="0" borderId="22" xfId="0" applyFont="1" applyBorder="1"/>
    <xf numFmtId="0" fontId="15" fillId="0" borderId="12" xfId="0" applyFont="1" applyBorder="1"/>
    <xf numFmtId="0" fontId="15" fillId="0" borderId="13" xfId="0" applyFont="1" applyBorder="1"/>
    <xf numFmtId="0" fontId="15" fillId="0" borderId="9" xfId="0" applyFont="1" applyBorder="1" applyAlignment="1">
      <alignment vertical="center" wrapText="1"/>
    </xf>
    <xf numFmtId="0" fontId="15" fillId="0" borderId="22" xfId="0" applyFont="1" applyBorder="1" applyAlignment="1">
      <alignment vertical="center" wrapText="1"/>
    </xf>
    <xf numFmtId="0" fontId="15" fillId="0" borderId="22" xfId="0" applyFont="1" applyBorder="1" applyAlignment="1">
      <alignment vertical="top" wrapText="1"/>
    </xf>
    <xf numFmtId="0" fontId="15" fillId="0" borderId="22" xfId="0" applyFont="1" applyBorder="1" applyAlignment="1">
      <alignment vertical="center"/>
    </xf>
    <xf numFmtId="0" fontId="33" fillId="0" borderId="40" xfId="3" applyFont="1" applyBorder="1" applyAlignment="1">
      <alignment horizontal="center" vertical="center" wrapText="1"/>
    </xf>
    <xf numFmtId="0" fontId="33" fillId="0" borderId="11" xfId="3" applyFont="1" applyBorder="1" applyAlignment="1">
      <alignment horizontal="center" vertical="center" wrapText="1"/>
    </xf>
    <xf numFmtId="0" fontId="27" fillId="0" borderId="50" xfId="3" applyFont="1" applyBorder="1" applyAlignment="1">
      <alignment horizontal="left" vertical="center" wrapText="1"/>
    </xf>
    <xf numFmtId="0" fontId="27" fillId="0" borderId="47" xfId="3" applyFont="1" applyBorder="1" applyAlignment="1">
      <alignment horizontal="left" vertical="center" wrapText="1"/>
    </xf>
    <xf numFmtId="0" fontId="15" fillId="4" borderId="8" xfId="3" applyFont="1" applyFill="1" applyBorder="1" applyAlignment="1">
      <alignment vertical="center"/>
    </xf>
    <xf numFmtId="0" fontId="15" fillId="4" borderId="1" xfId="3" applyFont="1" applyFill="1" applyAlignment="1">
      <alignment vertical="center"/>
    </xf>
    <xf numFmtId="0" fontId="14" fillId="4" borderId="15" xfId="2" applyFont="1" applyFill="1" applyBorder="1" applyAlignment="1">
      <alignment horizontal="center" vertical="center" wrapText="1"/>
    </xf>
    <xf numFmtId="0" fontId="13" fillId="0" borderId="0" xfId="0" applyFont="1" applyAlignment="1">
      <alignment vertical="center"/>
    </xf>
    <xf numFmtId="0" fontId="13" fillId="0" borderId="8" xfId="2" applyFont="1" applyBorder="1" applyAlignment="1">
      <alignment horizontal="center" vertical="center" wrapText="1"/>
    </xf>
    <xf numFmtId="0" fontId="14" fillId="0" borderId="1" xfId="2" applyFont="1" applyAlignment="1">
      <alignment horizontal="center" vertical="center"/>
    </xf>
    <xf numFmtId="0" fontId="36" fillId="0" borderId="1" xfId="0" applyFont="1" applyBorder="1" applyAlignment="1">
      <alignment horizontal="left" vertical="center" wrapText="1"/>
    </xf>
    <xf numFmtId="0" fontId="14" fillId="0" borderId="26" xfId="0" applyFont="1" applyBorder="1" applyAlignment="1">
      <alignment horizontal="left" vertical="center" wrapText="1"/>
    </xf>
    <xf numFmtId="0" fontId="14" fillId="0" borderId="1" xfId="2" applyFont="1" applyAlignment="1">
      <alignment vertical="center"/>
    </xf>
    <xf numFmtId="0" fontId="22" fillId="0" borderId="26" xfId="3" applyFont="1" applyBorder="1" applyAlignment="1">
      <alignment horizontal="center" vertical="center"/>
    </xf>
    <xf numFmtId="0" fontId="14" fillId="0" borderId="26" xfId="2" applyFont="1" applyBorder="1" applyAlignment="1">
      <alignment horizontal="center" vertical="center" wrapText="1"/>
    </xf>
    <xf numFmtId="0" fontId="15" fillId="0" borderId="26" xfId="3" applyFont="1" applyBorder="1" applyAlignment="1">
      <alignment horizontal="center" vertical="center"/>
    </xf>
    <xf numFmtId="0" fontId="15" fillId="0" borderId="27" xfId="3" applyFont="1" applyBorder="1" applyAlignment="1">
      <alignment horizontal="center" vertical="center"/>
    </xf>
    <xf numFmtId="0" fontId="15" fillId="0" borderId="28" xfId="3" applyFont="1" applyBorder="1" applyAlignment="1">
      <alignment horizontal="center" vertical="center"/>
    </xf>
    <xf numFmtId="0" fontId="33" fillId="3" borderId="22" xfId="3" applyFont="1" applyFill="1" applyBorder="1" applyAlignment="1">
      <alignment horizontal="center" vertical="center"/>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5" fillId="10" borderId="1" xfId="3" applyFont="1" applyFill="1" applyAlignment="1">
      <alignment vertical="center"/>
    </xf>
    <xf numFmtId="0" fontId="14" fillId="10" borderId="1" xfId="2" applyFont="1" applyFill="1" applyAlignment="1">
      <alignment vertical="center" wrapText="1"/>
    </xf>
    <xf numFmtId="0" fontId="15" fillId="10" borderId="1" xfId="3" applyFont="1" applyFill="1"/>
    <xf numFmtId="0" fontId="13" fillId="10" borderId="0" xfId="0" applyFont="1" applyFill="1" applyAlignment="1">
      <alignment vertical="center"/>
    </xf>
    <xf numFmtId="0" fontId="14" fillId="10" borderId="1" xfId="0" applyFont="1" applyFill="1" applyBorder="1" applyAlignment="1">
      <alignment horizontal="left" vertical="center" wrapText="1"/>
    </xf>
    <xf numFmtId="0" fontId="14" fillId="10" borderId="1" xfId="0" applyFont="1" applyFill="1" applyBorder="1" applyAlignment="1">
      <alignment horizontal="center" vertical="center" wrapText="1"/>
    </xf>
    <xf numFmtId="0" fontId="14" fillId="10" borderId="1" xfId="2" applyFont="1" applyFill="1" applyAlignment="1">
      <alignment horizontal="center" vertical="center"/>
    </xf>
    <xf numFmtId="0" fontId="5" fillId="0" borderId="1" xfId="19"/>
    <xf numFmtId="0" fontId="5" fillId="0" borderId="1" xfId="19" applyAlignment="1">
      <alignment horizontal="center"/>
    </xf>
    <xf numFmtId="37" fontId="24" fillId="0" borderId="54" xfId="11" applyNumberFormat="1" applyBorder="1" applyAlignment="1">
      <alignment horizontal="right" vertical="center"/>
    </xf>
    <xf numFmtId="0" fontId="5" fillId="10" borderId="1" xfId="19" applyFill="1" applyAlignment="1">
      <alignment horizontal="center"/>
    </xf>
    <xf numFmtId="0" fontId="5" fillId="10" borderId="1" xfId="19" applyFill="1"/>
    <xf numFmtId="0" fontId="13" fillId="10" borderId="8" xfId="2" applyFont="1" applyFill="1" applyBorder="1" applyAlignment="1">
      <alignment horizontal="center" vertical="center" wrapText="1"/>
    </xf>
    <xf numFmtId="0" fontId="36" fillId="10" borderId="1" xfId="0" applyFont="1" applyFill="1" applyBorder="1" applyAlignment="1">
      <alignment horizontal="left" vertical="center" wrapText="1"/>
    </xf>
    <xf numFmtId="0" fontId="15" fillId="0" borderId="12" xfId="3" applyFont="1" applyBorder="1" applyAlignment="1">
      <alignment vertical="center"/>
    </xf>
    <xf numFmtId="0" fontId="15" fillId="0" borderId="13" xfId="3" applyFont="1" applyBorder="1" applyAlignment="1">
      <alignment vertical="center"/>
    </xf>
    <xf numFmtId="168" fontId="15" fillId="0" borderId="48" xfId="5" applyNumberFormat="1" applyFont="1" applyBorder="1" applyAlignment="1">
      <alignment vertical="center"/>
    </xf>
    <xf numFmtId="168" fontId="15" fillId="0" borderId="49" xfId="5" applyNumberFormat="1" applyFont="1" applyBorder="1" applyAlignment="1">
      <alignment vertical="center"/>
    </xf>
    <xf numFmtId="43" fontId="42" fillId="5" borderId="60" xfId="18" applyFont="1" applyFill="1" applyBorder="1" applyAlignment="1">
      <alignment horizontal="center" vertical="center" wrapText="1"/>
    </xf>
    <xf numFmtId="43" fontId="42" fillId="5" borderId="62" xfId="18" applyFont="1" applyFill="1" applyBorder="1" applyAlignment="1">
      <alignment horizontal="center" vertical="center" wrapText="1"/>
    </xf>
    <xf numFmtId="43" fontId="42" fillId="5" borderId="63" xfId="18" applyFont="1" applyFill="1" applyBorder="1" applyAlignment="1">
      <alignment horizontal="center" vertical="center" wrapText="1"/>
    </xf>
    <xf numFmtId="168" fontId="15" fillId="0" borderId="40" xfId="5" applyNumberFormat="1" applyFont="1" applyBorder="1" applyAlignment="1">
      <alignment vertical="center"/>
    </xf>
    <xf numFmtId="168" fontId="15" fillId="0" borderId="21" xfId="5" applyNumberFormat="1" applyFont="1" applyBorder="1" applyAlignment="1">
      <alignment vertical="center"/>
    </xf>
    <xf numFmtId="0" fontId="15" fillId="4" borderId="1" xfId="3" applyFont="1" applyFill="1"/>
    <xf numFmtId="0" fontId="13" fillId="4" borderId="0" xfId="0" applyFont="1" applyFill="1" applyAlignment="1">
      <alignment vertical="center"/>
    </xf>
    <xf numFmtId="0" fontId="15" fillId="4" borderId="1" xfId="3" applyFont="1" applyFill="1" applyAlignment="1">
      <alignment horizontal="center" vertical="center" wrapText="1"/>
    </xf>
    <xf numFmtId="0" fontId="14" fillId="5" borderId="5" xfId="3" applyFont="1" applyFill="1" applyBorder="1" applyAlignment="1">
      <alignment horizontal="center" vertical="center" wrapText="1"/>
    </xf>
    <xf numFmtId="0" fontId="14" fillId="5" borderId="7" xfId="3" applyFont="1" applyFill="1" applyBorder="1" applyAlignment="1">
      <alignment horizontal="center" vertical="center" wrapText="1"/>
    </xf>
    <xf numFmtId="0" fontId="14" fillId="5" borderId="11" xfId="3" applyFont="1" applyFill="1" applyBorder="1" applyAlignment="1">
      <alignment horizontal="center" vertical="center" wrapText="1"/>
    </xf>
    <xf numFmtId="0" fontId="14" fillId="5" borderId="26" xfId="3" applyFont="1" applyFill="1" applyBorder="1" applyAlignment="1">
      <alignment horizontal="center" vertical="center" wrapText="1"/>
    </xf>
    <xf numFmtId="0" fontId="14" fillId="3" borderId="26" xfId="3" applyFont="1" applyFill="1" applyBorder="1" applyAlignment="1">
      <alignment horizontal="center" vertical="center" wrapText="1"/>
    </xf>
    <xf numFmtId="0" fontId="13" fillId="4" borderId="20" xfId="2" applyFont="1" applyFill="1" applyBorder="1" applyAlignment="1">
      <alignment vertical="center" wrapText="1"/>
    </xf>
    <xf numFmtId="0" fontId="40" fillId="0" borderId="1" xfId="2" applyFont="1" applyAlignment="1">
      <alignment vertical="center" wrapText="1"/>
    </xf>
    <xf numFmtId="0" fontId="40" fillId="0" borderId="26" xfId="0" applyFont="1" applyBorder="1" applyAlignment="1">
      <alignment horizontal="center" vertical="center"/>
    </xf>
    <xf numFmtId="0" fontId="40" fillId="0" borderId="26" xfId="0" applyFont="1" applyBorder="1" applyAlignment="1">
      <alignment vertical="center"/>
    </xf>
    <xf numFmtId="0" fontId="40" fillId="0" borderId="26" xfId="2" applyFont="1" applyBorder="1" applyAlignment="1">
      <alignment horizontal="center" wrapText="1"/>
    </xf>
    <xf numFmtId="0" fontId="40" fillId="0" borderId="26" xfId="2" applyFont="1" applyBorder="1" applyAlignment="1">
      <alignment horizontal="center" vertical="center" wrapText="1"/>
    </xf>
    <xf numFmtId="0" fontId="40" fillId="0" borderId="26" xfId="2" applyFont="1" applyBorder="1" applyAlignment="1">
      <alignment vertical="center" wrapText="1"/>
    </xf>
    <xf numFmtId="0" fontId="14" fillId="0" borderId="26" xfId="0" applyFont="1" applyBorder="1" applyAlignment="1">
      <alignment vertical="center" wrapText="1"/>
    </xf>
    <xf numFmtId="0" fontId="33" fillId="0" borderId="12" xfId="3" applyFont="1" applyBorder="1" applyAlignment="1">
      <alignment horizontal="center" vertical="center" wrapText="1"/>
    </xf>
    <xf numFmtId="0" fontId="33" fillId="0" borderId="57" xfId="3" applyFont="1" applyBorder="1" applyAlignment="1">
      <alignment horizontal="center" vertical="center" wrapText="1"/>
    </xf>
    <xf numFmtId="0" fontId="33" fillId="0" borderId="58" xfId="3" applyFont="1" applyBorder="1" applyAlignment="1">
      <alignment horizontal="center" vertical="center" wrapText="1"/>
    </xf>
    <xf numFmtId="0" fontId="33" fillId="0" borderId="55" xfId="3" applyFont="1" applyBorder="1" applyAlignment="1">
      <alignment horizontal="center" vertical="center" wrapText="1"/>
    </xf>
    <xf numFmtId="0" fontId="33" fillId="0" borderId="42" xfId="3" applyFont="1" applyBorder="1" applyAlignment="1">
      <alignment horizontal="center" vertical="center" wrapText="1"/>
    </xf>
    <xf numFmtId="0" fontId="33" fillId="0" borderId="46" xfId="3" applyFont="1" applyBorder="1" applyAlignment="1">
      <alignment horizontal="center" vertical="center" wrapText="1"/>
    </xf>
    <xf numFmtId="0" fontId="14" fillId="5" borderId="64" xfId="3" applyFont="1" applyFill="1" applyBorder="1" applyAlignment="1">
      <alignment horizontal="center" vertical="center" wrapText="1"/>
    </xf>
    <xf numFmtId="0" fontId="13" fillId="10" borderId="1" xfId="0" applyFont="1" applyFill="1" applyBorder="1" applyAlignment="1">
      <alignment vertical="center"/>
    </xf>
    <xf numFmtId="0" fontId="13" fillId="0" borderId="26" xfId="0" applyFont="1" applyBorder="1" applyAlignment="1">
      <alignment vertical="center"/>
    </xf>
    <xf numFmtId="0" fontId="43" fillId="5" borderId="13" xfId="19" applyFont="1" applyFill="1" applyBorder="1" applyAlignment="1">
      <alignment horizontal="center" vertical="center" wrapText="1"/>
    </xf>
    <xf numFmtId="0" fontId="5" fillId="0" borderId="48" xfId="19" applyBorder="1" applyAlignment="1">
      <alignment horizontal="right" vertical="center"/>
    </xf>
    <xf numFmtId="0" fontId="13" fillId="5" borderId="26" xfId="2" applyFont="1" applyFill="1" applyBorder="1" applyAlignment="1">
      <alignment vertical="center" wrapText="1"/>
    </xf>
    <xf numFmtId="0" fontId="13" fillId="0" borderId="26" xfId="2" applyFont="1" applyBorder="1" applyAlignment="1">
      <alignment horizontal="center" wrapText="1"/>
    </xf>
    <xf numFmtId="0" fontId="13" fillId="5" borderId="26" xfId="0" applyFont="1" applyFill="1" applyBorder="1" applyAlignment="1">
      <alignment vertical="center"/>
    </xf>
    <xf numFmtId="0" fontId="13" fillId="0" borderId="26" xfId="2" applyFont="1" applyBorder="1" applyAlignment="1">
      <alignment vertical="center" wrapText="1"/>
    </xf>
    <xf numFmtId="0" fontId="13" fillId="0" borderId="16" xfId="0" applyFont="1" applyBorder="1" applyAlignment="1">
      <alignment vertical="center"/>
    </xf>
    <xf numFmtId="0" fontId="43" fillId="3" borderId="12" xfId="19" applyFont="1" applyFill="1" applyBorder="1" applyAlignment="1">
      <alignment horizontal="center" vertical="center" wrapText="1"/>
    </xf>
    <xf numFmtId="0" fontId="14" fillId="5" borderId="28" xfId="3" applyFont="1" applyFill="1" applyBorder="1" applyAlignment="1">
      <alignment horizontal="center" vertical="center" wrapText="1"/>
    </xf>
    <xf numFmtId="0" fontId="9" fillId="5" borderId="28" xfId="3" applyFont="1" applyFill="1" applyBorder="1" applyAlignment="1">
      <alignment vertical="center" wrapText="1"/>
    </xf>
    <xf numFmtId="0" fontId="9" fillId="0" borderId="34" xfId="3" applyFont="1" applyBorder="1" applyAlignment="1">
      <alignment horizontal="center" vertical="center" wrapText="1"/>
    </xf>
    <xf numFmtId="0" fontId="9" fillId="0" borderId="35" xfId="3" applyFont="1" applyBorder="1" applyAlignment="1">
      <alignment horizontal="center" vertical="center" wrapText="1"/>
    </xf>
    <xf numFmtId="0" fontId="9" fillId="0" borderId="36" xfId="3" applyFont="1" applyBorder="1" applyAlignment="1">
      <alignment horizontal="center" vertical="center" wrapText="1"/>
    </xf>
    <xf numFmtId="0" fontId="9" fillId="5" borderId="28" xfId="3" applyFont="1" applyFill="1" applyBorder="1" applyAlignment="1">
      <alignment horizontal="center" vertical="center" wrapText="1"/>
    </xf>
    <xf numFmtId="0" fontId="15" fillId="0" borderId="8" xfId="3" applyFont="1" applyBorder="1" applyAlignment="1">
      <alignment horizontal="center" vertical="center"/>
    </xf>
    <xf numFmtId="0" fontId="15" fillId="0" borderId="19" xfId="3" applyFont="1" applyBorder="1" applyAlignment="1">
      <alignment horizontal="center" vertical="center" wrapText="1"/>
    </xf>
    <xf numFmtId="0" fontId="15" fillId="0" borderId="7" xfId="3" applyFont="1" applyBorder="1" applyAlignment="1">
      <alignment horizontal="center" vertical="center"/>
    </xf>
    <xf numFmtId="0" fontId="15" fillId="0" borderId="6" xfId="3" applyFont="1" applyBorder="1" applyAlignment="1">
      <alignment horizontal="center" vertical="center"/>
    </xf>
    <xf numFmtId="0" fontId="13" fillId="0" borderId="26" xfId="0" applyFont="1" applyBorder="1" applyAlignment="1">
      <alignment horizontal="left" vertical="center" wrapText="1"/>
    </xf>
    <xf numFmtId="0" fontId="41" fillId="5" borderId="26" xfId="2" applyFont="1" applyFill="1" applyBorder="1" applyAlignment="1">
      <alignment vertical="center" wrapText="1"/>
    </xf>
    <xf numFmtId="0" fontId="41" fillId="5" borderId="26" xfId="0" applyFont="1" applyFill="1" applyBorder="1" applyAlignment="1">
      <alignment vertical="center"/>
    </xf>
    <xf numFmtId="0" fontId="14" fillId="0" borderId="26" xfId="0" applyFont="1" applyBorder="1" applyAlignment="1">
      <alignment horizontal="center" vertical="center"/>
    </xf>
    <xf numFmtId="0" fontId="14" fillId="0" borderId="26" xfId="2" applyFont="1" applyBorder="1" applyAlignment="1">
      <alignment horizontal="center" wrapText="1"/>
    </xf>
    <xf numFmtId="0" fontId="15" fillId="0" borderId="26" xfId="3" applyFont="1" applyBorder="1" applyAlignment="1">
      <alignment vertical="center"/>
    </xf>
    <xf numFmtId="0" fontId="13" fillId="5" borderId="26" xfId="2" applyFont="1" applyFill="1" applyBorder="1" applyAlignment="1">
      <alignment horizontal="center" vertical="center" wrapText="1"/>
    </xf>
    <xf numFmtId="0" fontId="13" fillId="0" borderId="8" xfId="0" applyFont="1" applyBorder="1" applyAlignment="1">
      <alignment horizontal="center" vertical="center"/>
    </xf>
    <xf numFmtId="0" fontId="13" fillId="0" borderId="1" xfId="0" applyFont="1" applyBorder="1" applyAlignment="1">
      <alignment horizontal="center" vertical="center"/>
    </xf>
    <xf numFmtId="0" fontId="13" fillId="10" borderId="0" xfId="0" applyFont="1" applyFill="1" applyAlignment="1">
      <alignment horizontal="center" vertical="center"/>
    </xf>
    <xf numFmtId="0" fontId="14" fillId="0" borderId="1" xfId="0" applyFont="1" applyBorder="1" applyAlignment="1">
      <alignment vertical="center" wrapText="1"/>
    </xf>
    <xf numFmtId="0" fontId="33" fillId="0" borderId="41" xfId="3" applyFont="1" applyBorder="1" applyAlignment="1">
      <alignment horizontal="center" vertical="center" wrapText="1"/>
    </xf>
    <xf numFmtId="0" fontId="33" fillId="0" borderId="66" xfId="3" applyFont="1" applyBorder="1" applyAlignment="1">
      <alignment horizontal="center" vertical="center" wrapText="1"/>
    </xf>
    <xf numFmtId="43" fontId="33" fillId="5" borderId="22" xfId="18" applyFont="1" applyFill="1" applyBorder="1" applyAlignment="1">
      <alignment horizontal="center"/>
    </xf>
    <xf numFmtId="43" fontId="33" fillId="9" borderId="22" xfId="18" applyFont="1" applyFill="1" applyBorder="1" applyAlignment="1">
      <alignment horizontal="center" vertical="center"/>
    </xf>
    <xf numFmtId="0" fontId="33" fillId="0" borderId="52" xfId="3" applyFont="1" applyBorder="1" applyAlignment="1">
      <alignment horizontal="center" vertical="center" wrapText="1"/>
    </xf>
    <xf numFmtId="0" fontId="33" fillId="0" borderId="68" xfId="3" applyFont="1" applyBorder="1" applyAlignment="1">
      <alignment horizontal="center" vertical="center" wrapText="1"/>
    </xf>
    <xf numFmtId="0" fontId="33" fillId="0" borderId="69" xfId="3" applyFont="1" applyBorder="1" applyAlignment="1">
      <alignment horizontal="center" vertical="center" wrapText="1"/>
    </xf>
    <xf numFmtId="0" fontId="15" fillId="0" borderId="14" xfId="3" applyFont="1" applyBorder="1" applyAlignment="1">
      <alignment vertical="center"/>
    </xf>
    <xf numFmtId="0" fontId="15" fillId="10" borderId="12" xfId="3" applyFont="1" applyFill="1" applyBorder="1" applyAlignment="1">
      <alignment vertical="center"/>
    </xf>
    <xf numFmtId="0" fontId="15" fillId="10" borderId="14" xfId="3" applyFont="1" applyFill="1" applyBorder="1" applyAlignment="1">
      <alignment vertical="center"/>
    </xf>
    <xf numFmtId="0" fontId="27" fillId="0" borderId="38" xfId="3" applyFont="1" applyBorder="1" applyAlignment="1">
      <alignment horizontal="left" vertical="center" wrapText="1"/>
    </xf>
    <xf numFmtId="0" fontId="27" fillId="0" borderId="43" xfId="3" applyFont="1" applyBorder="1" applyAlignment="1">
      <alignment horizontal="left" vertical="center" wrapText="1"/>
    </xf>
    <xf numFmtId="0" fontId="27" fillId="0" borderId="53" xfId="3" applyFont="1" applyBorder="1" applyAlignment="1">
      <alignment horizontal="left" vertical="center" wrapText="1"/>
    </xf>
    <xf numFmtId="0" fontId="14" fillId="0" borderId="61" xfId="2" applyFont="1" applyBorder="1" applyAlignment="1">
      <alignment horizontal="center" vertical="center" wrapText="1"/>
    </xf>
    <xf numFmtId="1" fontId="21" fillId="0" borderId="26" xfId="3" applyNumberFormat="1" applyFont="1" applyBorder="1" applyAlignment="1">
      <alignment horizontal="center" vertical="center"/>
    </xf>
    <xf numFmtId="1" fontId="22" fillId="0" borderId="26" xfId="3" applyNumberFormat="1" applyFont="1" applyBorder="1" applyAlignment="1">
      <alignment horizontal="center" vertical="center"/>
    </xf>
    <xf numFmtId="0" fontId="14" fillId="0" borderId="44" xfId="2" applyFont="1" applyBorder="1" applyAlignment="1">
      <alignment horizontal="center" vertical="center" wrapText="1"/>
    </xf>
    <xf numFmtId="0" fontId="15" fillId="0" borderId="48" xfId="3" applyFont="1" applyBorder="1" applyAlignment="1">
      <alignment horizontal="center" vertical="center" wrapText="1"/>
    </xf>
    <xf numFmtId="0" fontId="9" fillId="0" borderId="21" xfId="3" applyFont="1" applyBorder="1" applyAlignment="1">
      <alignment horizontal="center" vertical="center" wrapText="1"/>
    </xf>
    <xf numFmtId="172" fontId="15" fillId="0" borderId="1" xfId="3" applyNumberFormat="1" applyFont="1" applyAlignment="1">
      <alignment vertical="center"/>
    </xf>
    <xf numFmtId="0" fontId="14" fillId="0" borderId="67" xfId="2" applyFont="1" applyBorder="1" applyAlignment="1">
      <alignment horizontal="center" vertical="center" wrapText="1"/>
    </xf>
    <xf numFmtId="0" fontId="15" fillId="0" borderId="22" xfId="3" applyFont="1" applyBorder="1" applyAlignment="1">
      <alignment horizontal="center" vertical="center" wrapText="1"/>
    </xf>
    <xf numFmtId="0" fontId="9" fillId="5" borderId="26" xfId="3" applyFont="1" applyFill="1" applyBorder="1" applyAlignment="1">
      <alignment vertical="center"/>
    </xf>
    <xf numFmtId="0" fontId="24" fillId="0" borderId="21" xfId="12" quotePrefix="1" applyNumberFormat="1" applyBorder="1" applyAlignment="1">
      <alignment horizontal="center" vertical="center" wrapText="1"/>
    </xf>
    <xf numFmtId="0" fontId="24" fillId="0" borderId="22" xfId="12" quotePrefix="1" applyNumberFormat="1" applyBorder="1" applyAlignment="1">
      <alignment horizontal="left" vertical="center" wrapText="1"/>
    </xf>
    <xf numFmtId="0" fontId="24" fillId="0" borderId="22" xfId="12" quotePrefix="1" applyNumberFormat="1" applyBorder="1" applyAlignment="1">
      <alignment horizontal="center" vertical="center" wrapText="1"/>
    </xf>
    <xf numFmtId="37" fontId="24" fillId="0" borderId="22" xfId="11" applyNumberFormat="1" applyBorder="1" applyAlignment="1">
      <alignment horizontal="center" vertical="center"/>
    </xf>
    <xf numFmtId="37" fontId="24" fillId="0" borderId="44" xfId="19" applyNumberFormat="1" applyFont="1" applyBorder="1" applyAlignment="1">
      <alignment horizontal="center" vertical="center"/>
    </xf>
    <xf numFmtId="0" fontId="0" fillId="0" borderId="21" xfId="0" applyBorder="1" applyAlignment="1">
      <alignment horizontal="center" vertical="center"/>
    </xf>
    <xf numFmtId="0" fontId="5" fillId="0" borderId="25" xfId="19" applyBorder="1" applyAlignment="1">
      <alignment vertical="center"/>
    </xf>
    <xf numFmtId="0" fontId="0" fillId="0" borderId="22" xfId="0" applyBorder="1" applyAlignment="1">
      <alignment vertical="center"/>
    </xf>
    <xf numFmtId="0" fontId="5" fillId="0" borderId="22" xfId="19" applyBorder="1" applyAlignment="1">
      <alignment vertical="center"/>
    </xf>
    <xf numFmtId="37" fontId="24" fillId="0" borderId="42" xfId="19" applyNumberFormat="1" applyFont="1" applyBorder="1" applyAlignment="1">
      <alignment horizontal="center" vertical="center"/>
    </xf>
    <xf numFmtId="174" fontId="15" fillId="0" borderId="1" xfId="22" applyNumberFormat="1" applyFont="1" applyBorder="1" applyAlignment="1">
      <alignment vertical="center"/>
    </xf>
    <xf numFmtId="174" fontId="15" fillId="0" borderId="1" xfId="3" applyNumberFormat="1" applyFont="1" applyAlignment="1">
      <alignment vertical="center"/>
    </xf>
    <xf numFmtId="174" fontId="15" fillId="0" borderId="1" xfId="22" applyNumberFormat="1" applyFont="1" applyBorder="1" applyAlignment="1">
      <alignment horizontal="center" vertical="center" wrapText="1"/>
    </xf>
    <xf numFmtId="0" fontId="24" fillId="4" borderId="22" xfId="12" quotePrefix="1" applyNumberFormat="1" applyFill="1" applyBorder="1" applyAlignment="1">
      <alignment horizontal="left" vertical="center" wrapText="1"/>
    </xf>
    <xf numFmtId="0" fontId="40" fillId="5" borderId="26" xfId="2" applyFont="1" applyFill="1" applyBorder="1" applyAlignment="1">
      <alignment horizontal="center" vertical="center" wrapText="1"/>
    </xf>
    <xf numFmtId="0" fontId="15" fillId="0" borderId="5" xfId="3" applyFont="1" applyBorder="1" applyAlignment="1">
      <alignment horizontal="center" vertical="center"/>
    </xf>
    <xf numFmtId="0" fontId="15" fillId="0" borderId="26" xfId="3" applyFont="1" applyBorder="1" applyAlignment="1">
      <alignment vertical="center" wrapText="1"/>
    </xf>
    <xf numFmtId="0" fontId="9" fillId="5" borderId="29" xfId="3" applyFont="1" applyFill="1" applyBorder="1" applyAlignment="1">
      <alignment horizontal="left" vertical="center"/>
    </xf>
    <xf numFmtId="0" fontId="9" fillId="5" borderId="29" xfId="3" applyFont="1" applyFill="1" applyBorder="1" applyAlignment="1">
      <alignment horizontal="left" vertical="center" wrapText="1"/>
    </xf>
    <xf numFmtId="0" fontId="9" fillId="5" borderId="27" xfId="3" applyFont="1" applyFill="1" applyBorder="1" applyAlignment="1">
      <alignment horizontal="left" vertical="center"/>
    </xf>
    <xf numFmtId="0" fontId="9" fillId="5" borderId="27" xfId="3" applyFont="1" applyFill="1" applyBorder="1" applyAlignment="1">
      <alignment horizontal="left" vertical="center" wrapText="1"/>
    </xf>
    <xf numFmtId="0" fontId="9" fillId="5" borderId="28" xfId="3" applyFont="1" applyFill="1" applyBorder="1" applyAlignment="1">
      <alignment horizontal="left" vertical="center"/>
    </xf>
    <xf numFmtId="0" fontId="9" fillId="5" borderId="28" xfId="3" applyFont="1" applyFill="1" applyBorder="1" applyAlignment="1">
      <alignment horizontal="left" vertical="center" wrapText="1"/>
    </xf>
    <xf numFmtId="9" fontId="15" fillId="0" borderId="10" xfId="1" applyFont="1" applyBorder="1" applyAlignment="1">
      <alignment horizontal="center" vertical="center"/>
    </xf>
    <xf numFmtId="9" fontId="15" fillId="0" borderId="24" xfId="1" applyFont="1" applyBorder="1" applyAlignment="1">
      <alignment horizontal="center" vertical="center"/>
    </xf>
    <xf numFmtId="9" fontId="15" fillId="0" borderId="14" xfId="1" applyFont="1" applyBorder="1" applyAlignment="1">
      <alignment horizontal="center" vertical="center"/>
    </xf>
    <xf numFmtId="0" fontId="9" fillId="0" borderId="1" xfId="3" applyFont="1" applyAlignment="1">
      <alignment horizontal="center" vertical="center" wrapText="1"/>
    </xf>
    <xf numFmtId="0" fontId="15" fillId="0" borderId="5" xfId="3" applyFont="1" applyBorder="1" applyAlignment="1">
      <alignment horizontal="left" vertical="center"/>
    </xf>
    <xf numFmtId="0" fontId="48" fillId="0" borderId="22" xfId="19" applyFont="1" applyBorder="1" applyAlignment="1">
      <alignment horizontal="justify" vertical="center" wrapText="1"/>
    </xf>
    <xf numFmtId="0" fontId="13" fillId="0" borderId="1" xfId="2" applyFont="1" applyAlignment="1">
      <alignment horizontal="center" vertical="center" wrapText="1"/>
    </xf>
    <xf numFmtId="173" fontId="39" fillId="0" borderId="22" xfId="21" applyNumberFormat="1" applyFont="1" applyFill="1" applyBorder="1" applyAlignment="1">
      <alignment horizontal="center" vertical="center"/>
    </xf>
    <xf numFmtId="173" fontId="39" fillId="0" borderId="13" xfId="21" applyNumberFormat="1" applyFont="1" applyFill="1" applyBorder="1" applyAlignment="1">
      <alignment horizontal="center" vertical="center"/>
    </xf>
    <xf numFmtId="0" fontId="15" fillId="0" borderId="0" xfId="0" applyFont="1" applyAlignment="1">
      <alignment horizontal="left" vertical="center"/>
    </xf>
    <xf numFmtId="0" fontId="50" fillId="0" borderId="51" xfId="0" applyFont="1" applyBorder="1" applyAlignment="1">
      <alignment horizontal="left" vertical="center" wrapText="1"/>
    </xf>
    <xf numFmtId="0" fontId="44" fillId="0" borderId="0" xfId="0" applyFont="1" applyAlignment="1">
      <alignment horizontal="left" vertical="center"/>
    </xf>
    <xf numFmtId="0" fontId="44" fillId="0" borderId="48" xfId="0" applyFont="1" applyBorder="1" applyAlignment="1">
      <alignment horizontal="left" vertical="center" wrapText="1"/>
    </xf>
    <xf numFmtId="0" fontId="50" fillId="0" borderId="48" xfId="0" applyFont="1" applyBorder="1" applyAlignment="1">
      <alignment horizontal="left" vertical="center" wrapText="1"/>
    </xf>
    <xf numFmtId="0" fontId="50" fillId="0" borderId="22" xfId="0" applyFont="1" applyBorder="1" applyAlignment="1">
      <alignment horizontal="left" vertical="center" wrapText="1"/>
    </xf>
    <xf numFmtId="0" fontId="15" fillId="0" borderId="1" xfId="0" applyFont="1" applyBorder="1"/>
    <xf numFmtId="0" fontId="0" fillId="0" borderId="1" xfId="0" applyBorder="1"/>
    <xf numFmtId="0" fontId="9" fillId="13" borderId="22" xfId="0" applyFont="1" applyFill="1" applyBorder="1" applyAlignment="1">
      <alignment horizontal="left" vertical="center"/>
    </xf>
    <xf numFmtId="0" fontId="9" fillId="13" borderId="22" xfId="0" applyFont="1" applyFill="1" applyBorder="1" applyAlignment="1">
      <alignment horizontal="center" vertical="center"/>
    </xf>
    <xf numFmtId="0" fontId="14" fillId="0" borderId="26" xfId="0" applyFont="1" applyBorder="1" applyAlignment="1">
      <alignment horizontal="center" vertical="center" wrapText="1"/>
    </xf>
    <xf numFmtId="168" fontId="15" fillId="0" borderId="22" xfId="5" applyNumberFormat="1" applyFont="1" applyFill="1" applyBorder="1" applyAlignment="1">
      <alignment vertical="center"/>
    </xf>
    <xf numFmtId="168" fontId="15" fillId="0" borderId="9" xfId="5" applyNumberFormat="1" applyFont="1" applyBorder="1" applyAlignment="1">
      <alignment vertical="center"/>
    </xf>
    <xf numFmtId="0" fontId="21" fillId="0" borderId="8" xfId="3" applyFont="1" applyBorder="1" applyAlignment="1">
      <alignment horizontal="center" vertical="center"/>
    </xf>
    <xf numFmtId="10" fontId="33" fillId="5" borderId="22" xfId="3" applyNumberFormat="1" applyFont="1" applyFill="1" applyBorder="1" applyAlignment="1">
      <alignment horizontal="center" vertical="center"/>
    </xf>
    <xf numFmtId="10" fontId="33" fillId="5" borderId="22" xfId="1" applyNumberFormat="1" applyFont="1" applyFill="1" applyBorder="1" applyAlignment="1">
      <alignment horizontal="center" vertical="center"/>
    </xf>
    <xf numFmtId="10" fontId="33" fillId="9" borderId="22" xfId="0" applyNumberFormat="1" applyFont="1" applyFill="1" applyBorder="1" applyAlignment="1">
      <alignment horizontal="center" vertical="center"/>
    </xf>
    <xf numFmtId="0" fontId="13" fillId="0" borderId="1" xfId="24" applyFont="1" applyAlignment="1">
      <alignment vertical="center"/>
    </xf>
    <xf numFmtId="0" fontId="36" fillId="0" borderId="1" xfId="24" applyFont="1" applyAlignment="1">
      <alignment horizontal="left" vertical="center" wrapText="1"/>
    </xf>
    <xf numFmtId="0" fontId="15" fillId="0" borderId="1" xfId="25" applyFont="1" applyAlignment="1">
      <alignment vertical="center"/>
    </xf>
    <xf numFmtId="0" fontId="40" fillId="0" borderId="26" xfId="24" applyFont="1" applyBorder="1" applyAlignment="1">
      <alignment horizontal="center" vertical="center"/>
    </xf>
    <xf numFmtId="0" fontId="13" fillId="0" borderId="26" xfId="24" applyFont="1" applyBorder="1" applyAlignment="1">
      <alignment horizontal="left" vertical="center" wrapText="1"/>
    </xf>
    <xf numFmtId="0" fontId="41" fillId="5" borderId="26" xfId="24" applyFont="1" applyFill="1" applyBorder="1" applyAlignment="1">
      <alignment vertical="center"/>
    </xf>
    <xf numFmtId="0" fontId="17" fillId="0" borderId="1" xfId="25" applyFont="1" applyAlignment="1">
      <alignment horizontal="center" vertical="center"/>
    </xf>
    <xf numFmtId="0" fontId="9" fillId="0" borderId="1" xfId="25" applyFont="1" applyAlignment="1">
      <alignment horizontal="center" vertical="center" wrapText="1"/>
    </xf>
    <xf numFmtId="0" fontId="15" fillId="0" borderId="1" xfId="25" applyFont="1" applyAlignment="1">
      <alignment horizontal="center" vertical="center"/>
    </xf>
    <xf numFmtId="0" fontId="15" fillId="4" borderId="8" xfId="25" applyFont="1" applyFill="1" applyBorder="1" applyAlignment="1">
      <alignment vertical="center"/>
    </xf>
    <xf numFmtId="0" fontId="15" fillId="4" borderId="1" xfId="25" applyFont="1" applyFill="1" applyAlignment="1">
      <alignment vertical="center"/>
    </xf>
    <xf numFmtId="9" fontId="15" fillId="0" borderId="10" xfId="28" applyFont="1" applyBorder="1" applyAlignment="1">
      <alignment horizontal="center" vertical="center"/>
    </xf>
    <xf numFmtId="9" fontId="15" fillId="0" borderId="24" xfId="28" applyFont="1" applyBorder="1" applyAlignment="1">
      <alignment horizontal="center" vertical="center"/>
    </xf>
    <xf numFmtId="9" fontId="15" fillId="0" borderId="14" xfId="28" applyFont="1" applyBorder="1" applyAlignment="1">
      <alignment horizontal="center" vertical="center"/>
    </xf>
    <xf numFmtId="0" fontId="15" fillId="0" borderId="1" xfId="25" applyFont="1"/>
    <xf numFmtId="0" fontId="23" fillId="0" borderId="1" xfId="25" applyFont="1" applyAlignment="1">
      <alignment vertical="center"/>
    </xf>
    <xf numFmtId="0" fontId="33" fillId="5" borderId="28" xfId="25" applyFont="1" applyFill="1" applyBorder="1" applyAlignment="1">
      <alignment horizontal="center" vertical="center" wrapText="1"/>
    </xf>
    <xf numFmtId="0" fontId="9" fillId="0" borderId="1" xfId="25" applyFont="1" applyAlignment="1">
      <alignment vertical="center"/>
    </xf>
    <xf numFmtId="174" fontId="15" fillId="0" borderId="1" xfId="26" applyNumberFormat="1" applyFont="1" applyBorder="1" applyAlignment="1">
      <alignment vertical="center"/>
    </xf>
    <xf numFmtId="0" fontId="22" fillId="0" borderId="26" xfId="25" applyFont="1" applyBorder="1" applyAlignment="1">
      <alignment horizontal="center" vertical="center"/>
    </xf>
    <xf numFmtId="174" fontId="15" fillId="0" borderId="1" xfId="25" applyNumberFormat="1" applyFont="1" applyAlignment="1">
      <alignment vertical="center"/>
    </xf>
    <xf numFmtId="0" fontId="33" fillId="5" borderId="11" xfId="25" applyFont="1" applyFill="1" applyBorder="1" applyAlignment="1">
      <alignment horizontal="center" vertical="center" wrapText="1"/>
    </xf>
    <xf numFmtId="0" fontId="33" fillId="5" borderId="5" xfId="25" applyFont="1" applyFill="1" applyBorder="1" applyAlignment="1">
      <alignment horizontal="center" vertical="center" wrapText="1"/>
    </xf>
    <xf numFmtId="0" fontId="33" fillId="5" borderId="7" xfId="25" applyFont="1" applyFill="1" applyBorder="1" applyAlignment="1">
      <alignment horizontal="center" vertical="center" wrapText="1"/>
    </xf>
    <xf numFmtId="0" fontId="33" fillId="5" borderId="26" xfId="25" applyFont="1" applyFill="1" applyBorder="1" applyAlignment="1">
      <alignment horizontal="center" vertical="center" wrapText="1"/>
    </xf>
    <xf numFmtId="0" fontId="15" fillId="0" borderId="1" xfId="25" applyFont="1" applyAlignment="1">
      <alignment horizontal="center" vertical="center" wrapText="1"/>
    </xf>
    <xf numFmtId="174" fontId="15" fillId="0" borderId="1" xfId="26" applyNumberFormat="1" applyFont="1" applyBorder="1" applyAlignment="1">
      <alignment horizontal="center" vertical="center" wrapText="1"/>
    </xf>
    <xf numFmtId="0" fontId="21" fillId="0" borderId="27" xfId="25" applyFont="1" applyBorder="1" applyAlignment="1">
      <alignment horizontal="center" vertical="center"/>
    </xf>
    <xf numFmtId="0" fontId="21" fillId="0" borderId="19" xfId="25" applyFont="1" applyBorder="1" applyAlignment="1">
      <alignment horizontal="center" vertical="center" wrapText="1"/>
    </xf>
    <xf numFmtId="2" fontId="21" fillId="4" borderId="11" xfId="25" applyNumberFormat="1" applyFont="1" applyFill="1" applyBorder="1" applyAlignment="1">
      <alignment horizontal="center" vertical="center"/>
    </xf>
    <xf numFmtId="172" fontId="21" fillId="4" borderId="11" xfId="25" applyNumberFormat="1" applyFont="1" applyFill="1" applyBorder="1" applyAlignment="1">
      <alignment horizontal="center" vertical="center"/>
    </xf>
    <xf numFmtId="0" fontId="21" fillId="0" borderId="7" xfId="25" applyFont="1" applyBorder="1" applyAlignment="1">
      <alignment horizontal="center" vertical="center"/>
    </xf>
    <xf numFmtId="0" fontId="21" fillId="0" borderId="26" xfId="25" applyFont="1" applyBorder="1" applyAlignment="1">
      <alignment horizontal="center" vertical="center"/>
    </xf>
    <xf numFmtId="0" fontId="21" fillId="0" borderId="28" xfId="25" applyFont="1" applyBorder="1" applyAlignment="1">
      <alignment horizontal="center" vertical="center"/>
    </xf>
    <xf numFmtId="0" fontId="21" fillId="0" borderId="6" xfId="25" applyFont="1" applyBorder="1" applyAlignment="1">
      <alignment horizontal="center" vertical="center"/>
    </xf>
    <xf numFmtId="172" fontId="15" fillId="0" borderId="1" xfId="25" applyNumberFormat="1" applyFont="1" applyAlignment="1">
      <alignment vertical="center"/>
    </xf>
    <xf numFmtId="0" fontId="33" fillId="3" borderId="22" xfId="25" applyFont="1" applyFill="1" applyBorder="1" applyAlignment="1">
      <alignment horizontal="center" vertical="center"/>
    </xf>
    <xf numFmtId="9" fontId="33" fillId="5" borderId="22" xfId="25" applyNumberFormat="1" applyFont="1" applyFill="1" applyBorder="1" applyAlignment="1">
      <alignment horizontal="center" vertical="center"/>
    </xf>
    <xf numFmtId="10" fontId="33" fillId="5" borderId="22" xfId="24" applyNumberFormat="1" applyFont="1" applyFill="1" applyBorder="1" applyAlignment="1">
      <alignment horizontal="center" vertical="center"/>
    </xf>
    <xf numFmtId="9" fontId="33" fillId="9" borderId="22" xfId="24" applyNumberFormat="1" applyFont="1" applyFill="1" applyBorder="1" applyAlignment="1">
      <alignment horizontal="center" vertical="center"/>
    </xf>
    <xf numFmtId="9" fontId="33" fillId="5" borderId="22" xfId="24" applyNumberFormat="1" applyFont="1" applyFill="1" applyBorder="1" applyAlignment="1">
      <alignment horizontal="center"/>
    </xf>
    <xf numFmtId="43" fontId="33" fillId="5" borderId="22" xfId="29" applyFont="1" applyFill="1" applyBorder="1" applyAlignment="1">
      <alignment horizontal="center"/>
    </xf>
    <xf numFmtId="43" fontId="33" fillId="9" borderId="22" xfId="29" applyFont="1" applyFill="1" applyBorder="1" applyAlignment="1">
      <alignment horizontal="center" vertical="center"/>
    </xf>
    <xf numFmtId="0" fontId="33" fillId="5" borderId="22" xfId="24" applyFont="1" applyFill="1" applyBorder="1" applyAlignment="1">
      <alignment horizontal="center" vertical="center"/>
    </xf>
    <xf numFmtId="9" fontId="22" fillId="4" borderId="22" xfId="24" applyNumberFormat="1" applyFont="1" applyFill="1" applyBorder="1" applyAlignment="1">
      <alignment horizontal="center"/>
    </xf>
    <xf numFmtId="172" fontId="21" fillId="0" borderId="8" xfId="25" applyNumberFormat="1" applyFont="1" applyBorder="1" applyAlignment="1">
      <alignment horizontal="center" vertical="center"/>
    </xf>
    <xf numFmtId="0" fontId="21" fillId="0" borderId="8" xfId="25" applyFont="1" applyBorder="1" applyAlignment="1">
      <alignment horizontal="center" vertical="center"/>
    </xf>
    <xf numFmtId="0" fontId="15" fillId="0" borderId="19" xfId="25" applyFont="1" applyBorder="1" applyAlignment="1">
      <alignment horizontal="justify" vertical="top" wrapText="1"/>
    </xf>
    <xf numFmtId="10" fontId="33" fillId="5" borderId="22" xfId="25" applyNumberFormat="1" applyFont="1" applyFill="1" applyBorder="1" applyAlignment="1">
      <alignment horizontal="center" vertical="center"/>
    </xf>
    <xf numFmtId="172" fontId="21" fillId="0" borderId="26" xfId="25" applyNumberFormat="1" applyFont="1" applyBorder="1" applyAlignment="1">
      <alignment horizontal="center" vertical="center"/>
    </xf>
    <xf numFmtId="168" fontId="15" fillId="0" borderId="13" xfId="5" applyNumberFormat="1" applyFont="1" applyFill="1" applyBorder="1" applyAlignment="1">
      <alignment vertical="center"/>
    </xf>
    <xf numFmtId="9" fontId="22" fillId="0" borderId="26" xfId="25" applyNumberFormat="1" applyFont="1" applyBorder="1" applyAlignment="1">
      <alignment horizontal="center" vertical="center"/>
    </xf>
    <xf numFmtId="0" fontId="53" fillId="0" borderId="19" xfId="25" applyFont="1" applyBorder="1" applyAlignment="1">
      <alignment horizontal="centerContinuous" vertical="top" wrapText="1"/>
    </xf>
    <xf numFmtId="0" fontId="54" fillId="0" borderId="19" xfId="25" applyFont="1" applyBorder="1" applyAlignment="1">
      <alignment horizontal="centerContinuous" vertical="top" wrapText="1"/>
    </xf>
    <xf numFmtId="0" fontId="15" fillId="0" borderId="19" xfId="25" applyFont="1" applyBorder="1" applyAlignment="1">
      <alignment horizontal="center" vertical="center" wrapText="1"/>
    </xf>
    <xf numFmtId="170" fontId="33" fillId="5" borderId="22" xfId="25" applyNumberFormat="1" applyFont="1" applyFill="1" applyBorder="1" applyAlignment="1">
      <alignment horizontal="center" vertical="center"/>
    </xf>
    <xf numFmtId="9" fontId="9" fillId="0" borderId="74" xfId="25" applyNumberFormat="1" applyFont="1" applyBorder="1" applyAlignment="1">
      <alignment horizontal="center" vertical="center" wrapText="1"/>
    </xf>
    <xf numFmtId="0" fontId="15" fillId="0" borderId="8" xfId="25" applyFont="1" applyBorder="1" applyAlignment="1">
      <alignment horizontal="center" vertical="center"/>
    </xf>
    <xf numFmtId="0" fontId="15" fillId="0" borderId="27" xfId="25" applyFont="1" applyBorder="1" applyAlignment="1">
      <alignment horizontal="center" vertical="center"/>
    </xf>
    <xf numFmtId="0" fontId="15" fillId="0" borderId="26" xfId="25" applyFont="1" applyBorder="1" applyAlignment="1">
      <alignment horizontal="center" vertical="center"/>
    </xf>
    <xf numFmtId="0" fontId="20" fillId="0" borderId="19" xfId="23" applyBorder="1" applyAlignment="1">
      <alignment horizontal="center" vertical="center" wrapText="1"/>
    </xf>
    <xf numFmtId="0" fontId="14" fillId="5" borderId="5" xfId="25" applyFont="1" applyFill="1" applyBorder="1" applyAlignment="1">
      <alignment horizontal="center" vertical="center" wrapText="1"/>
    </xf>
    <xf numFmtId="0" fontId="14" fillId="5" borderId="26" xfId="25" applyFont="1" applyFill="1" applyBorder="1" applyAlignment="1">
      <alignment horizontal="center" vertical="center" wrapText="1"/>
    </xf>
    <xf numFmtId="0" fontId="14" fillId="5" borderId="7" xfId="25" applyFont="1" applyFill="1" applyBorder="1" applyAlignment="1">
      <alignment horizontal="center" vertical="center" wrapText="1"/>
    </xf>
    <xf numFmtId="0" fontId="54" fillId="0" borderId="19" xfId="25" applyFont="1" applyBorder="1" applyAlignment="1">
      <alignment horizontal="center" vertical="center" wrapText="1"/>
    </xf>
    <xf numFmtId="0" fontId="15" fillId="0" borderId="48" xfId="25" applyFont="1" applyBorder="1" applyAlignment="1">
      <alignment vertical="center" wrapText="1"/>
    </xf>
    <xf numFmtId="0" fontId="15" fillId="0" borderId="9" xfId="25" applyFont="1" applyBorder="1" applyAlignment="1">
      <alignment vertical="center" wrapText="1"/>
    </xf>
    <xf numFmtId="0" fontId="15" fillId="0" borderId="60" xfId="25" applyFont="1" applyBorder="1" applyAlignment="1">
      <alignment vertical="center" wrapText="1"/>
    </xf>
    <xf numFmtId="43" fontId="42" fillId="5" borderId="34" xfId="18" applyFont="1" applyFill="1" applyBorder="1" applyAlignment="1">
      <alignment horizontal="center" vertical="center" wrapText="1"/>
    </xf>
    <xf numFmtId="43" fontId="42" fillId="5" borderId="35" xfId="18" applyFont="1" applyFill="1" applyBorder="1" applyAlignment="1">
      <alignment horizontal="center" vertical="center" wrapText="1"/>
    </xf>
    <xf numFmtId="43" fontId="42" fillId="5" borderId="36" xfId="18" applyFont="1" applyFill="1" applyBorder="1" applyAlignment="1">
      <alignment horizontal="center" vertical="center" wrapText="1"/>
    </xf>
    <xf numFmtId="168" fontId="15" fillId="0" borderId="10" xfId="5" applyNumberFormat="1" applyFont="1" applyBorder="1" applyAlignment="1">
      <alignment vertical="center"/>
    </xf>
    <xf numFmtId="3" fontId="5" fillId="0" borderId="25" xfId="19" applyNumberFormat="1" applyBorder="1" applyAlignment="1">
      <alignment vertical="center"/>
    </xf>
    <xf numFmtId="3" fontId="5" fillId="0" borderId="22" xfId="19" applyNumberFormat="1" applyBorder="1" applyAlignment="1">
      <alignment vertical="center"/>
    </xf>
    <xf numFmtId="3" fontId="5" fillId="0" borderId="48" xfId="19" applyNumberFormat="1" applyBorder="1" applyAlignment="1">
      <alignment horizontal="right" vertical="center"/>
    </xf>
    <xf numFmtId="0" fontId="15" fillId="0" borderId="48" xfId="0" applyFont="1" applyBorder="1" applyAlignment="1">
      <alignment vertical="center" wrapText="1"/>
    </xf>
    <xf numFmtId="9" fontId="22" fillId="0" borderId="26" xfId="1" applyFont="1" applyBorder="1" applyAlignment="1">
      <alignment horizontal="center" vertical="center"/>
    </xf>
    <xf numFmtId="168" fontId="9" fillId="0" borderId="33" xfId="5" applyNumberFormat="1" applyFont="1" applyFill="1" applyBorder="1" applyAlignment="1">
      <alignment vertical="center"/>
    </xf>
    <xf numFmtId="168" fontId="9" fillId="0" borderId="22" xfId="5" applyNumberFormat="1" applyFont="1" applyFill="1" applyBorder="1" applyAlignment="1">
      <alignment vertical="center"/>
    </xf>
    <xf numFmtId="168" fontId="9" fillId="0" borderId="13" xfId="5" applyNumberFormat="1" applyFont="1" applyFill="1" applyBorder="1" applyAlignment="1">
      <alignment vertical="center"/>
    </xf>
    <xf numFmtId="0" fontId="9" fillId="0" borderId="7" xfId="3" applyFont="1" applyBorder="1" applyAlignment="1">
      <alignment vertical="center" wrapText="1"/>
    </xf>
    <xf numFmtId="9" fontId="9" fillId="0" borderId="52" xfId="25" applyNumberFormat="1" applyFont="1" applyBorder="1" applyAlignment="1">
      <alignment horizontal="center" vertical="center" wrapText="1"/>
    </xf>
    <xf numFmtId="9" fontId="9" fillId="0" borderId="51" xfId="25" applyNumberFormat="1" applyFont="1" applyBorder="1" applyAlignment="1">
      <alignment horizontal="center" vertical="center" wrapText="1"/>
    </xf>
    <xf numFmtId="9" fontId="9" fillId="0" borderId="29" xfId="3" applyNumberFormat="1" applyFont="1" applyBorder="1" applyAlignment="1">
      <alignment horizontal="center" vertical="center" wrapText="1"/>
    </xf>
    <xf numFmtId="168" fontId="9" fillId="0" borderId="9" xfId="5" applyNumberFormat="1" applyFont="1" applyBorder="1" applyAlignment="1">
      <alignment vertical="center"/>
    </xf>
    <xf numFmtId="168" fontId="9" fillId="0" borderId="35" xfId="5" applyNumberFormat="1" applyFont="1" applyFill="1" applyBorder="1" applyAlignment="1">
      <alignment vertical="center"/>
    </xf>
    <xf numFmtId="168" fontId="9" fillId="0" borderId="22" xfId="5" applyNumberFormat="1" applyFont="1" applyBorder="1" applyAlignment="1">
      <alignment vertical="center"/>
    </xf>
    <xf numFmtId="168" fontId="9" fillId="0" borderId="13" xfId="5" applyNumberFormat="1" applyFont="1" applyBorder="1" applyAlignment="1">
      <alignment vertical="center"/>
    </xf>
    <xf numFmtId="0" fontId="14" fillId="5" borderId="5" xfId="2" applyFont="1" applyFill="1" applyBorder="1" applyAlignment="1">
      <alignment vertical="center" wrapText="1"/>
    </xf>
    <xf numFmtId="0" fontId="14" fillId="5" borderId="7" xfId="2" applyFont="1" applyFill="1" applyBorder="1" applyAlignment="1">
      <alignment vertical="center" wrapText="1"/>
    </xf>
    <xf numFmtId="176" fontId="15" fillId="0" borderId="22" xfId="5" applyNumberFormat="1" applyFont="1" applyBorder="1" applyAlignment="1">
      <alignment vertical="center" wrapText="1"/>
    </xf>
    <xf numFmtId="0" fontId="51" fillId="0" borderId="22" xfId="0" applyFont="1" applyBorder="1" applyAlignment="1">
      <alignment horizontal="left" vertical="center"/>
    </xf>
    <xf numFmtId="0" fontId="50" fillId="0" borderId="22" xfId="0" applyFont="1" applyBorder="1" applyAlignment="1">
      <alignment vertical="center" wrapText="1"/>
    </xf>
    <xf numFmtId="0" fontId="50" fillId="0" borderId="48" xfId="0" applyFont="1" applyBorder="1" applyAlignment="1">
      <alignment vertical="center" wrapText="1"/>
    </xf>
    <xf numFmtId="0" fontId="51" fillId="13" borderId="22" xfId="0" applyFont="1" applyFill="1" applyBorder="1" applyAlignment="1">
      <alignment horizontal="left" vertical="center"/>
    </xf>
    <xf numFmtId="0" fontId="50" fillId="13" borderId="48" xfId="0" applyFont="1" applyFill="1" applyBorder="1" applyAlignment="1">
      <alignment vertical="center" wrapText="1"/>
    </xf>
    <xf numFmtId="0" fontId="50" fillId="13" borderId="48" xfId="0" applyFont="1" applyFill="1" applyBorder="1" applyAlignment="1">
      <alignment horizontal="left" vertical="center" wrapText="1"/>
    </xf>
    <xf numFmtId="0" fontId="51" fillId="0" borderId="22" xfId="0" applyFont="1" applyBorder="1" applyAlignment="1">
      <alignment horizontal="left" vertical="center" wrapText="1"/>
    </xf>
    <xf numFmtId="0" fontId="51" fillId="13" borderId="22" xfId="0" applyFont="1" applyFill="1" applyBorder="1" applyAlignment="1">
      <alignment horizontal="center" vertical="center"/>
    </xf>
    <xf numFmtId="0" fontId="50" fillId="4" borderId="25" xfId="0" applyFont="1" applyFill="1" applyBorder="1" applyAlignment="1">
      <alignment horizontal="left" vertical="center" wrapText="1"/>
    </xf>
    <xf numFmtId="0" fontId="50" fillId="4" borderId="22" xfId="0" applyFont="1" applyFill="1" applyBorder="1" applyAlignment="1">
      <alignment horizontal="left" vertical="center" wrapText="1"/>
    </xf>
    <xf numFmtId="0" fontId="51" fillId="0" borderId="22" xfId="0" quotePrefix="1" applyFont="1" applyBorder="1" applyAlignment="1">
      <alignment horizontal="left" vertical="center" wrapText="1"/>
    </xf>
    <xf numFmtId="0" fontId="51" fillId="0" borderId="53" xfId="0" applyFont="1" applyBorder="1" applyAlignment="1">
      <alignment horizontal="left" vertical="center"/>
    </xf>
    <xf numFmtId="0" fontId="50" fillId="0" borderId="68" xfId="0" applyFont="1" applyBorder="1" applyAlignment="1">
      <alignment horizontal="left" vertical="center" wrapText="1"/>
    </xf>
    <xf numFmtId="0" fontId="15" fillId="0" borderId="7" xfId="3" applyFont="1" applyBorder="1" applyAlignment="1">
      <alignment horizontal="center" vertical="center" wrapText="1"/>
    </xf>
    <xf numFmtId="0" fontId="15" fillId="0" borderId="7" xfId="25" applyFont="1" applyBorder="1" applyAlignment="1">
      <alignment horizontal="center" vertical="center" wrapText="1"/>
    </xf>
    <xf numFmtId="3" fontId="5" fillId="4" borderId="22" xfId="19" applyNumberFormat="1" applyFill="1" applyBorder="1" applyAlignment="1">
      <alignment vertical="center"/>
    </xf>
    <xf numFmtId="43" fontId="42" fillId="5" borderId="13" xfId="18" applyFont="1" applyFill="1" applyBorder="1" applyAlignment="1">
      <alignment horizontal="center" vertical="center" wrapText="1"/>
    </xf>
    <xf numFmtId="0" fontId="2" fillId="0" borderId="22" xfId="19" applyFont="1" applyBorder="1" applyAlignment="1">
      <alignment vertical="center" wrapText="1"/>
    </xf>
    <xf numFmtId="0" fontId="20" fillId="0" borderId="7" xfId="23" applyBorder="1" applyAlignment="1">
      <alignment horizontal="center" vertical="center" wrapText="1"/>
    </xf>
    <xf numFmtId="173" fontId="39" fillId="4" borderId="22" xfId="21" applyNumberFormat="1" applyFont="1" applyFill="1" applyBorder="1" applyAlignment="1">
      <alignment horizontal="center" vertical="center"/>
    </xf>
    <xf numFmtId="168" fontId="15" fillId="4" borderId="22" xfId="5" applyNumberFormat="1" applyFont="1" applyFill="1" applyBorder="1" applyAlignment="1">
      <alignment vertical="center"/>
    </xf>
    <xf numFmtId="43" fontId="15" fillId="0" borderId="1" xfId="3" applyNumberFormat="1" applyFont="1" applyAlignment="1">
      <alignment vertical="center"/>
    </xf>
    <xf numFmtId="0" fontId="15" fillId="4" borderId="19" xfId="3" applyFont="1" applyFill="1" applyBorder="1" applyAlignment="1">
      <alignment horizontal="center" vertical="center" wrapText="1"/>
    </xf>
    <xf numFmtId="0" fontId="60" fillId="4" borderId="7" xfId="25" applyFont="1" applyFill="1" applyBorder="1" applyAlignment="1">
      <alignment horizontal="center" vertical="center" wrapText="1"/>
    </xf>
    <xf numFmtId="43" fontId="15" fillId="0" borderId="1" xfId="25" applyNumberFormat="1" applyFont="1" applyAlignment="1">
      <alignment vertical="center"/>
    </xf>
    <xf numFmtId="168" fontId="9" fillId="4" borderId="22" xfId="5" applyNumberFormat="1" applyFont="1" applyFill="1" applyBorder="1" applyAlignment="1">
      <alignment vertical="center"/>
    </xf>
    <xf numFmtId="0" fontId="2" fillId="0" borderId="22" xfId="19" applyFont="1" applyBorder="1" applyAlignment="1">
      <alignment horizontal="justify" vertical="top" wrapText="1"/>
    </xf>
    <xf numFmtId="0" fontId="9" fillId="0" borderId="53" xfId="0" applyFont="1" applyBorder="1" applyAlignment="1">
      <alignment horizontal="center" vertical="center"/>
    </xf>
    <xf numFmtId="0" fontId="9" fillId="0" borderId="68" xfId="0" applyFont="1" applyBorder="1" applyAlignment="1">
      <alignment horizontal="center" vertical="center"/>
    </xf>
    <xf numFmtId="0" fontId="51" fillId="13" borderId="23" xfId="0" applyFont="1" applyFill="1" applyBorder="1" applyAlignment="1">
      <alignment horizontal="left" vertical="center"/>
    </xf>
    <xf numFmtId="0" fontId="51" fillId="13" borderId="25" xfId="0" applyFont="1" applyFill="1" applyBorder="1" applyAlignment="1">
      <alignment horizontal="left" vertical="center"/>
    </xf>
    <xf numFmtId="0" fontId="51" fillId="5" borderId="23" xfId="0" applyFont="1" applyFill="1" applyBorder="1" applyAlignment="1">
      <alignment horizontal="center" vertical="center" wrapText="1"/>
    </xf>
    <xf numFmtId="0" fontId="51" fillId="5" borderId="25" xfId="0" applyFont="1" applyFill="1" applyBorder="1" applyAlignment="1">
      <alignment horizontal="center" vertical="center" wrapText="1"/>
    </xf>
    <xf numFmtId="0" fontId="50" fillId="4" borderId="23" xfId="0" applyFont="1" applyFill="1" applyBorder="1" applyAlignment="1">
      <alignment horizontal="left" vertical="center" wrapText="1"/>
    </xf>
    <xf numFmtId="0" fontId="50" fillId="4" borderId="25" xfId="0" applyFont="1" applyFill="1" applyBorder="1" applyAlignment="1">
      <alignment horizontal="left" vertical="center" wrapText="1"/>
    </xf>
    <xf numFmtId="0" fontId="49" fillId="12" borderId="23" xfId="0" applyFont="1" applyFill="1" applyBorder="1" applyAlignment="1">
      <alignment horizontal="center" vertical="center"/>
    </xf>
    <xf numFmtId="0" fontId="49" fillId="12" borderId="25" xfId="0" applyFont="1" applyFill="1" applyBorder="1" applyAlignment="1">
      <alignment horizontal="center" vertical="center"/>
    </xf>
    <xf numFmtId="0" fontId="9" fillId="5" borderId="23" xfId="0" applyFont="1" applyFill="1" applyBorder="1" applyAlignment="1">
      <alignment horizontal="center" vertical="center" wrapText="1"/>
    </xf>
    <xf numFmtId="0" fontId="9" fillId="5" borderId="25" xfId="0" applyFont="1" applyFill="1" applyBorder="1" applyAlignment="1">
      <alignment horizontal="center" vertical="center" wrapText="1"/>
    </xf>
    <xf numFmtId="0" fontId="51" fillId="13" borderId="23" xfId="0" applyFont="1" applyFill="1" applyBorder="1" applyAlignment="1">
      <alignment horizontal="center" vertical="center"/>
    </xf>
    <xf numFmtId="0" fontId="51" fillId="13" borderId="25" xfId="0" applyFont="1" applyFill="1" applyBorder="1" applyAlignment="1">
      <alignment horizontal="center" vertical="center"/>
    </xf>
    <xf numFmtId="0" fontId="51" fillId="13" borderId="23" xfId="0" applyFont="1" applyFill="1" applyBorder="1" applyAlignment="1">
      <alignment horizontal="left" vertical="center" wrapText="1"/>
    </xf>
    <xf numFmtId="0" fontId="51" fillId="13" borderId="25" xfId="0" applyFont="1" applyFill="1" applyBorder="1" applyAlignment="1">
      <alignment horizontal="left" vertical="center" wrapText="1"/>
    </xf>
    <xf numFmtId="0" fontId="51" fillId="5" borderId="23" xfId="0" applyFont="1" applyFill="1" applyBorder="1" applyAlignment="1">
      <alignment horizontal="center" vertical="center"/>
    </xf>
    <xf numFmtId="0" fontId="51" fillId="5" borderId="25" xfId="0" applyFont="1" applyFill="1" applyBorder="1" applyAlignment="1">
      <alignment horizontal="center" vertical="center"/>
    </xf>
    <xf numFmtId="0" fontId="21" fillId="0" borderId="22" xfId="0" applyFont="1" applyBorder="1" applyAlignment="1">
      <alignment horizontal="center"/>
    </xf>
    <xf numFmtId="0" fontId="21" fillId="0" borderId="23" xfId="3" applyFont="1" applyBorder="1" applyAlignment="1">
      <alignment horizontal="center" vertical="center"/>
    </xf>
    <xf numFmtId="0" fontId="21" fillId="0" borderId="25" xfId="3" applyFont="1" applyBorder="1" applyAlignment="1">
      <alignment horizontal="center" vertical="center"/>
    </xf>
    <xf numFmtId="43" fontId="21" fillId="0" borderId="22" xfId="18" applyFont="1" applyBorder="1" applyAlignment="1">
      <alignment horizontal="center"/>
    </xf>
    <xf numFmtId="0" fontId="21" fillId="0" borderId="23" xfId="0" applyFont="1" applyBorder="1" applyAlignment="1">
      <alignment horizontal="center"/>
    </xf>
    <xf numFmtId="0" fontId="21" fillId="0" borderId="25" xfId="0" applyFont="1" applyBorder="1" applyAlignment="1">
      <alignment horizontal="center"/>
    </xf>
    <xf numFmtId="0" fontId="34" fillId="0" borderId="23" xfId="3" applyFont="1" applyBorder="1" applyAlignment="1">
      <alignment horizontal="center" vertical="center" wrapText="1"/>
    </xf>
    <xf numFmtId="0" fontId="34" fillId="0" borderId="25" xfId="3" applyFont="1" applyBorder="1" applyAlignment="1">
      <alignment horizontal="center" vertical="center" wrapText="1"/>
    </xf>
    <xf numFmtId="0" fontId="21" fillId="2" borderId="23" xfId="0" applyFont="1" applyFill="1" applyBorder="1" applyAlignment="1">
      <alignment horizontal="center" vertical="center" wrapText="1"/>
    </xf>
    <xf numFmtId="0" fontId="21" fillId="2" borderId="25" xfId="0" applyFont="1" applyFill="1" applyBorder="1" applyAlignment="1">
      <alignment horizontal="center" vertical="center" wrapText="1"/>
    </xf>
    <xf numFmtId="0" fontId="33" fillId="5" borderId="5" xfId="3" applyFont="1" applyFill="1" applyBorder="1" applyAlignment="1">
      <alignment horizontal="center" vertical="center" wrapText="1"/>
    </xf>
    <xf numFmtId="0" fontId="33" fillId="5" borderId="7" xfId="3" applyFont="1" applyFill="1" applyBorder="1" applyAlignment="1">
      <alignment horizontal="center" vertical="center" wrapText="1"/>
    </xf>
    <xf numFmtId="0" fontId="21" fillId="0" borderId="5" xfId="3" applyFont="1" applyBorder="1" applyAlignment="1">
      <alignment horizontal="center" vertical="center"/>
    </xf>
    <xf numFmtId="0" fontId="21" fillId="0" borderId="6" xfId="3" applyFont="1" applyBorder="1" applyAlignment="1">
      <alignment horizontal="center" vertical="center"/>
    </xf>
    <xf numFmtId="0" fontId="21" fillId="0" borderId="7" xfId="3" applyFont="1" applyBorder="1" applyAlignment="1">
      <alignment horizontal="center" vertical="center"/>
    </xf>
    <xf numFmtId="0" fontId="20" fillId="0" borderId="23" xfId="23" applyBorder="1" applyAlignment="1">
      <alignment horizontal="center" vertical="center" wrapText="1"/>
    </xf>
    <xf numFmtId="0" fontId="21" fillId="0" borderId="25" xfId="3" applyFont="1" applyBorder="1" applyAlignment="1">
      <alignment horizontal="center" vertical="center" wrapText="1"/>
    </xf>
    <xf numFmtId="0" fontId="21" fillId="0" borderId="23" xfId="3" applyFont="1" applyBorder="1" applyAlignment="1">
      <alignment horizontal="left" vertical="center" wrapText="1"/>
    </xf>
    <xf numFmtId="0" fontId="21" fillId="0" borderId="25" xfId="3" applyFont="1" applyBorder="1" applyAlignment="1">
      <alignment horizontal="left" vertical="center" wrapText="1"/>
    </xf>
    <xf numFmtId="0" fontId="21" fillId="0" borderId="23" xfId="3" applyFont="1" applyBorder="1" applyAlignment="1">
      <alignment horizontal="center" vertical="center" wrapText="1"/>
    </xf>
    <xf numFmtId="170" fontId="33" fillId="5" borderId="23" xfId="3" applyNumberFormat="1" applyFont="1" applyFill="1" applyBorder="1" applyAlignment="1">
      <alignment horizontal="center" vertical="center" wrapText="1"/>
    </xf>
    <xf numFmtId="170" fontId="33" fillId="5" borderId="25" xfId="3" applyNumberFormat="1" applyFont="1" applyFill="1" applyBorder="1" applyAlignment="1">
      <alignment horizontal="center" vertical="center" wrapText="1"/>
    </xf>
    <xf numFmtId="0" fontId="21" fillId="0" borderId="22" xfId="3" applyFont="1" applyBorder="1" applyAlignment="1">
      <alignment horizontal="center" vertical="center" wrapText="1"/>
    </xf>
    <xf numFmtId="0" fontId="59" fillId="4" borderId="23" xfId="3" applyFont="1" applyFill="1" applyBorder="1" applyAlignment="1">
      <alignment horizontal="center" vertical="center" wrapText="1"/>
    </xf>
    <xf numFmtId="0" fontId="47" fillId="4" borderId="25" xfId="3" applyFont="1" applyFill="1" applyBorder="1" applyAlignment="1">
      <alignment horizontal="center" vertical="center" wrapText="1"/>
    </xf>
    <xf numFmtId="0" fontId="33" fillId="5" borderId="29" xfId="3" applyFont="1" applyFill="1" applyBorder="1" applyAlignment="1">
      <alignment horizontal="center" vertical="center" wrapText="1"/>
    </xf>
    <xf numFmtId="0" fontId="33" fillId="5" borderId="28" xfId="3" applyFont="1" applyFill="1" applyBorder="1" applyAlignment="1">
      <alignment horizontal="center" vertical="center" wrapText="1"/>
    </xf>
    <xf numFmtId="0" fontId="21" fillId="0" borderId="5" xfId="3" applyFont="1" applyBorder="1" applyAlignment="1">
      <alignment horizontal="center" vertical="center" wrapText="1"/>
    </xf>
    <xf numFmtId="0" fontId="21" fillId="0" borderId="7" xfId="3" applyFont="1" applyBorder="1" applyAlignment="1">
      <alignment horizontal="center" vertical="center" wrapText="1"/>
    </xf>
    <xf numFmtId="0" fontId="59" fillId="4" borderId="5" xfId="3" applyFont="1" applyFill="1" applyBorder="1" applyAlignment="1">
      <alignment horizontal="center" vertical="center" wrapText="1"/>
    </xf>
    <xf numFmtId="0" fontId="47" fillId="4" borderId="7" xfId="3" applyFont="1" applyFill="1" applyBorder="1" applyAlignment="1">
      <alignment horizontal="center" vertical="center" wrapText="1"/>
    </xf>
    <xf numFmtId="0" fontId="22" fillId="5" borderId="5" xfId="3" applyFont="1" applyFill="1" applyBorder="1" applyAlignment="1">
      <alignment horizontal="center" vertical="center"/>
    </xf>
    <xf numFmtId="0" fontId="22" fillId="5" borderId="6" xfId="3" applyFont="1" applyFill="1" applyBorder="1" applyAlignment="1">
      <alignment horizontal="center" vertical="center"/>
    </xf>
    <xf numFmtId="0" fontId="22" fillId="5" borderId="7" xfId="3" applyFont="1" applyFill="1" applyBorder="1" applyAlignment="1">
      <alignment horizontal="center" vertical="center"/>
    </xf>
    <xf numFmtId="0" fontId="22" fillId="0" borderId="5" xfId="3" applyFont="1" applyBorder="1" applyAlignment="1">
      <alignment horizontal="center" vertical="center" wrapText="1"/>
    </xf>
    <xf numFmtId="0" fontId="22" fillId="0" borderId="6" xfId="3" applyFont="1" applyBorder="1" applyAlignment="1">
      <alignment horizontal="center" vertical="center" wrapText="1"/>
    </xf>
    <xf numFmtId="0" fontId="22" fillId="0" borderId="7" xfId="3" applyFont="1" applyBorder="1" applyAlignment="1">
      <alignment horizontal="center" vertical="center" wrapText="1"/>
    </xf>
    <xf numFmtId="9" fontId="22" fillId="4" borderId="11" xfId="3" applyNumberFormat="1" applyFont="1" applyFill="1" applyBorder="1" applyAlignment="1">
      <alignment horizontal="center" vertical="center"/>
    </xf>
    <xf numFmtId="9" fontId="22" fillId="4" borderId="19" xfId="3" applyNumberFormat="1" applyFont="1" applyFill="1" applyBorder="1" applyAlignment="1">
      <alignment horizontal="center" vertical="center"/>
    </xf>
    <xf numFmtId="0" fontId="22" fillId="0" borderId="5" xfId="3" applyFont="1" applyBorder="1" applyAlignment="1">
      <alignment horizontal="left" vertical="center"/>
    </xf>
    <xf numFmtId="0" fontId="22" fillId="0" borderId="6" xfId="3" applyFont="1" applyBorder="1" applyAlignment="1">
      <alignment horizontal="left" vertical="center"/>
    </xf>
    <xf numFmtId="0" fontId="22" fillId="0" borderId="7" xfId="3" applyFont="1" applyBorder="1" applyAlignment="1">
      <alignment horizontal="left" vertical="center"/>
    </xf>
    <xf numFmtId="0" fontId="21" fillId="0" borderId="5" xfId="3" applyFont="1" applyBorder="1" applyAlignment="1">
      <alignment horizontal="justify" vertical="top" wrapText="1"/>
    </xf>
    <xf numFmtId="0" fontId="21" fillId="0" borderId="7" xfId="3" applyFont="1" applyBorder="1" applyAlignment="1">
      <alignment horizontal="justify" vertical="top" wrapText="1"/>
    </xf>
    <xf numFmtId="0" fontId="22" fillId="0" borderId="26" xfId="3" applyFont="1" applyBorder="1" applyAlignment="1">
      <alignment horizontal="center" vertical="center"/>
    </xf>
    <xf numFmtId="0" fontId="58" fillId="0" borderId="2" xfId="0" applyFont="1" applyBorder="1" applyAlignment="1">
      <alignment horizontal="center" vertical="center"/>
    </xf>
    <xf numFmtId="0" fontId="58" fillId="0" borderId="17" xfId="0" applyFont="1" applyBorder="1" applyAlignment="1">
      <alignment horizontal="center" vertical="center"/>
    </xf>
    <xf numFmtId="0" fontId="58" fillId="0" borderId="11" xfId="0" applyFont="1" applyBorder="1" applyAlignment="1">
      <alignment horizontal="center" vertical="center"/>
    </xf>
    <xf numFmtId="0" fontId="58" fillId="0" borderId="19" xfId="0" applyFont="1" applyBorder="1" applyAlignment="1">
      <alignment horizontal="center" vertical="center"/>
    </xf>
    <xf numFmtId="0" fontId="21" fillId="0" borderId="22" xfId="3" applyFont="1" applyBorder="1" applyAlignment="1">
      <alignment horizontal="center" vertical="center"/>
    </xf>
    <xf numFmtId="0" fontId="20" fillId="0" borderId="23" xfId="23" applyFill="1" applyBorder="1" applyAlignment="1">
      <alignment horizontal="center" vertical="center" wrapText="1"/>
    </xf>
    <xf numFmtId="0" fontId="34" fillId="2" borderId="23" xfId="0" applyFont="1" applyFill="1" applyBorder="1" applyAlignment="1">
      <alignment horizontal="center" vertical="center" wrapText="1"/>
    </xf>
    <xf numFmtId="0" fontId="34" fillId="2" borderId="25" xfId="0" applyFont="1" applyFill="1" applyBorder="1" applyAlignment="1">
      <alignment horizontal="center" vertical="center" wrapText="1"/>
    </xf>
    <xf numFmtId="0" fontId="36" fillId="0" borderId="5" xfId="0" applyFont="1" applyBorder="1" applyAlignment="1">
      <alignment horizontal="left" vertical="center" wrapText="1"/>
    </xf>
    <xf numFmtId="0" fontId="36" fillId="0" borderId="6" xfId="0" applyFont="1" applyBorder="1" applyAlignment="1">
      <alignment horizontal="left" vertical="center" wrapText="1"/>
    </xf>
    <xf numFmtId="0" fontId="36" fillId="0" borderId="7" xfId="0" applyFont="1" applyBorder="1" applyAlignment="1">
      <alignment horizontal="left" vertical="center" wrapText="1"/>
    </xf>
    <xf numFmtId="0" fontId="14" fillId="0" borderId="2" xfId="2" applyFont="1" applyBorder="1" applyAlignment="1">
      <alignment horizontal="center" vertical="center"/>
    </xf>
    <xf numFmtId="0" fontId="14" fillId="0" borderId="18" xfId="2" applyFont="1" applyBorder="1" applyAlignment="1">
      <alignment horizontal="center" vertical="center"/>
    </xf>
    <xf numFmtId="0" fontId="14" fillId="0" borderId="17" xfId="2" applyFont="1" applyBorder="1" applyAlignment="1">
      <alignment horizontal="center" vertical="center"/>
    </xf>
    <xf numFmtId="0" fontId="14" fillId="0" borderId="8" xfId="2" applyFont="1" applyBorder="1" applyAlignment="1">
      <alignment horizontal="center" vertical="center"/>
    </xf>
    <xf numFmtId="0" fontId="14" fillId="0" borderId="1" xfId="2" applyFont="1" applyAlignment="1">
      <alignment horizontal="center" vertical="center"/>
    </xf>
    <xf numFmtId="0" fontId="14" fillId="0" borderId="16" xfId="2" applyFont="1" applyBorder="1" applyAlignment="1">
      <alignment horizontal="center" vertical="center"/>
    </xf>
    <xf numFmtId="0" fontId="14" fillId="0" borderId="11" xfId="2" applyFont="1" applyBorder="1" applyAlignment="1">
      <alignment horizontal="center" vertical="center"/>
    </xf>
    <xf numFmtId="0" fontId="14" fillId="0" borderId="20" xfId="2" applyFont="1" applyBorder="1" applyAlignment="1">
      <alignment horizontal="center" vertical="center"/>
    </xf>
    <xf numFmtId="0" fontId="14" fillId="0" borderId="19" xfId="2" applyFont="1" applyBorder="1" applyAlignment="1">
      <alignment horizontal="center" vertical="center"/>
    </xf>
    <xf numFmtId="0" fontId="14" fillId="5" borderId="5" xfId="2" applyFont="1" applyFill="1" applyBorder="1" applyAlignment="1">
      <alignment horizontal="center" vertical="center" wrapText="1"/>
    </xf>
    <xf numFmtId="0" fontId="14" fillId="5" borderId="6" xfId="2" applyFont="1" applyFill="1" applyBorder="1" applyAlignment="1">
      <alignment horizontal="center" vertical="center" wrapText="1"/>
    </xf>
    <xf numFmtId="0" fontId="14" fillId="5" borderId="7" xfId="2" applyFont="1" applyFill="1" applyBorder="1" applyAlignment="1">
      <alignment horizontal="center" vertical="center" wrapText="1"/>
    </xf>
    <xf numFmtId="0" fontId="14" fillId="0" borderId="2" xfId="2" applyFont="1" applyBorder="1" applyAlignment="1">
      <alignment horizontal="center" vertical="center" wrapText="1"/>
    </xf>
    <xf numFmtId="0" fontId="14" fillId="0" borderId="18" xfId="2" applyFont="1" applyBorder="1" applyAlignment="1">
      <alignment horizontal="center" vertical="center" wrapText="1"/>
    </xf>
    <xf numFmtId="0" fontId="14" fillId="0" borderId="17" xfId="2" applyFont="1" applyBorder="1" applyAlignment="1">
      <alignment horizontal="center" vertical="center" wrapText="1"/>
    </xf>
    <xf numFmtId="0" fontId="14" fillId="0" borderId="8" xfId="2" applyFont="1" applyBorder="1" applyAlignment="1">
      <alignment horizontal="center" vertical="center" wrapText="1"/>
    </xf>
    <xf numFmtId="0" fontId="14" fillId="0" borderId="1" xfId="2" applyFont="1" applyAlignment="1">
      <alignment horizontal="center" vertical="center" wrapText="1"/>
    </xf>
    <xf numFmtId="0" fontId="14" fillId="0" borderId="16" xfId="2" applyFont="1" applyBorder="1" applyAlignment="1">
      <alignment horizontal="center" vertical="center" wrapText="1"/>
    </xf>
    <xf numFmtId="0" fontId="14" fillId="0" borderId="11" xfId="2" applyFont="1" applyBorder="1" applyAlignment="1">
      <alignment horizontal="center" vertical="center" wrapText="1"/>
    </xf>
    <xf numFmtId="0" fontId="14" fillId="0" borderId="20" xfId="2" applyFont="1" applyBorder="1" applyAlignment="1">
      <alignment horizontal="center" vertical="center" wrapText="1"/>
    </xf>
    <xf numFmtId="0" fontId="14" fillId="0" borderId="19" xfId="2" applyFont="1" applyBorder="1" applyAlignment="1">
      <alignment horizontal="center" vertical="center" wrapText="1"/>
    </xf>
    <xf numFmtId="0" fontId="14" fillId="0" borderId="26" xfId="2" applyFont="1" applyBorder="1" applyAlignment="1">
      <alignment horizontal="center" vertical="center" wrapText="1"/>
    </xf>
    <xf numFmtId="0" fontId="14" fillId="0" borderId="26" xfId="2" applyFont="1" applyBorder="1" applyAlignment="1">
      <alignment horizontal="left" vertical="center" wrapText="1"/>
    </xf>
    <xf numFmtId="0" fontId="13" fillId="0" borderId="2" xfId="2" applyFont="1" applyBorder="1" applyAlignment="1">
      <alignment horizontal="center" vertical="center" wrapText="1"/>
    </xf>
    <xf numFmtId="0" fontId="13" fillId="0" borderId="8" xfId="2" applyFont="1" applyBorder="1" applyAlignment="1">
      <alignment horizontal="center" vertical="center" wrapText="1"/>
    </xf>
    <xf numFmtId="0" fontId="13" fillId="0" borderId="11" xfId="2" applyFont="1" applyBorder="1" applyAlignment="1">
      <alignment horizontal="center" vertical="center" wrapText="1"/>
    </xf>
    <xf numFmtId="0" fontId="14" fillId="5" borderId="26" xfId="2" applyFont="1" applyFill="1" applyBorder="1" applyAlignment="1">
      <alignment horizontal="center" vertical="center" wrapText="1"/>
    </xf>
    <xf numFmtId="0" fontId="14" fillId="5" borderId="26" xfId="2" applyFont="1" applyFill="1" applyBorder="1" applyAlignment="1">
      <alignment horizontal="left" vertical="center" wrapText="1"/>
    </xf>
    <xf numFmtId="0" fontId="9" fillId="0" borderId="26" xfId="3" applyFont="1" applyBorder="1" applyAlignment="1">
      <alignment horizontal="center" vertical="center" wrapText="1"/>
    </xf>
    <xf numFmtId="0" fontId="14" fillId="0" borderId="79" xfId="2" applyFont="1" applyBorder="1" applyAlignment="1">
      <alignment horizontal="center" vertical="center" wrapText="1"/>
    </xf>
    <xf numFmtId="0" fontId="14" fillId="4" borderId="1" xfId="2" applyFont="1" applyFill="1" applyAlignment="1">
      <alignment horizontal="left" vertical="center" wrapText="1"/>
    </xf>
    <xf numFmtId="0" fontId="14" fillId="5" borderId="2" xfId="2" applyFont="1" applyFill="1" applyBorder="1" applyAlignment="1">
      <alignment horizontal="left" vertical="center" wrapText="1"/>
    </xf>
    <xf numFmtId="0" fontId="14" fillId="5" borderId="8" xfId="2" applyFont="1" applyFill="1" applyBorder="1" applyAlignment="1">
      <alignment horizontal="left" vertical="center" wrapText="1"/>
    </xf>
    <xf numFmtId="0" fontId="14" fillId="5" borderId="11" xfId="2" applyFont="1" applyFill="1" applyBorder="1" applyAlignment="1">
      <alignment horizontal="left" vertical="center" wrapText="1"/>
    </xf>
    <xf numFmtId="0" fontId="14" fillId="4" borderId="5" xfId="2" applyFont="1" applyFill="1" applyBorder="1" applyAlignment="1">
      <alignment horizontal="center" vertical="center" wrapText="1"/>
    </xf>
    <xf numFmtId="0" fontId="14" fillId="4" borderId="6" xfId="2" applyFont="1" applyFill="1" applyBorder="1" applyAlignment="1">
      <alignment horizontal="center" vertical="center" wrapText="1"/>
    </xf>
    <xf numFmtId="0" fontId="14" fillId="4" borderId="7" xfId="2" applyFont="1" applyFill="1" applyBorder="1" applyAlignment="1">
      <alignment horizontal="center" vertical="center" wrapText="1"/>
    </xf>
    <xf numFmtId="1" fontId="8" fillId="4" borderId="5" xfId="3" applyNumberFormat="1" applyFont="1" applyFill="1" applyBorder="1" applyAlignment="1">
      <alignment horizontal="center" vertical="center"/>
    </xf>
    <xf numFmtId="1" fontId="8" fillId="4" borderId="6" xfId="3" applyNumberFormat="1" applyFont="1" applyFill="1" applyBorder="1" applyAlignment="1">
      <alignment horizontal="center" vertical="center"/>
    </xf>
    <xf numFmtId="1" fontId="8" fillId="4" borderId="7" xfId="3" applyNumberFormat="1" applyFont="1" applyFill="1" applyBorder="1" applyAlignment="1">
      <alignment horizontal="center" vertical="center"/>
    </xf>
    <xf numFmtId="0" fontId="31" fillId="3" borderId="51" xfId="2" applyFont="1" applyFill="1" applyBorder="1" applyAlignment="1">
      <alignment horizontal="center" vertical="center" wrapText="1"/>
    </xf>
    <xf numFmtId="0" fontId="31" fillId="3" borderId="48" xfId="2" applyFont="1" applyFill="1" applyBorder="1" applyAlignment="1">
      <alignment horizontal="center" vertical="center" wrapText="1"/>
    </xf>
    <xf numFmtId="0" fontId="14" fillId="0" borderId="26" xfId="0" applyFont="1" applyBorder="1" applyAlignment="1">
      <alignment horizontal="center" vertical="center" wrapText="1"/>
    </xf>
    <xf numFmtId="0" fontId="33" fillId="5" borderId="22" xfId="2" applyFont="1" applyFill="1" applyBorder="1" applyAlignment="1">
      <alignment horizontal="center" vertical="center" wrapText="1"/>
    </xf>
    <xf numFmtId="170" fontId="33" fillId="5" borderId="23" xfId="3" applyNumberFormat="1" applyFont="1" applyFill="1" applyBorder="1" applyAlignment="1">
      <alignment horizontal="center" vertical="center"/>
    </xf>
    <xf numFmtId="170" fontId="33" fillId="5" borderId="25" xfId="3" applyNumberFormat="1" applyFont="1" applyFill="1" applyBorder="1" applyAlignment="1">
      <alignment horizontal="center" vertical="center"/>
    </xf>
    <xf numFmtId="0" fontId="34" fillId="0" borderId="23" xfId="3" applyFont="1" applyBorder="1" applyAlignment="1">
      <alignment horizontal="left" vertical="center" wrapText="1"/>
    </xf>
    <xf numFmtId="0" fontId="34" fillId="0" borderId="25" xfId="3" applyFont="1" applyBorder="1" applyAlignment="1">
      <alignment horizontal="left" vertical="center" wrapText="1"/>
    </xf>
    <xf numFmtId="9" fontId="33" fillId="5" borderId="23" xfId="3" applyNumberFormat="1" applyFont="1" applyFill="1" applyBorder="1" applyAlignment="1">
      <alignment horizontal="center" vertical="center"/>
    </xf>
    <xf numFmtId="0" fontId="0" fillId="0" borderId="25" xfId="0" applyBorder="1" applyAlignment="1">
      <alignment horizontal="center" vertical="center"/>
    </xf>
    <xf numFmtId="0" fontId="20" fillId="0" borderId="25" xfId="16" applyBorder="1" applyAlignment="1">
      <alignment horizontal="center" vertical="center" wrapText="1"/>
    </xf>
    <xf numFmtId="0" fontId="20" fillId="4" borderId="23" xfId="23" applyFill="1" applyBorder="1" applyAlignment="1">
      <alignment horizontal="center" vertical="center" wrapText="1"/>
    </xf>
    <xf numFmtId="0" fontId="20" fillId="4" borderId="25" xfId="16" applyFill="1" applyBorder="1" applyAlignment="1">
      <alignment horizontal="center" vertical="center" wrapText="1"/>
    </xf>
    <xf numFmtId="43" fontId="21" fillId="0" borderId="22" xfId="29" applyFont="1" applyBorder="1" applyAlignment="1">
      <alignment horizontal="center"/>
    </xf>
    <xf numFmtId="0" fontId="21" fillId="0" borderId="23" xfId="25" applyFont="1" applyBorder="1" applyAlignment="1">
      <alignment horizontal="center" vertical="center"/>
    </xf>
    <xf numFmtId="0" fontId="21" fillId="0" borderId="25" xfId="25" applyFont="1" applyBorder="1" applyAlignment="1">
      <alignment horizontal="center" vertical="center"/>
    </xf>
    <xf numFmtId="0" fontId="21" fillId="0" borderId="22" xfId="24" applyFont="1" applyBorder="1" applyAlignment="1">
      <alignment horizontal="center"/>
    </xf>
    <xf numFmtId="0" fontId="21" fillId="0" borderId="23" xfId="24" applyFont="1" applyBorder="1" applyAlignment="1">
      <alignment horizontal="center"/>
    </xf>
    <xf numFmtId="0" fontId="21" fillId="0" borderId="25" xfId="24" applyFont="1" applyBorder="1" applyAlignment="1">
      <alignment horizontal="center"/>
    </xf>
    <xf numFmtId="0" fontId="21" fillId="2" borderId="23" xfId="24" applyFont="1" applyFill="1" applyBorder="1" applyAlignment="1">
      <alignment horizontal="center" vertical="center" wrapText="1"/>
    </xf>
    <xf numFmtId="0" fontId="21" fillId="2" borderId="25" xfId="24" applyFont="1" applyFill="1" applyBorder="1" applyAlignment="1">
      <alignment horizontal="center" vertical="center" wrapText="1"/>
    </xf>
    <xf numFmtId="0" fontId="21" fillId="4" borderId="22" xfId="25" applyFont="1" applyFill="1" applyBorder="1" applyAlignment="1">
      <alignment horizontal="center" vertical="center" wrapText="1"/>
    </xf>
    <xf numFmtId="0" fontId="21" fillId="4" borderId="23" xfId="25" applyFont="1" applyFill="1" applyBorder="1" applyAlignment="1">
      <alignment horizontal="center" vertical="center" wrapText="1"/>
    </xf>
    <xf numFmtId="0" fontId="21" fillId="4" borderId="25" xfId="25" applyFont="1" applyFill="1" applyBorder="1" applyAlignment="1">
      <alignment horizontal="center" vertical="center" wrapText="1"/>
    </xf>
    <xf numFmtId="0" fontId="21" fillId="0" borderId="22" xfId="25" applyFont="1" applyBorder="1" applyAlignment="1">
      <alignment horizontal="center" vertical="center"/>
    </xf>
    <xf numFmtId="0" fontId="21" fillId="0" borderId="25" xfId="25" applyFont="1" applyBorder="1" applyAlignment="1">
      <alignment horizontal="center" vertical="center" wrapText="1"/>
    </xf>
    <xf numFmtId="0" fontId="21" fillId="0" borderId="23" xfId="25" applyFont="1" applyBorder="1" applyAlignment="1">
      <alignment horizontal="left" vertical="center" wrapText="1"/>
    </xf>
    <xf numFmtId="0" fontId="21" fillId="0" borderId="25" xfId="25" applyFont="1" applyBorder="1" applyAlignment="1">
      <alignment horizontal="left" vertical="center" wrapText="1"/>
    </xf>
    <xf numFmtId="0" fontId="34" fillId="0" borderId="23" xfId="25" applyFont="1" applyBorder="1" applyAlignment="1">
      <alignment horizontal="center" vertical="center" wrapText="1"/>
    </xf>
    <xf numFmtId="0" fontId="34" fillId="0" borderId="25" xfId="25" applyFont="1" applyBorder="1" applyAlignment="1">
      <alignment horizontal="center" vertical="center" wrapText="1"/>
    </xf>
    <xf numFmtId="0" fontId="34" fillId="2" borderId="23" xfId="24" applyFont="1" applyFill="1" applyBorder="1" applyAlignment="1">
      <alignment horizontal="center" vertical="center" wrapText="1"/>
    </xf>
    <xf numFmtId="0" fontId="34" fillId="2" borderId="25" xfId="24" applyFont="1" applyFill="1" applyBorder="1" applyAlignment="1">
      <alignment horizontal="center" vertical="center" wrapText="1"/>
    </xf>
    <xf numFmtId="0" fontId="34" fillId="0" borderId="23" xfId="25" applyFont="1" applyBorder="1" applyAlignment="1">
      <alignment horizontal="left" vertical="center" wrapText="1"/>
    </xf>
    <xf numFmtId="0" fontId="34" fillId="0" borderId="25" xfId="25" applyFont="1" applyBorder="1" applyAlignment="1">
      <alignment horizontal="left" vertical="center" wrapText="1"/>
    </xf>
    <xf numFmtId="0" fontId="33" fillId="5" borderId="23" xfId="0" applyFont="1" applyFill="1" applyBorder="1" applyAlignment="1">
      <alignment horizontal="center" vertical="center" wrapText="1"/>
    </xf>
    <xf numFmtId="0" fontId="33" fillId="5" borderId="25" xfId="0" applyFont="1" applyFill="1" applyBorder="1" applyAlignment="1">
      <alignment horizontal="center" vertical="center" wrapText="1"/>
    </xf>
    <xf numFmtId="170" fontId="33" fillId="5" borderId="23" xfId="25" applyNumberFormat="1" applyFont="1" applyFill="1" applyBorder="1" applyAlignment="1">
      <alignment horizontal="center" vertical="center"/>
    </xf>
    <xf numFmtId="170" fontId="33" fillId="5" borderId="25" xfId="25" applyNumberFormat="1" applyFont="1" applyFill="1" applyBorder="1" applyAlignment="1">
      <alignment horizontal="center" vertical="center"/>
    </xf>
    <xf numFmtId="10" fontId="33" fillId="14" borderId="23" xfId="28" applyNumberFormat="1" applyFont="1" applyFill="1" applyBorder="1" applyAlignment="1">
      <alignment horizontal="center" vertical="center" wrapText="1"/>
    </xf>
    <xf numFmtId="10" fontId="33" fillId="14" borderId="25" xfId="28" applyNumberFormat="1" applyFont="1" applyFill="1" applyBorder="1" applyAlignment="1">
      <alignment horizontal="center" vertical="center" wrapText="1"/>
    </xf>
    <xf numFmtId="170" fontId="33" fillId="14" borderId="23" xfId="0" applyNumberFormat="1" applyFont="1" applyFill="1" applyBorder="1" applyAlignment="1">
      <alignment horizontal="center" vertical="center" wrapText="1"/>
    </xf>
    <xf numFmtId="170" fontId="33" fillId="14" borderId="25" xfId="0" applyNumberFormat="1" applyFont="1" applyFill="1" applyBorder="1" applyAlignment="1">
      <alignment horizontal="center" vertical="center" wrapText="1"/>
    </xf>
    <xf numFmtId="9" fontId="33" fillId="5" borderId="23" xfId="25" applyNumberFormat="1" applyFont="1" applyFill="1" applyBorder="1" applyAlignment="1">
      <alignment horizontal="center" vertical="center"/>
    </xf>
    <xf numFmtId="0" fontId="3" fillId="0" borderId="25" xfId="24" applyBorder="1" applyAlignment="1">
      <alignment horizontal="center" vertical="center"/>
    </xf>
    <xf numFmtId="0" fontId="33" fillId="5" borderId="29" xfId="25" applyFont="1" applyFill="1" applyBorder="1" applyAlignment="1">
      <alignment horizontal="center" vertical="center" wrapText="1"/>
    </xf>
    <xf numFmtId="0" fontId="33" fillId="5" borderId="28" xfId="25" applyFont="1" applyFill="1" applyBorder="1" applyAlignment="1">
      <alignment horizontal="center" vertical="center" wrapText="1"/>
    </xf>
    <xf numFmtId="0" fontId="33" fillId="5" borderId="5" xfId="25" applyFont="1" applyFill="1" applyBorder="1" applyAlignment="1">
      <alignment horizontal="center" vertical="center" wrapText="1"/>
    </xf>
    <xf numFmtId="0" fontId="33" fillId="5" borderId="7" xfId="25" applyFont="1" applyFill="1" applyBorder="1" applyAlignment="1">
      <alignment horizontal="center" vertical="center" wrapText="1"/>
    </xf>
    <xf numFmtId="0" fontId="21" fillId="0" borderId="5" xfId="25" applyFont="1" applyBorder="1" applyAlignment="1">
      <alignment horizontal="center" vertical="center"/>
    </xf>
    <xf numFmtId="0" fontId="21" fillId="0" borderId="7" xfId="25" applyFont="1" applyBorder="1" applyAlignment="1">
      <alignment horizontal="center" vertical="center"/>
    </xf>
    <xf numFmtId="0" fontId="21" fillId="0" borderId="6" xfId="25" applyFont="1" applyBorder="1" applyAlignment="1">
      <alignment horizontal="center" vertical="center"/>
    </xf>
    <xf numFmtId="0" fontId="21" fillId="0" borderId="5" xfId="25" applyFont="1" applyBorder="1" applyAlignment="1">
      <alignment horizontal="center" vertical="center" wrapText="1"/>
    </xf>
    <xf numFmtId="0" fontId="21" fillId="0" borderId="7" xfId="25" applyFont="1" applyBorder="1" applyAlignment="1">
      <alignment horizontal="center" vertical="center" wrapText="1"/>
    </xf>
    <xf numFmtId="0" fontId="27" fillId="0" borderId="5" xfId="25" applyFont="1" applyBorder="1" applyAlignment="1">
      <alignment horizontal="center" vertical="center" wrapText="1"/>
    </xf>
    <xf numFmtId="0" fontId="27" fillId="0" borderId="7" xfId="25" applyFont="1" applyBorder="1" applyAlignment="1">
      <alignment horizontal="center" vertical="center" wrapText="1"/>
    </xf>
    <xf numFmtId="0" fontId="59" fillId="0" borderId="5" xfId="25" applyFont="1" applyBorder="1" applyAlignment="1">
      <alignment horizontal="center" vertical="center" wrapText="1"/>
    </xf>
    <xf numFmtId="0" fontId="47" fillId="0" borderId="7" xfId="25" applyFont="1" applyBorder="1" applyAlignment="1">
      <alignment horizontal="center" vertical="center" wrapText="1"/>
    </xf>
    <xf numFmtId="0" fontId="52" fillId="0" borderId="5" xfId="25" applyFont="1" applyBorder="1" applyAlignment="1">
      <alignment horizontal="center" vertical="center" wrapText="1"/>
    </xf>
    <xf numFmtId="0" fontId="52" fillId="0" borderId="7" xfId="25" applyFont="1" applyBorder="1" applyAlignment="1">
      <alignment horizontal="center" vertical="center" wrapText="1"/>
    </xf>
    <xf numFmtId="9" fontId="22" fillId="4" borderId="11" xfId="25" applyNumberFormat="1" applyFont="1" applyFill="1" applyBorder="1" applyAlignment="1">
      <alignment horizontal="center" vertical="center"/>
    </xf>
    <xf numFmtId="9" fontId="22" fillId="4" borderId="19" xfId="25" applyNumberFormat="1" applyFont="1" applyFill="1" applyBorder="1" applyAlignment="1">
      <alignment horizontal="center" vertical="center"/>
    </xf>
    <xf numFmtId="0" fontId="22" fillId="0" borderId="5" xfId="25" applyFont="1" applyBorder="1" applyAlignment="1">
      <alignment horizontal="left" vertical="center"/>
    </xf>
    <xf numFmtId="0" fontId="22" fillId="0" borderId="6" xfId="25" applyFont="1" applyBorder="1" applyAlignment="1">
      <alignment horizontal="left" vertical="center"/>
    </xf>
    <xf numFmtId="0" fontId="22" fillId="0" borderId="7" xfId="25" applyFont="1" applyBorder="1" applyAlignment="1">
      <alignment horizontal="left" vertical="center"/>
    </xf>
    <xf numFmtId="0" fontId="22" fillId="5" borderId="5" xfId="25" applyFont="1" applyFill="1" applyBorder="1" applyAlignment="1">
      <alignment horizontal="center" vertical="center"/>
    </xf>
    <xf numFmtId="0" fontId="22" fillId="5" borderId="6" xfId="25" applyFont="1" applyFill="1" applyBorder="1" applyAlignment="1">
      <alignment horizontal="center" vertical="center"/>
    </xf>
    <xf numFmtId="0" fontId="22" fillId="5" borderId="7" xfId="25" applyFont="1" applyFill="1" applyBorder="1" applyAlignment="1">
      <alignment horizontal="center" vertical="center"/>
    </xf>
    <xf numFmtId="0" fontId="22" fillId="0" borderId="5" xfId="25" applyFont="1" applyBorder="1" applyAlignment="1">
      <alignment horizontal="center" vertical="center" wrapText="1"/>
    </xf>
    <xf numFmtId="0" fontId="22" fillId="0" borderId="6" xfId="25" applyFont="1" applyBorder="1" applyAlignment="1">
      <alignment horizontal="center" vertical="center" wrapText="1"/>
    </xf>
    <xf numFmtId="0" fontId="22" fillId="0" borderId="7" xfId="25" applyFont="1" applyBorder="1" applyAlignment="1">
      <alignment horizontal="center" vertical="center" wrapText="1"/>
    </xf>
    <xf numFmtId="0" fontId="22" fillId="0" borderId="26" xfId="25" applyFont="1" applyBorder="1" applyAlignment="1">
      <alignment horizontal="center" vertical="center"/>
    </xf>
    <xf numFmtId="0" fontId="14" fillId="0" borderId="70" xfId="2" applyFont="1" applyBorder="1" applyAlignment="1">
      <alignment horizontal="center" vertical="center" wrapText="1"/>
    </xf>
    <xf numFmtId="0" fontId="9" fillId="0" borderId="26" xfId="25" applyFont="1" applyBorder="1" applyAlignment="1">
      <alignment horizontal="center" vertical="center" wrapText="1"/>
    </xf>
    <xf numFmtId="1" fontId="8" fillId="4" borderId="5" xfId="25" applyNumberFormat="1" applyFont="1" applyFill="1" applyBorder="1" applyAlignment="1">
      <alignment horizontal="center" vertical="center"/>
    </xf>
    <xf numFmtId="1" fontId="8" fillId="4" borderId="6" xfId="25" applyNumberFormat="1" applyFont="1" applyFill="1" applyBorder="1" applyAlignment="1">
      <alignment horizontal="center" vertical="center"/>
    </xf>
    <xf numFmtId="1" fontId="8" fillId="4" borderId="7" xfId="25" applyNumberFormat="1" applyFont="1" applyFill="1" applyBorder="1" applyAlignment="1">
      <alignment horizontal="center" vertical="center"/>
    </xf>
    <xf numFmtId="0" fontId="14" fillId="0" borderId="26" xfId="24" applyFont="1" applyBorder="1" applyAlignment="1">
      <alignment horizontal="center" vertical="center" wrapText="1"/>
    </xf>
    <xf numFmtId="0" fontId="36" fillId="0" borderId="5" xfId="24" applyFont="1" applyBorder="1" applyAlignment="1">
      <alignment horizontal="left" vertical="center" wrapText="1"/>
    </xf>
    <xf numFmtId="0" fontId="36" fillId="0" borderId="6" xfId="24" applyFont="1" applyBorder="1" applyAlignment="1">
      <alignment horizontal="left" vertical="center" wrapText="1"/>
    </xf>
    <xf numFmtId="0" fontId="36" fillId="0" borderId="7" xfId="24" applyFont="1" applyBorder="1" applyAlignment="1">
      <alignment horizontal="left" vertical="center" wrapText="1"/>
    </xf>
    <xf numFmtId="0" fontId="21" fillId="0" borderId="22" xfId="25" applyFont="1" applyBorder="1" applyAlignment="1">
      <alignment horizontal="center" vertical="center" wrapText="1"/>
    </xf>
    <xf numFmtId="0" fontId="54" fillId="4" borderId="22" xfId="25" applyFont="1" applyFill="1" applyBorder="1" applyAlignment="1">
      <alignment horizontal="center" vertical="center" wrapText="1"/>
    </xf>
    <xf numFmtId="0" fontId="32" fillId="0" borderId="25" xfId="25" applyFont="1" applyBorder="1" applyAlignment="1">
      <alignment horizontal="left" vertical="center" wrapText="1"/>
    </xf>
    <xf numFmtId="0" fontId="15" fillId="0" borderId="23" xfId="25" applyFont="1" applyBorder="1" applyAlignment="1">
      <alignment horizontal="left" vertical="center" wrapText="1"/>
    </xf>
    <xf numFmtId="0" fontId="15" fillId="0" borderId="25" xfId="25" applyFont="1" applyBorder="1" applyAlignment="1">
      <alignment horizontal="left" vertical="center" wrapText="1"/>
    </xf>
    <xf numFmtId="0" fontId="53" fillId="0" borderId="23" xfId="25" applyFont="1" applyBorder="1" applyAlignment="1">
      <alignment horizontal="left" vertical="center" wrapText="1"/>
    </xf>
    <xf numFmtId="0" fontId="53" fillId="0" borderId="25" xfId="25" applyFont="1" applyBorder="1" applyAlignment="1">
      <alignment horizontal="left" vertical="center" wrapText="1"/>
    </xf>
    <xf numFmtId="0" fontId="21" fillId="0" borderId="23" xfId="24" applyFont="1" applyBorder="1" applyAlignment="1">
      <alignment horizontal="center" vertical="center" wrapText="1"/>
    </xf>
    <xf numFmtId="0" fontId="21" fillId="0" borderId="25" xfId="24" applyFont="1" applyBorder="1" applyAlignment="1">
      <alignment horizontal="center" vertical="center" wrapText="1"/>
    </xf>
    <xf numFmtId="0" fontId="47" fillId="0" borderId="23" xfId="25" applyFont="1" applyBorder="1" applyAlignment="1">
      <alignment horizontal="center" vertical="top" wrapText="1"/>
    </xf>
    <xf numFmtId="0" fontId="21" fillId="0" borderId="25" xfId="25" applyFont="1" applyBorder="1" applyAlignment="1">
      <alignment horizontal="center" vertical="top" wrapText="1"/>
    </xf>
    <xf numFmtId="0" fontId="21" fillId="0" borderId="23" xfId="25" applyFont="1" applyBorder="1" applyAlignment="1">
      <alignment horizontal="center" vertical="center" wrapText="1"/>
    </xf>
    <xf numFmtId="170" fontId="33" fillId="5" borderId="23" xfId="25" applyNumberFormat="1" applyFont="1" applyFill="1" applyBorder="1" applyAlignment="1">
      <alignment horizontal="center" vertical="center" wrapText="1"/>
    </xf>
    <xf numFmtId="170" fontId="33" fillId="5" borderId="25" xfId="25" applyNumberFormat="1" applyFont="1" applyFill="1" applyBorder="1" applyAlignment="1">
      <alignment horizontal="center" vertical="center" wrapText="1"/>
    </xf>
    <xf numFmtId="0" fontId="33" fillId="14" borderId="23" xfId="25" applyFont="1" applyFill="1" applyBorder="1" applyAlignment="1">
      <alignment horizontal="center" vertical="center" wrapText="1"/>
    </xf>
    <xf numFmtId="0" fontId="33" fillId="14" borderId="25" xfId="25" applyFont="1" applyFill="1" applyBorder="1" applyAlignment="1">
      <alignment horizontal="center" vertical="center" wrapText="1"/>
    </xf>
    <xf numFmtId="0" fontId="33" fillId="14" borderId="23" xfId="0" applyFont="1" applyFill="1" applyBorder="1" applyAlignment="1">
      <alignment horizontal="center" vertical="center" wrapText="1"/>
    </xf>
    <xf numFmtId="0" fontId="33" fillId="14" borderId="25" xfId="0" applyFont="1" applyFill="1" applyBorder="1" applyAlignment="1">
      <alignment horizontal="center" vertical="center" wrapText="1"/>
    </xf>
    <xf numFmtId="0" fontId="54" fillId="0" borderId="5" xfId="25" applyFont="1" applyBorder="1" applyAlignment="1">
      <alignment horizontal="center" vertical="center" wrapText="1"/>
    </xf>
    <xf numFmtId="0" fontId="54" fillId="0" borderId="7" xfId="25" applyFont="1" applyBorder="1" applyAlignment="1">
      <alignment horizontal="center" vertical="center" wrapText="1"/>
    </xf>
    <xf numFmtId="0" fontId="15" fillId="0" borderId="5" xfId="25" applyFont="1" applyBorder="1" applyAlignment="1">
      <alignment horizontal="center" vertical="center" wrapText="1"/>
    </xf>
    <xf numFmtId="0" fontId="15" fillId="0" borderId="7" xfId="25" applyFont="1" applyBorder="1" applyAlignment="1">
      <alignment horizontal="center" vertical="center" wrapText="1"/>
    </xf>
    <xf numFmtId="0" fontId="54" fillId="0" borderId="5" xfId="25" applyFont="1" applyBorder="1" applyAlignment="1">
      <alignment horizontal="center" vertical="top" wrapText="1"/>
    </xf>
    <xf numFmtId="0" fontId="54" fillId="0" borderId="7" xfId="25" applyFont="1" applyBorder="1" applyAlignment="1">
      <alignment horizontal="center" vertical="top" wrapText="1"/>
    </xf>
    <xf numFmtId="0" fontId="57" fillId="4" borderId="5" xfId="25" applyFont="1" applyFill="1" applyBorder="1" applyAlignment="1">
      <alignment horizontal="center" vertical="center" wrapText="1"/>
    </xf>
    <xf numFmtId="0" fontId="57" fillId="4" borderId="7" xfId="25" applyFont="1" applyFill="1" applyBorder="1" applyAlignment="1">
      <alignment horizontal="center" vertical="center" wrapText="1"/>
    </xf>
    <xf numFmtId="0" fontId="55" fillId="0" borderId="5" xfId="25" applyFont="1" applyBorder="1" applyAlignment="1">
      <alignment horizontal="center" vertical="center" wrapText="1"/>
    </xf>
    <xf numFmtId="0" fontId="55" fillId="0" borderId="7" xfId="25" applyFont="1" applyBorder="1" applyAlignment="1">
      <alignment horizontal="center" vertical="center" wrapText="1"/>
    </xf>
    <xf numFmtId="0" fontId="14" fillId="0" borderId="2" xfId="2" applyFont="1" applyBorder="1" applyAlignment="1">
      <alignment horizontal="left" vertical="center" wrapText="1"/>
    </xf>
    <xf numFmtId="0" fontId="14" fillId="0" borderId="18" xfId="2" applyFont="1" applyBorder="1" applyAlignment="1">
      <alignment horizontal="left" vertical="center" wrapText="1"/>
    </xf>
    <xf numFmtId="0" fontId="14" fillId="0" borderId="17" xfId="2" applyFont="1" applyBorder="1" applyAlignment="1">
      <alignment horizontal="left" vertical="center" wrapText="1"/>
    </xf>
    <xf numFmtId="0" fontId="14" fillId="0" borderId="8" xfId="2" applyFont="1" applyBorder="1" applyAlignment="1">
      <alignment horizontal="left" vertical="center" wrapText="1"/>
    </xf>
    <xf numFmtId="0" fontId="14" fillId="0" borderId="1" xfId="2" applyFont="1" applyAlignment="1">
      <alignment horizontal="left" vertical="center" wrapText="1"/>
    </xf>
    <xf numFmtId="0" fontId="14" fillId="0" borderId="16" xfId="2" applyFont="1" applyBorder="1" applyAlignment="1">
      <alignment horizontal="left" vertical="center" wrapText="1"/>
    </xf>
    <xf numFmtId="0" fontId="14" fillId="0" borderId="11" xfId="2" applyFont="1" applyBorder="1" applyAlignment="1">
      <alignment horizontal="left" vertical="center" wrapText="1"/>
    </xf>
    <xf numFmtId="0" fontId="14" fillId="0" borderId="20" xfId="2" applyFont="1" applyBorder="1" applyAlignment="1">
      <alignment horizontal="left" vertical="center" wrapText="1"/>
    </xf>
    <xf numFmtId="0" fontId="14" fillId="0" borderId="19" xfId="2" applyFont="1" applyBorder="1" applyAlignment="1">
      <alignment horizontal="left" vertical="center" wrapText="1"/>
    </xf>
    <xf numFmtId="0" fontId="30" fillId="0" borderId="32" xfId="3" applyFont="1" applyBorder="1" applyAlignment="1">
      <alignment horizontal="center" vertical="center"/>
    </xf>
    <xf numFmtId="0" fontId="14" fillId="5" borderId="29" xfId="3" applyFont="1" applyFill="1" applyBorder="1" applyAlignment="1">
      <alignment horizontal="center" vertical="center" wrapText="1"/>
    </xf>
    <xf numFmtId="0" fontId="14" fillId="5" borderId="28" xfId="3" applyFont="1" applyFill="1" applyBorder="1" applyAlignment="1">
      <alignment horizontal="center" vertical="center" wrapText="1"/>
    </xf>
    <xf numFmtId="0" fontId="14" fillId="5" borderId="5" xfId="3" applyFont="1" applyFill="1" applyBorder="1" applyAlignment="1">
      <alignment horizontal="center" vertical="center" wrapText="1"/>
    </xf>
    <xf numFmtId="0" fontId="14" fillId="5" borderId="7" xfId="3" applyFont="1" applyFill="1" applyBorder="1" applyAlignment="1">
      <alignment horizontal="center" vertical="center" wrapText="1"/>
    </xf>
    <xf numFmtId="0" fontId="15" fillId="0" borderId="5" xfId="3" applyFont="1" applyBorder="1" applyAlignment="1">
      <alignment horizontal="center" vertical="center"/>
    </xf>
    <xf numFmtId="0" fontId="15" fillId="0" borderId="7" xfId="3" applyFont="1" applyBorder="1" applyAlignment="1">
      <alignment horizontal="center" vertical="center"/>
    </xf>
    <xf numFmtId="0" fontId="15" fillId="0" borderId="6" xfId="3" applyFont="1" applyBorder="1" applyAlignment="1">
      <alignment horizontal="center" vertical="center"/>
    </xf>
    <xf numFmtId="0" fontId="15" fillId="0" borderId="29" xfId="3" applyFont="1" applyBorder="1" applyAlignment="1">
      <alignment horizontal="center" vertical="center"/>
    </xf>
    <xf numFmtId="0" fontId="15" fillId="0" borderId="27" xfId="3" applyFont="1" applyBorder="1" applyAlignment="1">
      <alignment horizontal="center" vertical="center"/>
    </xf>
    <xf numFmtId="0" fontId="15" fillId="0" borderId="28" xfId="3" applyFont="1" applyBorder="1" applyAlignment="1">
      <alignment horizontal="center" vertical="center"/>
    </xf>
    <xf numFmtId="0" fontId="9" fillId="0" borderId="5" xfId="3" applyFont="1" applyBorder="1" applyAlignment="1">
      <alignment horizontal="center" vertical="center" wrapText="1"/>
    </xf>
    <xf numFmtId="0" fontId="9" fillId="0" borderId="6" xfId="3" applyFont="1" applyBorder="1" applyAlignment="1">
      <alignment horizontal="center" vertical="center" wrapText="1"/>
    </xf>
    <xf numFmtId="0" fontId="9" fillId="0" borderId="7" xfId="3" applyFont="1" applyBorder="1" applyAlignment="1">
      <alignment horizontal="center" vertical="center" wrapText="1"/>
    </xf>
    <xf numFmtId="0" fontId="15" fillId="0" borderId="5" xfId="3" applyFont="1" applyBorder="1" applyAlignment="1">
      <alignment horizontal="center" vertical="center" wrapText="1"/>
    </xf>
    <xf numFmtId="0" fontId="15" fillId="0" borderId="7" xfId="3" applyFont="1" applyBorder="1" applyAlignment="1">
      <alignment horizontal="center" vertical="center" wrapText="1"/>
    </xf>
    <xf numFmtId="0" fontId="14" fillId="5" borderId="5" xfId="25" applyFont="1" applyFill="1" applyBorder="1" applyAlignment="1">
      <alignment horizontal="center" vertical="center" wrapText="1"/>
    </xf>
    <xf numFmtId="0" fontId="14" fillId="5" borderId="7" xfId="25" applyFont="1" applyFill="1" applyBorder="1" applyAlignment="1">
      <alignment horizontal="center" vertical="center" wrapText="1"/>
    </xf>
    <xf numFmtId="0" fontId="15" fillId="0" borderId="5" xfId="25" applyFont="1" applyBorder="1" applyAlignment="1">
      <alignment horizontal="justify" vertical="top" wrapText="1"/>
    </xf>
    <xf numFmtId="0" fontId="15" fillId="0" borderId="7" xfId="25" applyFont="1" applyBorder="1" applyAlignment="1">
      <alignment horizontal="justify" vertical="top" wrapText="1"/>
    </xf>
    <xf numFmtId="0" fontId="55" fillId="0" borderId="5" xfId="25" applyFont="1" applyBorder="1" applyAlignment="1">
      <alignment horizontal="justify" vertical="top" wrapText="1"/>
    </xf>
    <xf numFmtId="0" fontId="55" fillId="0" borderId="7" xfId="25" applyFont="1" applyBorder="1" applyAlignment="1">
      <alignment horizontal="justify" vertical="top" wrapText="1"/>
    </xf>
    <xf numFmtId="0" fontId="14" fillId="5" borderId="2" xfId="2" applyFont="1" applyFill="1" applyBorder="1" applyAlignment="1">
      <alignment horizontal="center" vertical="center" wrapText="1"/>
    </xf>
    <xf numFmtId="0" fontId="14" fillId="5" borderId="8" xfId="2" applyFont="1" applyFill="1" applyBorder="1" applyAlignment="1">
      <alignment horizontal="center" vertical="center" wrapText="1"/>
    </xf>
    <xf numFmtId="0" fontId="14" fillId="5" borderId="11" xfId="2" applyFont="1" applyFill="1" applyBorder="1" applyAlignment="1">
      <alignment horizontal="center" vertical="center" wrapText="1"/>
    </xf>
    <xf numFmtId="1" fontId="14" fillId="0" borderId="29" xfId="2" applyNumberFormat="1" applyFont="1" applyBorder="1" applyAlignment="1">
      <alignment horizontal="center" vertical="center" wrapText="1"/>
    </xf>
    <xf numFmtId="1" fontId="14" fillId="0" borderId="27" xfId="2" applyNumberFormat="1" applyFont="1" applyBorder="1" applyAlignment="1">
      <alignment horizontal="center" vertical="center" wrapText="1"/>
    </xf>
    <xf numFmtId="1" fontId="14" fillId="0" borderId="28" xfId="2" applyNumberFormat="1" applyFont="1" applyBorder="1" applyAlignment="1">
      <alignment horizontal="center" vertical="center" wrapText="1"/>
    </xf>
    <xf numFmtId="0" fontId="9" fillId="5" borderId="26" xfId="3" applyFont="1" applyFill="1" applyBorder="1" applyAlignment="1">
      <alignment horizontal="center" vertical="center"/>
    </xf>
    <xf numFmtId="0" fontId="9" fillId="5" borderId="5" xfId="3" applyFont="1" applyFill="1" applyBorder="1" applyAlignment="1">
      <alignment horizontal="center" vertical="center" wrapText="1"/>
    </xf>
    <xf numFmtId="0" fontId="9" fillId="5" borderId="6" xfId="3" applyFont="1" applyFill="1" applyBorder="1" applyAlignment="1">
      <alignment horizontal="center" vertical="center" wrapText="1"/>
    </xf>
    <xf numFmtId="0" fontId="9" fillId="5" borderId="7" xfId="3" applyFont="1" applyFill="1" applyBorder="1" applyAlignment="1">
      <alignment horizontal="center" vertical="center" wrapText="1"/>
    </xf>
    <xf numFmtId="0" fontId="51" fillId="0" borderId="5" xfId="0" applyFont="1" applyBorder="1" applyAlignment="1">
      <alignment horizontal="center" vertical="center" wrapText="1"/>
    </xf>
    <xf numFmtId="0" fontId="51" fillId="0" borderId="6" xfId="0" applyFont="1" applyBorder="1" applyAlignment="1">
      <alignment horizontal="center" vertical="center" wrapText="1"/>
    </xf>
    <xf numFmtId="0" fontId="9" fillId="0" borderId="5" xfId="3" applyFont="1" applyBorder="1" applyAlignment="1">
      <alignment horizontal="center" vertical="center"/>
    </xf>
    <xf numFmtId="0" fontId="9" fillId="0" borderId="6" xfId="3" applyFont="1" applyBorder="1" applyAlignment="1">
      <alignment horizontal="center" vertical="center"/>
    </xf>
    <xf numFmtId="0" fontId="9" fillId="0" borderId="7" xfId="3" applyFont="1" applyBorder="1" applyAlignment="1">
      <alignment horizontal="center" vertical="center"/>
    </xf>
    <xf numFmtId="175" fontId="57" fillId="0" borderId="61" xfId="5" applyNumberFormat="1" applyFont="1" applyBorder="1" applyAlignment="1">
      <alignment vertical="center"/>
    </xf>
    <xf numFmtId="175" fontId="57" fillId="0" borderId="36" xfId="5" applyNumberFormat="1" applyFont="1" applyBorder="1" applyAlignment="1">
      <alignment vertical="center"/>
    </xf>
    <xf numFmtId="175" fontId="57" fillId="0" borderId="49" xfId="5" applyNumberFormat="1" applyFont="1" applyBorder="1" applyAlignment="1">
      <alignment vertical="center"/>
    </xf>
    <xf numFmtId="0" fontId="14" fillId="0" borderId="67" xfId="2" applyFont="1" applyBorder="1" applyAlignment="1">
      <alignment horizontal="center" vertical="center" wrapText="1"/>
    </xf>
    <xf numFmtId="0" fontId="14" fillId="0" borderId="34" xfId="2" applyFont="1" applyBorder="1" applyAlignment="1">
      <alignment horizontal="center" vertical="center" wrapText="1"/>
    </xf>
    <xf numFmtId="0" fontId="14" fillId="0" borderId="63" xfId="2" applyFont="1" applyBorder="1" applyAlignment="1">
      <alignment horizontal="center" vertical="center" wrapText="1"/>
    </xf>
    <xf numFmtId="0" fontId="14" fillId="0" borderId="65" xfId="2" applyFont="1" applyBorder="1" applyAlignment="1">
      <alignment horizontal="center" vertical="center" wrapText="1"/>
    </xf>
    <xf numFmtId="0" fontId="14" fillId="0" borderId="75" xfId="2" applyFont="1" applyBorder="1" applyAlignment="1">
      <alignment horizontal="center" vertical="center" wrapText="1"/>
    </xf>
    <xf numFmtId="0" fontId="14" fillId="0" borderId="78" xfId="2" applyFont="1" applyBorder="1" applyAlignment="1">
      <alignment horizontal="center" vertical="center" wrapText="1"/>
    </xf>
    <xf numFmtId="168" fontId="15" fillId="0" borderId="67" xfId="5" applyNumberFormat="1" applyFont="1" applyFill="1" applyBorder="1" applyAlignment="1">
      <alignment horizontal="center" vertical="center"/>
    </xf>
    <xf numFmtId="168" fontId="15" fillId="0" borderId="34" xfId="5" applyNumberFormat="1" applyFont="1" applyFill="1" applyBorder="1" applyAlignment="1">
      <alignment horizontal="center" vertical="center"/>
    </xf>
    <xf numFmtId="168" fontId="15" fillId="0" borderId="63" xfId="5" applyNumberFormat="1" applyFont="1" applyFill="1" applyBorder="1" applyAlignment="1">
      <alignment horizontal="center" vertical="center"/>
    </xf>
    <xf numFmtId="168" fontId="15" fillId="0" borderId="33" xfId="5" applyNumberFormat="1" applyFont="1" applyBorder="1" applyAlignment="1">
      <alignment horizontal="center" vertical="center"/>
    </xf>
    <xf numFmtId="168" fontId="15" fillId="0" borderId="35" xfId="5" applyNumberFormat="1" applyFont="1" applyBorder="1" applyAlignment="1">
      <alignment horizontal="center" vertical="center"/>
    </xf>
    <xf numFmtId="168" fontId="15" fillId="0" borderId="60" xfId="5" applyNumberFormat="1" applyFont="1" applyBorder="1" applyAlignment="1">
      <alignment horizontal="center" vertical="center"/>
    </xf>
    <xf numFmtId="168" fontId="57" fillId="0" borderId="33" xfId="5" applyNumberFormat="1" applyFont="1" applyBorder="1" applyAlignment="1">
      <alignment vertical="center"/>
    </xf>
    <xf numFmtId="168" fontId="57" fillId="0" borderId="35" xfId="5" applyNumberFormat="1" applyFont="1" applyBorder="1" applyAlignment="1">
      <alignment vertical="center"/>
    </xf>
    <xf numFmtId="168" fontId="57" fillId="0" borderId="48" xfId="5" applyNumberFormat="1" applyFont="1" applyBorder="1" applyAlignment="1">
      <alignment vertical="center"/>
    </xf>
    <xf numFmtId="168" fontId="15" fillId="0" borderId="67" xfId="5" applyNumberFormat="1" applyFont="1" applyBorder="1" applyAlignment="1">
      <alignment horizontal="center" vertical="center"/>
    </xf>
    <xf numFmtId="168" fontId="15" fillId="0" borderId="34" xfId="5" applyNumberFormat="1" applyFont="1" applyBorder="1" applyAlignment="1">
      <alignment horizontal="center" vertical="center"/>
    </xf>
    <xf numFmtId="168" fontId="15" fillId="0" borderId="40" xfId="5" applyNumberFormat="1" applyFont="1" applyBorder="1" applyAlignment="1">
      <alignment horizontal="center" vertical="center"/>
    </xf>
    <xf numFmtId="168" fontId="15" fillId="0" borderId="48" xfId="5" applyNumberFormat="1" applyFont="1" applyBorder="1" applyAlignment="1">
      <alignment horizontal="center" vertical="center"/>
    </xf>
    <xf numFmtId="0" fontId="14" fillId="0" borderId="40" xfId="2" applyFont="1" applyBorder="1" applyAlignment="1">
      <alignment horizontal="center" vertical="center" wrapText="1"/>
    </xf>
    <xf numFmtId="0" fontId="14" fillId="0" borderId="54" xfId="2" applyFont="1" applyBorder="1" applyAlignment="1">
      <alignment horizontal="center" vertical="center" wrapText="1"/>
    </xf>
    <xf numFmtId="168" fontId="57" fillId="0" borderId="51" xfId="5" applyNumberFormat="1" applyFont="1" applyBorder="1" applyAlignment="1">
      <alignment horizontal="center" vertical="center" wrapText="1"/>
    </xf>
    <xf numFmtId="168" fontId="57" fillId="0" borderId="35" xfId="5" applyNumberFormat="1" applyFont="1" applyBorder="1" applyAlignment="1">
      <alignment horizontal="center" vertical="center" wrapText="1"/>
    </xf>
    <xf numFmtId="168" fontId="57" fillId="0" borderId="48" xfId="5" applyNumberFormat="1" applyFont="1" applyBorder="1" applyAlignment="1">
      <alignment horizontal="center" vertical="center" wrapText="1"/>
    </xf>
    <xf numFmtId="168" fontId="57" fillId="0" borderId="51" xfId="5" applyNumberFormat="1" applyFont="1" applyBorder="1" applyAlignment="1">
      <alignment horizontal="center" vertical="center"/>
    </xf>
    <xf numFmtId="168" fontId="57" fillId="0" borderId="35" xfId="5" applyNumberFormat="1" applyFont="1" applyBorder="1" applyAlignment="1">
      <alignment horizontal="center" vertical="center"/>
    </xf>
    <xf numFmtId="168" fontId="57" fillId="0" borderId="48" xfId="5" applyNumberFormat="1" applyFont="1" applyBorder="1" applyAlignment="1">
      <alignment horizontal="center" vertical="center"/>
    </xf>
    <xf numFmtId="0" fontId="14" fillId="3" borderId="26" xfId="2" applyFont="1" applyFill="1" applyBorder="1" applyAlignment="1">
      <alignment horizontal="left" vertical="center" wrapText="1"/>
    </xf>
    <xf numFmtId="0" fontId="14" fillId="3" borderId="5"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5" xfId="2" applyFont="1" applyFill="1" applyBorder="1" applyAlignment="1">
      <alignment horizontal="center" vertical="center"/>
    </xf>
    <xf numFmtId="0" fontId="14" fillId="3" borderId="6" xfId="2" applyFont="1" applyFill="1" applyBorder="1" applyAlignment="1">
      <alignment horizontal="center" vertical="center"/>
    </xf>
    <xf numFmtId="0" fontId="14" fillId="3" borderId="7" xfId="2" applyFont="1" applyFill="1" applyBorder="1" applyAlignment="1">
      <alignment horizontal="center" vertical="center"/>
    </xf>
    <xf numFmtId="0" fontId="14" fillId="5" borderId="61" xfId="2" applyFont="1" applyFill="1" applyBorder="1" applyAlignment="1">
      <alignment horizontal="center" vertical="center" wrapText="1"/>
    </xf>
    <xf numFmtId="0" fontId="14" fillId="5" borderId="62" xfId="2" applyFont="1" applyFill="1" applyBorder="1" applyAlignment="1">
      <alignment horizontal="center" vertical="center" wrapText="1"/>
    </xf>
    <xf numFmtId="0" fontId="14" fillId="5" borderId="37" xfId="2" applyFont="1" applyFill="1" applyBorder="1" applyAlignment="1">
      <alignment horizontal="center" vertical="center" wrapText="1"/>
    </xf>
    <xf numFmtId="0" fontId="14" fillId="5" borderId="38" xfId="2" applyFont="1" applyFill="1" applyBorder="1" applyAlignment="1">
      <alignment horizontal="center" vertical="center" wrapText="1"/>
    </xf>
    <xf numFmtId="0" fontId="14" fillId="5" borderId="39" xfId="2" applyFont="1" applyFill="1" applyBorder="1" applyAlignment="1">
      <alignment horizontal="center" vertical="center" wrapText="1"/>
    </xf>
    <xf numFmtId="0" fontId="14" fillId="5" borderId="9" xfId="2" applyFont="1" applyFill="1" applyBorder="1" applyAlignment="1">
      <alignment horizontal="center" vertical="center" wrapText="1"/>
    </xf>
    <xf numFmtId="0" fontId="14" fillId="5" borderId="13" xfId="2" applyFont="1" applyFill="1" applyBorder="1" applyAlignment="1">
      <alignment horizontal="center" vertical="center" wrapText="1"/>
    </xf>
    <xf numFmtId="0" fontId="14" fillId="3" borderId="26" xfId="2" applyFont="1" applyFill="1" applyBorder="1" applyAlignment="1">
      <alignment horizontal="center" vertical="center" wrapText="1"/>
    </xf>
    <xf numFmtId="0" fontId="14" fillId="5" borderId="76" xfId="2" applyFont="1" applyFill="1" applyBorder="1" applyAlignment="1">
      <alignment horizontal="center" vertical="center" wrapText="1"/>
    </xf>
    <xf numFmtId="0" fontId="14" fillId="5" borderId="50" xfId="2" applyFont="1" applyFill="1" applyBorder="1" applyAlignment="1">
      <alignment horizontal="center" vertical="center" wrapText="1"/>
    </xf>
    <xf numFmtId="0" fontId="14" fillId="5" borderId="77" xfId="2" applyFont="1" applyFill="1" applyBorder="1" applyAlignment="1">
      <alignment horizontal="center" vertical="center" wrapText="1"/>
    </xf>
    <xf numFmtId="0" fontId="14" fillId="5" borderId="17" xfId="2" applyFont="1" applyFill="1" applyBorder="1" applyAlignment="1">
      <alignment horizontal="center" vertical="center" wrapText="1"/>
    </xf>
    <xf numFmtId="0" fontId="14" fillId="5" borderId="19" xfId="2" applyFont="1" applyFill="1" applyBorder="1" applyAlignment="1">
      <alignment horizontal="center" vertical="center" wrapText="1"/>
    </xf>
    <xf numFmtId="0" fontId="14" fillId="0" borderId="5" xfId="2" applyFont="1" applyBorder="1" applyAlignment="1">
      <alignment horizontal="center" vertical="center" wrapText="1"/>
    </xf>
    <xf numFmtId="0" fontId="14" fillId="0" borderId="6" xfId="2" applyFont="1" applyBorder="1" applyAlignment="1">
      <alignment horizontal="center" vertical="center" wrapText="1"/>
    </xf>
    <xf numFmtId="0" fontId="14" fillId="0" borderId="7" xfId="2" applyFont="1" applyBorder="1" applyAlignment="1">
      <alignment horizontal="center" vertical="center" wrapText="1"/>
    </xf>
    <xf numFmtId="1" fontId="8" fillId="0" borderId="5" xfId="3" applyNumberFormat="1" applyFont="1" applyBorder="1" applyAlignment="1">
      <alignment horizontal="center" vertical="center"/>
    </xf>
    <xf numFmtId="1" fontId="8" fillId="0" borderId="7" xfId="3" applyNumberFormat="1" applyFont="1" applyBorder="1" applyAlignment="1">
      <alignment horizontal="center" vertical="center"/>
    </xf>
    <xf numFmtId="0" fontId="14" fillId="0" borderId="1" xfId="0" applyFont="1" applyBorder="1" applyAlignment="1">
      <alignment horizontal="center" vertical="center" wrapText="1"/>
    </xf>
    <xf numFmtId="0" fontId="14" fillId="5" borderId="55" xfId="2" applyFont="1" applyFill="1" applyBorder="1" applyAlignment="1">
      <alignment horizontal="center" vertical="center" wrapText="1"/>
    </xf>
    <xf numFmtId="0" fontId="14" fillId="5" borderId="12" xfId="2" applyFont="1" applyFill="1" applyBorder="1" applyAlignment="1">
      <alignment horizontal="center" vertical="center" wrapText="1"/>
    </xf>
    <xf numFmtId="0" fontId="14" fillId="5" borderId="52" xfId="2" applyFont="1" applyFill="1" applyBorder="1" applyAlignment="1">
      <alignment horizontal="center" vertical="center" wrapText="1"/>
    </xf>
    <xf numFmtId="0" fontId="14" fillId="5" borderId="51" xfId="2" applyFont="1" applyFill="1" applyBorder="1" applyAlignment="1">
      <alignment horizontal="center" vertical="center" wrapText="1"/>
    </xf>
    <xf numFmtId="0" fontId="14" fillId="5" borderId="36" xfId="2" applyFont="1" applyFill="1" applyBorder="1" applyAlignment="1">
      <alignment horizontal="center" vertical="center" wrapText="1"/>
    </xf>
    <xf numFmtId="175" fontId="15" fillId="0" borderId="33" xfId="5" applyNumberFormat="1" applyFont="1" applyBorder="1" applyAlignment="1">
      <alignment horizontal="center" vertical="center"/>
    </xf>
    <xf numFmtId="175" fontId="15" fillId="0" borderId="35" xfId="5" applyNumberFormat="1" applyFont="1" applyBorder="1" applyAlignment="1">
      <alignment horizontal="center" vertical="center"/>
    </xf>
    <xf numFmtId="175" fontId="15" fillId="0" borderId="60" xfId="5" applyNumberFormat="1" applyFont="1" applyBorder="1" applyAlignment="1">
      <alignment horizontal="center" vertical="center"/>
    </xf>
    <xf numFmtId="0" fontId="14" fillId="3" borderId="11" xfId="3" applyFont="1" applyFill="1" applyBorder="1" applyAlignment="1">
      <alignment horizontal="center" vertical="center" wrapText="1"/>
    </xf>
    <xf numFmtId="0" fontId="14" fillId="3" borderId="20" xfId="3" applyFont="1" applyFill="1" applyBorder="1" applyAlignment="1">
      <alignment horizontal="center" vertical="center" wrapText="1"/>
    </xf>
    <xf numFmtId="0" fontId="14" fillId="3" borderId="19" xfId="3" applyFont="1" applyFill="1" applyBorder="1" applyAlignment="1">
      <alignment horizontal="center" vertical="center" wrapText="1"/>
    </xf>
    <xf numFmtId="0" fontId="14" fillId="3" borderId="5" xfId="3" applyFont="1" applyFill="1" applyBorder="1" applyAlignment="1">
      <alignment horizontal="center" vertical="center" wrapText="1"/>
    </xf>
    <xf numFmtId="0" fontId="14" fillId="3" borderId="6" xfId="3" applyFont="1" applyFill="1" applyBorder="1" applyAlignment="1">
      <alignment horizontal="center" vertical="center" wrapText="1"/>
    </xf>
    <xf numFmtId="0" fontId="14" fillId="3" borderId="7" xfId="3" applyFont="1" applyFill="1" applyBorder="1" applyAlignment="1">
      <alignment horizontal="center" vertical="center" wrapText="1"/>
    </xf>
    <xf numFmtId="0" fontId="33" fillId="5" borderId="27" xfId="3" applyFont="1" applyFill="1" applyBorder="1" applyAlignment="1">
      <alignment horizontal="center" vertical="center" wrapText="1"/>
    </xf>
    <xf numFmtId="0" fontId="33" fillId="5" borderId="17" xfId="3" applyFont="1" applyFill="1" applyBorder="1" applyAlignment="1">
      <alignment horizontal="center" vertical="center" wrapText="1"/>
    </xf>
    <xf numFmtId="0" fontId="33" fillId="5" borderId="1" xfId="3" applyFont="1" applyFill="1" applyAlignment="1">
      <alignment horizontal="center" vertical="center" wrapText="1"/>
    </xf>
    <xf numFmtId="0" fontId="33" fillId="5" borderId="20" xfId="3" applyFont="1" applyFill="1" applyBorder="1" applyAlignment="1">
      <alignment horizontal="center" vertical="center" wrapText="1"/>
    </xf>
    <xf numFmtId="0" fontId="36" fillId="10" borderId="2" xfId="2" applyFont="1" applyFill="1" applyBorder="1" applyAlignment="1">
      <alignment horizontal="center" vertical="center" wrapText="1"/>
    </xf>
    <xf numFmtId="0" fontId="36" fillId="10" borderId="18" xfId="2" applyFont="1" applyFill="1" applyBorder="1" applyAlignment="1">
      <alignment horizontal="center" vertical="center" wrapText="1"/>
    </xf>
    <xf numFmtId="0" fontId="36" fillId="10" borderId="17" xfId="2" applyFont="1" applyFill="1" applyBorder="1" applyAlignment="1">
      <alignment horizontal="center" vertical="center" wrapText="1"/>
    </xf>
    <xf numFmtId="0" fontId="36" fillId="10" borderId="8" xfId="2" applyFont="1" applyFill="1" applyBorder="1" applyAlignment="1">
      <alignment horizontal="center" vertical="center" wrapText="1"/>
    </xf>
    <xf numFmtId="0" fontId="36" fillId="10" borderId="1" xfId="2" applyFont="1" applyFill="1" applyAlignment="1">
      <alignment horizontal="center" vertical="center" wrapText="1"/>
    </xf>
    <xf numFmtId="0" fontId="36" fillId="10" borderId="16" xfId="2" applyFont="1" applyFill="1" applyBorder="1" applyAlignment="1">
      <alignment horizontal="center" vertical="center" wrapText="1"/>
    </xf>
    <xf numFmtId="0" fontId="36" fillId="10" borderId="11" xfId="2" applyFont="1" applyFill="1" applyBorder="1" applyAlignment="1">
      <alignment horizontal="center" vertical="center" wrapText="1"/>
    </xf>
    <xf numFmtId="0" fontId="36" fillId="10" borderId="20" xfId="2" applyFont="1" applyFill="1" applyBorder="1" applyAlignment="1">
      <alignment horizontal="center" vertical="center" wrapText="1"/>
    </xf>
    <xf numFmtId="0" fontId="36" fillId="10" borderId="19" xfId="2" applyFont="1" applyFill="1" applyBorder="1" applyAlignment="1">
      <alignment horizontal="center" vertical="center" wrapText="1"/>
    </xf>
    <xf numFmtId="0" fontId="14" fillId="5" borderId="5" xfId="2" applyFont="1" applyFill="1" applyBorder="1" applyAlignment="1">
      <alignment horizontal="left" vertical="center" wrapText="1"/>
    </xf>
    <xf numFmtId="0" fontId="14" fillId="5" borderId="7" xfId="2" applyFont="1" applyFill="1" applyBorder="1" applyAlignment="1">
      <alignment horizontal="left" vertical="center" wrapText="1"/>
    </xf>
    <xf numFmtId="0" fontId="13" fillId="0" borderId="26" xfId="0" applyFont="1" applyBorder="1" applyAlignment="1">
      <alignment horizontal="left" vertical="center" wrapText="1"/>
    </xf>
    <xf numFmtId="0" fontId="14" fillId="5" borderId="11" xfId="3" applyFont="1" applyFill="1" applyBorder="1" applyAlignment="1">
      <alignment horizontal="center" vertical="center" wrapText="1"/>
    </xf>
    <xf numFmtId="0" fontId="14" fillId="5" borderId="19" xfId="3" applyFont="1" applyFill="1" applyBorder="1" applyAlignment="1">
      <alignment horizontal="center" vertical="center" wrapText="1"/>
    </xf>
    <xf numFmtId="1" fontId="40" fillId="0" borderId="29" xfId="2" applyNumberFormat="1" applyFont="1" applyBorder="1" applyAlignment="1">
      <alignment horizontal="center" vertical="center" wrapText="1"/>
    </xf>
    <xf numFmtId="1" fontId="40" fillId="0" borderId="27" xfId="2" applyNumberFormat="1" applyFont="1" applyBorder="1" applyAlignment="1">
      <alignment horizontal="center" vertical="center" wrapText="1"/>
    </xf>
    <xf numFmtId="1" fontId="40" fillId="0" borderId="28" xfId="2" applyNumberFormat="1" applyFont="1" applyBorder="1" applyAlignment="1">
      <alignment horizontal="center" vertical="center" wrapText="1"/>
    </xf>
    <xf numFmtId="0" fontId="14" fillId="5" borderId="6" xfId="3" applyFont="1" applyFill="1" applyBorder="1" applyAlignment="1">
      <alignment horizontal="center" vertical="center" wrapText="1"/>
    </xf>
    <xf numFmtId="0" fontId="21" fillId="5" borderId="6" xfId="3" applyFont="1" applyFill="1" applyBorder="1" applyAlignment="1">
      <alignment horizontal="center" vertical="center" wrapText="1"/>
    </xf>
    <xf numFmtId="0" fontId="21" fillId="5" borderId="7" xfId="3" applyFont="1" applyFill="1" applyBorder="1" applyAlignment="1">
      <alignment horizontal="center" vertical="center" wrapText="1"/>
    </xf>
    <xf numFmtId="0" fontId="33" fillId="5" borderId="26" xfId="3" applyFont="1" applyFill="1" applyBorder="1" applyAlignment="1">
      <alignment horizontal="center" vertical="center" wrapText="1"/>
    </xf>
    <xf numFmtId="0" fontId="40" fillId="0" borderId="2" xfId="2" applyFont="1" applyBorder="1" applyAlignment="1">
      <alignment horizontal="center" vertical="center" wrapText="1"/>
    </xf>
    <xf numFmtId="0" fontId="40" fillId="0" borderId="18" xfId="2" applyFont="1" applyBorder="1" applyAlignment="1">
      <alignment horizontal="center" vertical="center" wrapText="1"/>
    </xf>
    <xf numFmtId="0" fontId="40" fillId="0" borderId="8" xfId="2" applyFont="1" applyBorder="1" applyAlignment="1">
      <alignment horizontal="center" vertical="center" wrapText="1"/>
    </xf>
    <xf numFmtId="0" fontId="40" fillId="0" borderId="1" xfId="2" applyFont="1" applyAlignment="1">
      <alignment horizontal="center" vertical="center" wrapText="1"/>
    </xf>
    <xf numFmtId="0" fontId="40" fillId="0" borderId="11" xfId="2" applyFont="1" applyBorder="1" applyAlignment="1">
      <alignment horizontal="center" vertical="center" wrapText="1"/>
    </xf>
    <xf numFmtId="0" fontId="40" fillId="0" borderId="20" xfId="2" applyFont="1" applyBorder="1" applyAlignment="1">
      <alignment horizontal="center" vertical="center" wrapText="1"/>
    </xf>
    <xf numFmtId="0" fontId="40" fillId="5" borderId="29" xfId="2" applyFont="1" applyFill="1" applyBorder="1" applyAlignment="1">
      <alignment horizontal="center" vertical="center" wrapText="1"/>
    </xf>
    <xf numFmtId="0" fontId="40" fillId="5" borderId="27" xfId="2" applyFont="1" applyFill="1" applyBorder="1" applyAlignment="1">
      <alignment horizontal="center" vertical="center" wrapText="1"/>
    </xf>
    <xf numFmtId="0" fontId="40" fillId="5" borderId="28" xfId="2" applyFont="1" applyFill="1" applyBorder="1" applyAlignment="1">
      <alignment horizontal="center" vertical="center" wrapText="1"/>
    </xf>
    <xf numFmtId="0" fontId="36" fillId="0" borderId="5" xfId="0" applyFont="1" applyBorder="1" applyAlignment="1">
      <alignment horizontal="center" vertical="center" wrapText="1"/>
    </xf>
    <xf numFmtId="0" fontId="36" fillId="0" borderId="7" xfId="0" applyFont="1" applyBorder="1" applyAlignment="1">
      <alignment horizontal="center" vertical="center" wrapText="1"/>
    </xf>
    <xf numFmtId="0" fontId="13" fillId="0" borderId="1" xfId="2" applyFont="1" applyAlignment="1">
      <alignment horizontal="center" vertical="center" wrapText="1"/>
    </xf>
    <xf numFmtId="0" fontId="13" fillId="0" borderId="20" xfId="2" applyFont="1" applyBorder="1" applyAlignment="1">
      <alignment horizontal="center" vertical="center" wrapText="1"/>
    </xf>
    <xf numFmtId="0" fontId="14" fillId="10" borderId="11" xfId="2" applyFont="1" applyFill="1" applyBorder="1" applyAlignment="1">
      <alignment horizontal="center" vertical="center"/>
    </xf>
    <xf numFmtId="0" fontId="14" fillId="10" borderId="20" xfId="2" applyFont="1" applyFill="1" applyBorder="1" applyAlignment="1">
      <alignment horizontal="center" vertical="center"/>
    </xf>
    <xf numFmtId="0" fontId="14" fillId="10" borderId="19" xfId="2" applyFont="1" applyFill="1" applyBorder="1" applyAlignment="1">
      <alignment horizontal="center" vertical="center"/>
    </xf>
    <xf numFmtId="0" fontId="14" fillId="10" borderId="29" xfId="2" applyFont="1" applyFill="1" applyBorder="1" applyAlignment="1">
      <alignment horizontal="center" vertical="center"/>
    </xf>
    <xf numFmtId="0" fontId="14" fillId="10" borderId="27" xfId="2" applyFont="1" applyFill="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3" borderId="2" xfId="0" applyFont="1" applyFill="1" applyBorder="1" applyAlignment="1">
      <alignment horizontal="center" vertical="center"/>
    </xf>
    <xf numFmtId="0" fontId="14" fillId="3" borderId="18" xfId="0" applyFont="1" applyFill="1" applyBorder="1" applyAlignment="1">
      <alignment horizontal="center" vertical="center"/>
    </xf>
    <xf numFmtId="0" fontId="14" fillId="3" borderId="17" xfId="0" applyFont="1" applyFill="1" applyBorder="1" applyAlignment="1">
      <alignment horizontal="center" vertical="center"/>
    </xf>
    <xf numFmtId="0" fontId="14" fillId="3" borderId="8" xfId="0" applyFont="1" applyFill="1" applyBorder="1" applyAlignment="1">
      <alignment horizontal="center" vertical="center"/>
    </xf>
    <xf numFmtId="0" fontId="14" fillId="3" borderId="1" xfId="0" applyFont="1" applyFill="1" applyBorder="1" applyAlignment="1">
      <alignment horizontal="center" vertical="center"/>
    </xf>
    <xf numFmtId="0" fontId="14" fillId="3" borderId="16" xfId="0" applyFont="1" applyFill="1" applyBorder="1" applyAlignment="1">
      <alignment horizontal="center" vertical="center"/>
    </xf>
    <xf numFmtId="0" fontId="14" fillId="3" borderId="11" xfId="0" applyFont="1" applyFill="1" applyBorder="1" applyAlignment="1">
      <alignment horizontal="center" vertical="center"/>
    </xf>
    <xf numFmtId="0" fontId="14" fillId="3" borderId="20" xfId="0" applyFont="1" applyFill="1" applyBorder="1" applyAlignment="1">
      <alignment horizontal="center" vertical="center"/>
    </xf>
    <xf numFmtId="0" fontId="14" fillId="3" borderId="19" xfId="0" applyFont="1" applyFill="1" applyBorder="1" applyAlignment="1">
      <alignment horizontal="center" vertical="center"/>
    </xf>
    <xf numFmtId="0" fontId="43" fillId="5" borderId="59" xfId="19" applyFont="1" applyFill="1" applyBorder="1" applyAlignment="1">
      <alignment horizontal="center" vertical="center"/>
    </xf>
    <xf numFmtId="0" fontId="43" fillId="5" borderId="38" xfId="19" applyFont="1" applyFill="1" applyBorder="1" applyAlignment="1">
      <alignment horizontal="center" vertical="center"/>
    </xf>
    <xf numFmtId="0" fontId="43" fillId="5" borderId="56" xfId="19" applyFont="1" applyFill="1" applyBorder="1" applyAlignment="1">
      <alignment horizontal="center" vertical="center"/>
    </xf>
    <xf numFmtId="0" fontId="26" fillId="11" borderId="9" xfId="14" quotePrefix="1" applyNumberFormat="1" applyFill="1" applyBorder="1" applyAlignment="1">
      <alignment horizontal="center" vertical="center" wrapText="1"/>
    </xf>
    <xf numFmtId="0" fontId="26" fillId="11" borderId="13" xfId="14" quotePrefix="1" applyNumberFormat="1" applyFill="1" applyBorder="1" applyAlignment="1">
      <alignment horizontal="center" vertical="center" wrapText="1"/>
    </xf>
    <xf numFmtId="0" fontId="39" fillId="3" borderId="10" xfId="19" applyFont="1" applyFill="1" applyBorder="1" applyAlignment="1">
      <alignment horizontal="center" vertical="center" wrapText="1"/>
    </xf>
    <xf numFmtId="0" fontId="39" fillId="3" borderId="14" xfId="19" applyFont="1" applyFill="1" applyBorder="1" applyAlignment="1">
      <alignment horizontal="center" vertical="center" wrapText="1"/>
    </xf>
    <xf numFmtId="0" fontId="5" fillId="10" borderId="1" xfId="19" applyFill="1" applyAlignment="1">
      <alignment horizontal="center"/>
    </xf>
    <xf numFmtId="0" fontId="43" fillId="5" borderId="33" xfId="19" applyFont="1" applyFill="1" applyBorder="1" applyAlignment="1">
      <alignment horizontal="center" vertical="center" wrapText="1"/>
    </xf>
    <xf numFmtId="0" fontId="43" fillId="5" borderId="60" xfId="19" applyFont="1" applyFill="1" applyBorder="1" applyAlignment="1">
      <alignment horizontal="center" vertical="center" wrapText="1"/>
    </xf>
    <xf numFmtId="1" fontId="8" fillId="0" borderId="6" xfId="3" applyNumberFormat="1" applyFont="1" applyBorder="1" applyAlignment="1">
      <alignment horizontal="center" vertical="center"/>
    </xf>
    <xf numFmtId="0" fontId="43" fillId="5" borderId="9" xfId="19" applyFont="1" applyFill="1" applyBorder="1" applyAlignment="1">
      <alignment horizontal="center" vertical="center" wrapText="1"/>
    </xf>
    <xf numFmtId="0" fontId="43" fillId="5" borderId="13" xfId="19" applyFont="1" applyFill="1" applyBorder="1" applyAlignment="1">
      <alignment horizontal="center" vertical="center" wrapText="1"/>
    </xf>
    <xf numFmtId="0" fontId="26" fillId="11" borderId="55" xfId="14" quotePrefix="1" applyNumberFormat="1" applyFill="1" applyBorder="1" applyAlignment="1">
      <alignment horizontal="center" vertical="center" wrapText="1"/>
    </xf>
    <xf numFmtId="0" fontId="26" fillId="11" borderId="12" xfId="14" quotePrefix="1" applyNumberFormat="1" applyFill="1" applyBorder="1" applyAlignment="1">
      <alignment horizontal="center" vertical="center" wrapText="1"/>
    </xf>
    <xf numFmtId="0" fontId="26" fillId="11" borderId="9" xfId="14" applyNumberFormat="1" applyFill="1" applyBorder="1" applyAlignment="1">
      <alignment horizontal="center" vertical="center" wrapText="1"/>
    </xf>
    <xf numFmtId="0" fontId="26" fillId="11" borderId="13" xfId="14" applyNumberFormat="1" applyFill="1" applyBorder="1" applyAlignment="1">
      <alignment horizontal="center" vertical="center" wrapText="1"/>
    </xf>
    <xf numFmtId="0" fontId="26" fillId="3" borderId="9" xfId="12" quotePrefix="1" applyNumberFormat="1" applyFont="1" applyFill="1" applyBorder="1" applyAlignment="1">
      <alignment horizontal="center" vertical="center" wrapText="1"/>
    </xf>
    <xf numFmtId="0" fontId="26" fillId="3" borderId="13" xfId="12" quotePrefix="1" applyNumberFormat="1" applyFont="1" applyFill="1" applyBorder="1" applyAlignment="1">
      <alignment horizontal="center" vertical="center" wrapText="1"/>
    </xf>
    <xf numFmtId="0" fontId="43" fillId="5" borderId="37" xfId="19" applyFont="1" applyFill="1" applyBorder="1" applyAlignment="1">
      <alignment horizontal="center" vertical="center"/>
    </xf>
    <xf numFmtId="0" fontId="14" fillId="5" borderId="45" xfId="2" applyFont="1" applyFill="1" applyBorder="1" applyAlignment="1">
      <alignment horizontal="center" vertical="center" wrapText="1"/>
    </xf>
    <xf numFmtId="0" fontId="14" fillId="5" borderId="46" xfId="2" applyFont="1" applyFill="1" applyBorder="1" applyAlignment="1">
      <alignment horizontal="center" vertical="center" wrapText="1"/>
    </xf>
    <xf numFmtId="0" fontId="13" fillId="0" borderId="26" xfId="2" applyFont="1" applyBorder="1" applyAlignment="1">
      <alignment horizontal="center" vertical="center" wrapText="1"/>
    </xf>
    <xf numFmtId="0" fontId="14" fillId="0" borderId="29" xfId="2" applyFont="1" applyBorder="1" applyAlignment="1">
      <alignment horizontal="center" vertical="center"/>
    </xf>
    <xf numFmtId="0" fontId="14" fillId="0" borderId="27" xfId="2" applyFont="1" applyBorder="1" applyAlignment="1">
      <alignment horizontal="center" vertical="center"/>
    </xf>
    <xf numFmtId="0" fontId="14" fillId="5" borderId="41" xfId="2" applyFont="1" applyFill="1" applyBorder="1" applyAlignment="1">
      <alignment horizontal="center" vertical="center" wrapText="1"/>
    </xf>
    <xf numFmtId="0" fontId="14" fillId="5" borderId="42" xfId="2" applyFont="1" applyFill="1" applyBorder="1" applyAlignment="1">
      <alignment horizontal="center" vertical="center" wrapText="1"/>
    </xf>
    <xf numFmtId="0" fontId="14" fillId="0" borderId="71" xfId="2" applyFont="1" applyBorder="1" applyAlignment="1">
      <alignment horizontal="center" vertical="center" wrapText="1"/>
    </xf>
    <xf numFmtId="0" fontId="14" fillId="0" borderId="72" xfId="2" applyFont="1" applyBorder="1" applyAlignment="1">
      <alignment horizontal="center" vertical="center" wrapText="1"/>
    </xf>
    <xf numFmtId="0" fontId="14" fillId="0" borderId="73" xfId="2" applyFont="1" applyBorder="1" applyAlignment="1">
      <alignment horizontal="center" vertical="center" wrapText="1"/>
    </xf>
    <xf numFmtId="0" fontId="15" fillId="0" borderId="65"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26" xfId="3" applyFont="1" applyFill="1" applyBorder="1" applyAlignment="1">
      <alignment vertical="center"/>
    </xf>
  </cellXfs>
  <cellStyles count="30">
    <cellStyle name="Hipervínculo" xfId="23" builtinId="8"/>
    <cellStyle name="Hyperlink" xfId="16" xr:uid="{00000000-0005-0000-0000-000001000000}"/>
    <cellStyle name="Millares" xfId="18" builtinId="3"/>
    <cellStyle name="Millares [0] 2" xfId="7" xr:uid="{00000000-0005-0000-0000-000003000000}"/>
    <cellStyle name="Millares 2" xfId="5" xr:uid="{00000000-0005-0000-0000-000004000000}"/>
    <cellStyle name="Millares 3" xfId="29" xr:uid="{00000000-0005-0000-0000-000005000000}"/>
    <cellStyle name="Moneda" xfId="22" builtinId="4"/>
    <cellStyle name="Moneda [0] 2" xfId="8" xr:uid="{00000000-0005-0000-0000-000007000000}"/>
    <cellStyle name="Moneda 130" xfId="21" xr:uid="{00000000-0005-0000-0000-000008000000}"/>
    <cellStyle name="Moneda 130 2" xfId="27" xr:uid="{00000000-0005-0000-0000-000009000000}"/>
    <cellStyle name="Moneda 2" xfId="4" xr:uid="{00000000-0005-0000-0000-00000A000000}"/>
    <cellStyle name="Moneda 3" xfId="26" xr:uid="{00000000-0005-0000-0000-00000B000000}"/>
    <cellStyle name="Normal" xfId="0" builtinId="0"/>
    <cellStyle name="Normal 2" xfId="2" xr:uid="{00000000-0005-0000-0000-00000D000000}"/>
    <cellStyle name="Normal 3" xfId="3" xr:uid="{00000000-0005-0000-0000-00000E000000}"/>
    <cellStyle name="Normal 3 2" xfId="25" xr:uid="{00000000-0005-0000-0000-00000F000000}"/>
    <cellStyle name="Normal 4" xfId="17" xr:uid="{00000000-0005-0000-0000-000010000000}"/>
    <cellStyle name="Normal 5" xfId="19" xr:uid="{00000000-0005-0000-0000-000011000000}"/>
    <cellStyle name="Normal 6" xfId="20" xr:uid="{00000000-0005-0000-0000-000012000000}"/>
    <cellStyle name="Normal 7" xfId="24" xr:uid="{00000000-0005-0000-0000-000013000000}"/>
    <cellStyle name="Porcentaje" xfId="1" builtinId="5"/>
    <cellStyle name="Porcentaje 2" xfId="6" xr:uid="{00000000-0005-0000-0000-000015000000}"/>
    <cellStyle name="Porcentaje 2 2" xfId="10" xr:uid="{00000000-0005-0000-0000-000016000000}"/>
    <cellStyle name="Porcentaje 3" xfId="28" xr:uid="{00000000-0005-0000-0000-000017000000}"/>
    <cellStyle name="Porcentual 2" xfId="9" xr:uid="{00000000-0005-0000-0000-000018000000}"/>
    <cellStyle name="SAPDataCell" xfId="11" xr:uid="{00000000-0005-0000-0000-000019000000}"/>
    <cellStyle name="SAPDimensionCell" xfId="14" xr:uid="{00000000-0005-0000-0000-00001A000000}"/>
    <cellStyle name="SAPFormula" xfId="15" xr:uid="{00000000-0005-0000-0000-00001B000000}"/>
    <cellStyle name="SAPMemberCell" xfId="12" xr:uid="{00000000-0005-0000-0000-00001C000000}"/>
    <cellStyle name="SAPMemberCell 3" xfId="13" xr:uid="{00000000-0005-0000-0000-00001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34" Type="http://schemas.openxmlformats.org/officeDocument/2006/relationships/calcChain" Target="calcChain.xml"/><Relationship Id="rId7" Type="http://schemas.openxmlformats.org/officeDocument/2006/relationships/worksheet" Target="worksheets/sheet7.xml"/><Relationship Id="rId33"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36" Type="http://schemas.openxmlformats.org/officeDocument/2006/relationships/customXml" Target="../customXml/item2.xml"/><Relationship Id="rId10" Type="http://schemas.openxmlformats.org/officeDocument/2006/relationships/externalLink" Target="externalLinks/externalLink1.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30" Type="http://customschemas.google.com/relationships/workbookmetadata" Target="metadata"/><Relationship Id="rId35"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802822</xdr:colOff>
      <xdr:row>0</xdr:row>
      <xdr:rowOff>58510</xdr:rowOff>
    </xdr:from>
    <xdr:to>
      <xdr:col>0</xdr:col>
      <xdr:colOff>1974397</xdr:colOff>
      <xdr:row>3</xdr:row>
      <xdr:rowOff>115660</xdr:rowOff>
    </xdr:to>
    <xdr:pic>
      <xdr:nvPicPr>
        <xdr:cNvPr id="2" name="Picture 47">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822" y="58510"/>
          <a:ext cx="1171575" cy="669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0" y="85725"/>
          <a:ext cx="1171575"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300595</xdr:colOff>
      <xdr:row>0</xdr:row>
      <xdr:rowOff>121228</xdr:rowOff>
    </xdr:from>
    <xdr:to>
      <xdr:col>0</xdr:col>
      <xdr:colOff>1363311</xdr:colOff>
      <xdr:row>3</xdr:row>
      <xdr:rowOff>306161</xdr:rowOff>
    </xdr:to>
    <xdr:pic>
      <xdr:nvPicPr>
        <xdr:cNvPr id="2" name="Picture 47">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0595" y="121228"/>
          <a:ext cx="1062716" cy="8603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299358</xdr:colOff>
      <xdr:row>0</xdr:row>
      <xdr:rowOff>140154</xdr:rowOff>
    </xdr:from>
    <xdr:to>
      <xdr:col>1</xdr:col>
      <xdr:colOff>446315</xdr:colOff>
      <xdr:row>3</xdr:row>
      <xdr:rowOff>197304</xdr:rowOff>
    </xdr:to>
    <xdr:pic>
      <xdr:nvPicPr>
        <xdr:cNvPr id="3" name="Picture 47">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9358" y="140154"/>
          <a:ext cx="990600"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85725</xdr:colOff>
      <xdr:row>0</xdr:row>
      <xdr:rowOff>85725</xdr:rowOff>
    </xdr:from>
    <xdr:to>
      <xdr:col>0</xdr:col>
      <xdr:colOff>1052739</xdr:colOff>
      <xdr:row>3</xdr:row>
      <xdr:rowOff>133350</xdr:rowOff>
    </xdr:to>
    <xdr:pic>
      <xdr:nvPicPr>
        <xdr:cNvPr id="2" name="Picture 47">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85725"/>
          <a:ext cx="967014"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ivon/Downloads/8207%20Seguimiento%20PA%20a%20Marzo%20202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ACTIVIDAD_1"/>
      <sheetName val="Hoja de vida "/>
      <sheetName val="ACTIVIDAD_2"/>
      <sheetName val="Hoja de vida 2"/>
      <sheetName val="ACTIVIDAD_3"/>
      <sheetName val="Hoja de vida 3"/>
      <sheetName val="META_PDD"/>
      <sheetName val="HV_MetaPDD"/>
      <sheetName val="PRODUCTO_MGA"/>
      <sheetName val="TERRITORIALIZACIÓN"/>
      <sheetName val="PMR"/>
      <sheetName val="CONTROL DE CAMBIOS"/>
    </sheetNames>
    <sheetDataSet>
      <sheetData sheetId="0"/>
      <sheetData sheetId="1">
        <row r="25">
          <cell r="B25">
            <v>543845000</v>
          </cell>
          <cell r="C25">
            <v>88147843</v>
          </cell>
        </row>
        <row r="26">
          <cell r="C26">
            <v>4199000</v>
          </cell>
        </row>
      </sheetData>
      <sheetData sheetId="2"/>
      <sheetData sheetId="3">
        <row r="24">
          <cell r="B24">
            <v>157256000</v>
          </cell>
          <cell r="C24">
            <v>95706000</v>
          </cell>
        </row>
        <row r="25">
          <cell r="C25">
            <v>0</v>
          </cell>
        </row>
      </sheetData>
      <sheetData sheetId="4"/>
      <sheetData sheetId="5">
        <row r="25">
          <cell r="B25">
            <v>350253333</v>
          </cell>
          <cell r="C25">
            <v>478896000</v>
          </cell>
        </row>
        <row r="26">
          <cell r="C26">
            <v>4913333</v>
          </cell>
        </row>
      </sheetData>
      <sheetData sheetId="6"/>
      <sheetData sheetId="7">
        <row r="27">
          <cell r="C27">
            <v>2.5</v>
          </cell>
        </row>
        <row r="29">
          <cell r="C29">
            <v>2.5</v>
          </cell>
        </row>
      </sheetData>
      <sheetData sheetId="8"/>
      <sheetData sheetId="9"/>
      <sheetData sheetId="10"/>
      <sheetData sheetId="11"/>
      <sheetData sheetId="12"/>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s://secretariadistritald-my.sharepoint.com/:f:/g/personal/ecastaneda_sdmujer_gov_co/Eg_8xyikXh9MrsRVHruscEIBkDrYn3vXeR9D1lN6-o4oKg?e=nmzm1v" TargetMode="External"/><Relationship Id="rId13" Type="http://schemas.openxmlformats.org/officeDocument/2006/relationships/hyperlink" Target="https://secretariadistritald-my.sharepoint.com/:x:/g/personal/ecastaneda_sdmujer_gov_co/EZQ-bDNPvb5PmbOpoI_8YWABpa670OiFO0RuiDnZRqa39w?e=egi6wL" TargetMode="External"/><Relationship Id="rId18" Type="http://schemas.openxmlformats.org/officeDocument/2006/relationships/hyperlink" Target="https://secretariadistritald-my.sharepoint.com/:x:/g/personal/jdaza_sdmujer_gov_co/EVveWJk96f1FqOj2CxYCQO4BPmTyNWfuOIF0M0PjfMwshA?e=wzPOVz" TargetMode="External"/><Relationship Id="rId3" Type="http://schemas.openxmlformats.org/officeDocument/2006/relationships/hyperlink" Target="https://secretariadistritald-my.sharepoint.com/:f:/g/personal/ecastaneda_sdmujer_gov_co/EpYYHfQSb-pGkFUz2lb3HIEB5mwl38MThKeS5iyWoNJEvA?e=oqq3wK" TargetMode="External"/><Relationship Id="rId21" Type="http://schemas.openxmlformats.org/officeDocument/2006/relationships/vmlDrawing" Target="../drawings/vmlDrawing1.vml"/><Relationship Id="rId7" Type="http://schemas.openxmlformats.org/officeDocument/2006/relationships/hyperlink" Target="https://secretariadistritald-my.sharepoint.com/:f:/g/personal/ecastaneda_sdmujer_gov_co/EhNNTwm7dxJLsvCaefRbzM8B4CCMdinaeVoKGT9S3BeGcg?e=rvvdDJ" TargetMode="External"/><Relationship Id="rId12" Type="http://schemas.openxmlformats.org/officeDocument/2006/relationships/hyperlink" Target="https://secretariadistritald-my.sharepoint.com/:f:/g/personal/ecastaneda_sdmujer_gov_co/EjH6DZiewwRAhNII1Mt-5tgB8mJTzQypV66L1N_ZjUoYbg?e=xXdUza" TargetMode="External"/><Relationship Id="rId17" Type="http://schemas.openxmlformats.org/officeDocument/2006/relationships/hyperlink" Target="https://secretariadistritald-my.sharepoint.com/:x:/g/personal/ecastaneda_sdmujer_gov_co/Efwe0ju6xQVEvMa5YF3fV-QBYEiurnzcBVdO7dg2lu1eYQ?e=1SP0gW" TargetMode="External"/><Relationship Id="rId2" Type="http://schemas.openxmlformats.org/officeDocument/2006/relationships/hyperlink" Target="https://secretariadistritald-my.sharepoint.com/:f:/g/personal/ecastaneda_sdmujer_gov_co/EpeFmxvbn5BJsp9_onbazacBYdTeX-NmXHBWN6AFNLvs-w?e=9BegAu" TargetMode="External"/><Relationship Id="rId16" Type="http://schemas.openxmlformats.org/officeDocument/2006/relationships/hyperlink" Target="https://secretariadistritald-my.sharepoint.com/:x:/g/personal/ecastaneda_sdmujer_gov_co/EZQ-bDNPvb5PmbOpoI_8YWABpa670OiFO0RuiDnZRqa39w?e=egi6wL" TargetMode="External"/><Relationship Id="rId20" Type="http://schemas.openxmlformats.org/officeDocument/2006/relationships/drawing" Target="../drawings/drawing1.xml"/><Relationship Id="rId1" Type="http://schemas.openxmlformats.org/officeDocument/2006/relationships/hyperlink" Target="https://secretariadistritald-my.sharepoint.com/:f:/g/personal/ecastaneda_sdmujer_gov_co/EpeFmxvbn5BJsp9_onbazacBYdTeX-NmXHBWN6AFNLvs-w?e=9BegAu" TargetMode="External"/><Relationship Id="rId6" Type="http://schemas.openxmlformats.org/officeDocument/2006/relationships/hyperlink" Target="https://secretariadistritald-my.sharepoint.com/:f:/g/personal/ecastaneda_sdmujer_gov_co/Em8HMEtsax1KpXsc6JR9gksB6pun1Y75QAfk8Z0hXdRH-Q?e=bQLp9C" TargetMode="External"/><Relationship Id="rId11" Type="http://schemas.openxmlformats.org/officeDocument/2006/relationships/hyperlink" Target="https://secretariadistritald-my.sharepoint.com/:f:/g/personal/ecastaneda_sdmujer_gov_co/Eik00_UEBR1BibMfdt1SmFsBnyf8EwFOAKppMOMHfBhqLQ?e=6iSXBo" TargetMode="External"/><Relationship Id="rId5" Type="http://schemas.openxmlformats.org/officeDocument/2006/relationships/hyperlink" Target="https://secretariadistritald-my.sharepoint.com/:f:/g/personal/ecastaneda_sdmujer_gov_co/Em8HMEtsax1KpXsc6JR9gksB6pun1Y75QAfk8Z0hXdRH-Q?e=bQLp9C" TargetMode="External"/><Relationship Id="rId15" Type="http://schemas.openxmlformats.org/officeDocument/2006/relationships/hyperlink" Target="https://secretariadistritald-my.sharepoint.com/:x:/g/personal/jdaza_sdmujer_gov_co/EVveWJk96f1FqOj2CxYCQO4BPmTyNWfuOIF0M0PjfMwshA?e=wzPOVz" TargetMode="External"/><Relationship Id="rId10" Type="http://schemas.openxmlformats.org/officeDocument/2006/relationships/hyperlink" Target="https://secretariadistritald-my.sharepoint.com/:f:/g/personal/ecastaneda_sdmujer_gov_co/Ep6B-3K0nJJMtLahfoDrvtEB2qRwK9H-k4dr6XHE5KCaQQ?e=pIuqRt" TargetMode="External"/><Relationship Id="rId19" Type="http://schemas.openxmlformats.org/officeDocument/2006/relationships/printerSettings" Target="../printerSettings/printerSettings1.bin"/><Relationship Id="rId4" Type="http://schemas.openxmlformats.org/officeDocument/2006/relationships/hyperlink" Target="https://secretariadistritald-my.sharepoint.com/:f:/g/personal/ecastaneda_sdmujer_gov_co/EpYYHfQSb-pGkFUz2lb3HIEB5mwl38MThKeS5iyWoNJEvA?e=oqq3wK" TargetMode="External"/><Relationship Id="rId9" Type="http://schemas.openxmlformats.org/officeDocument/2006/relationships/hyperlink" Target="https://secretariadistritald-my.sharepoint.com/:f:/g/personal/ecastaneda_sdmujer_gov_co/Et4Kn409wP9CtKOBQrd40gIBz5zPYT6JeWsgqWGHJg4hEg?e=5ZbTqo" TargetMode="External"/><Relationship Id="rId14" Type="http://schemas.openxmlformats.org/officeDocument/2006/relationships/hyperlink" Target="https://secretariadistritald-my.sharepoint.com/:x:/g/personal/ecastaneda_sdmujer_gov_co/Efwe0ju6xQVEvMa5YF3fV-QBYEiurnzcBVdO7dg2lu1eYQ?e=1SP0gW" TargetMode="External"/><Relationship Id="rId22"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hyperlink" Target="https://secretariadistritald-my.sharepoint.com/:f:/g/personal/ecastaneda_sdmujer_gov_co/EllyIbvIdLFOjLPN6gHa41ABiUFrMMYFtIbX8ns5b4OFdA?e=1DEyKW" TargetMode="External"/><Relationship Id="rId13" Type="http://schemas.openxmlformats.org/officeDocument/2006/relationships/hyperlink" Target="https://secretariadistritald-my.sharepoint.com/:x:/g/personal/comunicaciones_sdmujer_gov_co/EUPUBxAuszlGi4zgGc_VIrAB3npbPvJDMXixCdVnwU2fYw?e=B6Pdge&amp;CID=cee82683-3371-06db-3999-14c680cc0c47" TargetMode="External"/><Relationship Id="rId18" Type="http://schemas.openxmlformats.org/officeDocument/2006/relationships/printerSettings" Target="../printerSettings/printerSettings2.bin"/><Relationship Id="rId3" Type="http://schemas.openxmlformats.org/officeDocument/2006/relationships/hyperlink" Target="https://secretariadistritald-my.sharepoint.com/:f:/g/personal/ecastaneda_sdmujer_gov_co/EuRxmWVMx2RErob94Y_7j4IBGswg8UteTpKbe7aiRJjXhA?e=ajr146" TargetMode="External"/><Relationship Id="rId21" Type="http://schemas.openxmlformats.org/officeDocument/2006/relationships/comments" Target="../comments2.xml"/><Relationship Id="rId7" Type="http://schemas.openxmlformats.org/officeDocument/2006/relationships/hyperlink" Target="https://secretariadistritald-my.sharepoint.com/:f:/g/personal/ecastaneda_sdmujer_gov_co/EqjdoHMXhFxBveyvtsxCBaQBbNWLP1pAz4w_EzHPQ_4fYA?e=OjJHRi" TargetMode="External"/><Relationship Id="rId12" Type="http://schemas.openxmlformats.org/officeDocument/2006/relationships/hyperlink" Target="https://secretariadistritald-my.sharepoint.com/:f:/g/personal/ecastaneda_sdmujer_gov_co/EgUSxWsQXMFMtIQkUSLnAsUBN68s2TyVLn8nXrLjAKjY9g?e=Cjp7kX" TargetMode="External"/><Relationship Id="rId17" Type="http://schemas.openxmlformats.org/officeDocument/2006/relationships/hyperlink" Target="https://secretariadistritald-my.sharepoint.com/:x:/g/personal/comunicaciones_sdmujer_gov_co/EdNeceCQLg9Nk_beBP9RsgQBBYPaHoD6pHwJuBHShhDNXQ?e=A06icN" TargetMode="External"/><Relationship Id="rId2" Type="http://schemas.openxmlformats.org/officeDocument/2006/relationships/hyperlink" Target="https://secretariadistritald-my.sharepoint.com/:f:/g/personal/ecastaneda_sdmujer_gov_co/EhJ5FV7zoz5EsWOhCSa-1BwBavvpGyd3SD63Ur5ez46iZg?e=ihnTXB" TargetMode="External"/><Relationship Id="rId16" Type="http://schemas.openxmlformats.org/officeDocument/2006/relationships/hyperlink" Target="https://secretariadistritald-my.sharepoint.com/:f:/g/personal/ecastaneda_sdmujer_gov_co/Eirpnn6klPRHsEZESw_TmbgBYpaqAOWgcLZ0SLja-fOXaw?e=ZkdbWI" TargetMode="External"/><Relationship Id="rId20" Type="http://schemas.openxmlformats.org/officeDocument/2006/relationships/vmlDrawing" Target="../drawings/vmlDrawing2.vml"/><Relationship Id="rId1" Type="http://schemas.openxmlformats.org/officeDocument/2006/relationships/hyperlink" Target="https://secretariadistritald-my.sharepoint.com/:f:/g/personal/ecastaneda_sdmujer_gov_co/EhJ5FV7zoz5EsWOhCSa-1BwBavvpGyd3SD63Ur5ez46iZg?e=ihnTXB" TargetMode="External"/><Relationship Id="rId6" Type="http://schemas.openxmlformats.org/officeDocument/2006/relationships/hyperlink" Target="https://secretariadistritald-my.sharepoint.com/:f:/g/personal/ecastaneda_sdmujer_gov_co/EmZu-Ye7jUxJvrUO1p2hNlQBQJ4CNMxRc6NnKR-hPWpong?e=17YHCc" TargetMode="External"/><Relationship Id="rId11" Type="http://schemas.openxmlformats.org/officeDocument/2006/relationships/hyperlink" Target="https://secretariadistritald-my.sharepoint.com/:f:/g/personal/ecastaneda_sdmujer_gov_co/EjRHBfW1EqZIpGUqQBw0mHoBkvuqYBRg41tOmfIB7xclaw?e=Ubek7z" TargetMode="External"/><Relationship Id="rId5" Type="http://schemas.openxmlformats.org/officeDocument/2006/relationships/hyperlink" Target="https://secretariadistritald-my.sharepoint.com/:f:/g/personal/ecastaneda_sdmujer_gov_co/EqjdoHMXhFxBveyvtsxCBaQBbNWLP1pAz4w_EzHPQ_4fYA?e=OjJHRi" TargetMode="External"/><Relationship Id="rId15" Type="http://schemas.openxmlformats.org/officeDocument/2006/relationships/hyperlink" Target="https://secretariadistritald-my.sharepoint.com/:x:/g/personal/comunicaciones_sdmujer_gov_co/EdNeceCQLg9Nk_beBP9RsgQBBYPaHoD6pHwJuBHShhDNXQ?e=A06icN" TargetMode="External"/><Relationship Id="rId10" Type="http://schemas.openxmlformats.org/officeDocument/2006/relationships/hyperlink" Target="https://secretariadistritald-my.sharepoint.com/:x:/g/personal/comunicaciones_sdmujer_gov_co/EUPUBxAuszlGi4zgGc_VIrAB3npbPvJDMXixCdVnwU2fYw?e=B6Pdge&amp;CID=cee82683-3371-06db-3999-14c680cc0c47" TargetMode="External"/><Relationship Id="rId19" Type="http://schemas.openxmlformats.org/officeDocument/2006/relationships/drawing" Target="../drawings/drawing2.xml"/><Relationship Id="rId4" Type="http://schemas.openxmlformats.org/officeDocument/2006/relationships/hyperlink" Target="https://secretariadistritald-my.sharepoint.com/:f:/g/personal/ecastaneda_sdmujer_gov_co/EmZu-Ye7jUxJvrUO1p2hNlQBQJ4CNMxRc6NnKR-hPWpong?e=17YHCc" TargetMode="External"/><Relationship Id="rId9" Type="http://schemas.openxmlformats.org/officeDocument/2006/relationships/hyperlink" Target="https://secretariadistritald-my.sharepoint.com/:f:/g/personal/ecastaneda_sdmujer_gov_co/ErQ6Z_aJcWpJj_3dgm1MKdABEPTVlW_SObYWK-EI3bPxAA?e=P3NIkI" TargetMode="External"/><Relationship Id="rId14" Type="http://schemas.openxmlformats.org/officeDocument/2006/relationships/hyperlink" Target="https://secretariadistritald-my.sharepoint.com/:f:/g/personal/ecastaneda_sdmujer_gov_co/Eirpnn6klPRHsEZESw_TmbgBYpaqAOWgcLZ0SLja-fOXaw?e=ZkdbWI"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secretariadistritald-my.sharepoint.com/:f:/g/personal/ecastaneda_sdmujer_gov_co/EgRdeH7IK3xHkbn9lVNKR2UBVTtjqe-ySJEBnOWJDiRClA?e=Kuc8ja" TargetMode="External"/><Relationship Id="rId13" Type="http://schemas.openxmlformats.org/officeDocument/2006/relationships/printerSettings" Target="../printerSettings/printerSettings3.bin"/><Relationship Id="rId3" Type="http://schemas.openxmlformats.org/officeDocument/2006/relationships/hyperlink" Target="https://secretariadistritald-my.sharepoint.com/:f:/g/personal/ecastaneda_sdmujer_gov_co/EqyW7G_-EQFHp235s2lMyrwB-SbsvyrX-wYJxfuKDiU_MQ?e=PBQaiu" TargetMode="External"/><Relationship Id="rId7" Type="http://schemas.openxmlformats.org/officeDocument/2006/relationships/hyperlink" Target="https://secretariadistritald-my.sharepoint.com/:f:/g/personal/ecastaneda_sdmujer_gov_co/EsdT-bIQQLhBsuiN2TuYV-4BJd7Tyx6-2iEnX0Byu02oKw?e=Y3VHRR" TargetMode="External"/><Relationship Id="rId12" Type="http://schemas.openxmlformats.org/officeDocument/2006/relationships/hyperlink" Target="https://secretariadistritald-my.sharepoint.com/:f:/g/personal/ecastaneda_sdmujer_gov_co/EtkQoLyJKRpJpug9UEo-184BINx-qc0fcRWyENXK3mQjEA?e=AQTkjZ" TargetMode="External"/><Relationship Id="rId2" Type="http://schemas.openxmlformats.org/officeDocument/2006/relationships/hyperlink" Target="https://secretariadistritald-my.sharepoint.com/:f:/g/personal/ecastaneda_sdmujer_gov_co/ElvwqxzHPQlBlmp-7jVkg-cBDr_d3wk9id_iCml5ZzgP6g?e=mcFCdx" TargetMode="External"/><Relationship Id="rId16" Type="http://schemas.openxmlformats.org/officeDocument/2006/relationships/comments" Target="../comments3.xml"/><Relationship Id="rId1" Type="http://schemas.openxmlformats.org/officeDocument/2006/relationships/hyperlink" Target="https://secretariadistritald-my.sharepoint.com/:f:/g/personal/ecastaneda_sdmujer_gov_co/ElvwqxzHPQlBlmp-7jVkg-cBDr_d3wk9id_iCml5ZzgP6g?e=mcFCdx" TargetMode="External"/><Relationship Id="rId6" Type="http://schemas.openxmlformats.org/officeDocument/2006/relationships/hyperlink" Target="https://secretariadistritald-my.sharepoint.com/:f:/g/personal/ecastaneda_sdmujer_gov_co/ErKyt9AYHzFKsq-77iZMx9MBQGY7Oc5EO3zflaERqkG_oQ?e=7jd0oe" TargetMode="External"/><Relationship Id="rId11" Type="http://schemas.openxmlformats.org/officeDocument/2006/relationships/hyperlink" Target="https://secretariadistritald-my.sharepoint.com/:x:/g/personal/comunicaciones_sdmujer_gov_co/EZ7RrIXoLbVCovxPuhzluK4B6Zrv40zXPEHNgooL8MYXkA?e=OfM8D4" TargetMode="External"/><Relationship Id="rId5" Type="http://schemas.openxmlformats.org/officeDocument/2006/relationships/hyperlink" Target="https://secretariadistritald-my.sharepoint.com/:f:/g/personal/ecastaneda_sdmujer_gov_co/ElMaOUcB681MgOjZ2bpNGfwBRNg8nMSm-TlNnXVHX3Zxuw?e=A5l6pb" TargetMode="External"/><Relationship Id="rId15" Type="http://schemas.openxmlformats.org/officeDocument/2006/relationships/vmlDrawing" Target="../drawings/vmlDrawing3.vml"/><Relationship Id="rId10" Type="http://schemas.openxmlformats.org/officeDocument/2006/relationships/hyperlink" Target="https://secretariadistritald-my.sharepoint.com/:f:/g/personal/ecastaneda_sdmujer_gov_co/EtkQoLyJKRpJpug9UEo-184BINx-qc0fcRWyENXK3mQjEA?e=AQTkjZ" TargetMode="External"/><Relationship Id="rId4" Type="http://schemas.openxmlformats.org/officeDocument/2006/relationships/hyperlink" Target="https://secretariadistritald-my.sharepoint.com/:f:/g/personal/ecastaneda_sdmujer_gov_co/EqyW7G_-EQFHp235s2lMyrwB-SbsvyrX-wYJxfuKDiU_MQ?e=PBQaiu" TargetMode="External"/><Relationship Id="rId9" Type="http://schemas.openxmlformats.org/officeDocument/2006/relationships/hyperlink" Target="https://secretariadistritald-my.sharepoint.com/:x:/g/personal/comunicaciones_sdmujer_gov_co/EZ7RrIXoLbVCovxPuhzluK4B6Zrv40zXPEHNgooL8MYXkA?e=OfM8D4" TargetMode="External"/><Relationship Id="rId1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s://secretariadistritald-my.sharepoint.com/:f:/g/personal/ecastaneda_sdmujer_gov_co/EvWmdptT2RBHgr_GShYyc6EB3CoeYxCtG94kp6VZUMAe1A?e=NDMHLa" TargetMode="External"/><Relationship Id="rId7" Type="http://schemas.openxmlformats.org/officeDocument/2006/relationships/drawing" Target="../drawings/drawing4.xml"/><Relationship Id="rId2" Type="http://schemas.openxmlformats.org/officeDocument/2006/relationships/hyperlink" Target="https://secretariadistritald-my.sharepoint.com/:f:/g/personal/ecastaneda_sdmujer_gov_co/EkFuIUIfa09AhzbARPEBo1QBnAXwtcvS5X7RJ430SC-cwA?e=n39OWF" TargetMode="External"/><Relationship Id="rId1" Type="http://schemas.openxmlformats.org/officeDocument/2006/relationships/hyperlink" Target="https://secretariadistritald-my.sharepoint.com/:f:/g/personal/ecastaneda_sdmujer_gov_co/EkFuIUIfa09AhzbARPEBo1QBnAXwtcvS5X7RJ430SC-cwA?e=n39OWF" TargetMode="External"/><Relationship Id="rId6" Type="http://schemas.openxmlformats.org/officeDocument/2006/relationships/printerSettings" Target="../printerSettings/printerSettings4.bin"/><Relationship Id="rId5" Type="http://schemas.openxmlformats.org/officeDocument/2006/relationships/hyperlink" Target="https://secretariadistritald-my.sharepoint.com/:f:/g/personal/ecastaneda_sdmujer_gov_co/Eo7pnJCHrb5DmTwCeuohhdsB7oe0g0EJtmznE7818eEhXg?e=4myaYM" TargetMode="External"/><Relationship Id="rId4" Type="http://schemas.openxmlformats.org/officeDocument/2006/relationships/hyperlink" Target="https://secretariadistritald-my.sharepoint.com/:f:/g/personal/ecastaneda_sdmujer_gov_co/Esr6QlR500NLpEzACxOjDBMBgJzrfMfhgip0VZDWa4o2EQ?e=xCRlgh" TargetMode="External"/><Relationship Id="rId9"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C93"/>
  <sheetViews>
    <sheetView topLeftCell="A7" workbookViewId="0">
      <selection activeCell="B10" sqref="B10"/>
    </sheetView>
  </sheetViews>
  <sheetFormatPr baseColWidth="10" defaultColWidth="10.88671875" defaultRowHeight="13.8" x14ac:dyDescent="0.3"/>
  <cols>
    <col min="1" max="1" width="53" style="227" customWidth="1"/>
    <col min="2" max="2" width="78.5546875" style="227" customWidth="1"/>
    <col min="3" max="3" width="36.44140625" style="227" customWidth="1"/>
    <col min="4" max="4" width="31.109375" style="227" customWidth="1"/>
    <col min="5" max="5" width="70.109375" style="227" customWidth="1"/>
    <col min="6" max="6" width="17.44140625" style="227" customWidth="1"/>
    <col min="7" max="8" width="21.88671875" style="227" customWidth="1"/>
    <col min="9" max="9" width="19.44140625" style="227" customWidth="1"/>
    <col min="10" max="10" width="42" style="227" customWidth="1"/>
    <col min="11" max="256" width="10.88671875" style="227"/>
    <col min="257" max="257" width="72" style="227" bestFit="1" customWidth="1"/>
    <col min="258" max="258" width="78.5546875" style="227" customWidth="1"/>
    <col min="259" max="259" width="10.88671875" style="227"/>
    <col min="260" max="260" width="31.109375" style="227" customWidth="1"/>
    <col min="261" max="261" width="70.109375" style="227" customWidth="1"/>
    <col min="262" max="262" width="17.44140625" style="227" customWidth="1"/>
    <col min="263" max="264" width="21.88671875" style="227" customWidth="1"/>
    <col min="265" max="265" width="19.44140625" style="227" customWidth="1"/>
    <col min="266" max="266" width="42" style="227" customWidth="1"/>
    <col min="267" max="512" width="10.88671875" style="227"/>
    <col min="513" max="513" width="72" style="227" bestFit="1" customWidth="1"/>
    <col min="514" max="514" width="78.5546875" style="227" customWidth="1"/>
    <col min="515" max="515" width="10.88671875" style="227"/>
    <col min="516" max="516" width="31.109375" style="227" customWidth="1"/>
    <col min="517" max="517" width="70.109375" style="227" customWidth="1"/>
    <col min="518" max="518" width="17.44140625" style="227" customWidth="1"/>
    <col min="519" max="520" width="21.88671875" style="227" customWidth="1"/>
    <col min="521" max="521" width="19.44140625" style="227" customWidth="1"/>
    <col min="522" max="522" width="42" style="227" customWidth="1"/>
    <col min="523" max="768" width="10.88671875" style="227"/>
    <col min="769" max="769" width="72" style="227" bestFit="1" customWidth="1"/>
    <col min="770" max="770" width="78.5546875" style="227" customWidth="1"/>
    <col min="771" max="771" width="10.88671875" style="227"/>
    <col min="772" max="772" width="31.109375" style="227" customWidth="1"/>
    <col min="773" max="773" width="70.109375" style="227" customWidth="1"/>
    <col min="774" max="774" width="17.44140625" style="227" customWidth="1"/>
    <col min="775" max="776" width="21.88671875" style="227" customWidth="1"/>
    <col min="777" max="777" width="19.44140625" style="227" customWidth="1"/>
    <col min="778" max="778" width="42" style="227" customWidth="1"/>
    <col min="779" max="1024" width="10.88671875" style="227"/>
    <col min="1025" max="1025" width="72" style="227" bestFit="1" customWidth="1"/>
    <col min="1026" max="1026" width="78.5546875" style="227" customWidth="1"/>
    <col min="1027" max="1027" width="10.88671875" style="227"/>
    <col min="1028" max="1028" width="31.109375" style="227" customWidth="1"/>
    <col min="1029" max="1029" width="70.109375" style="227" customWidth="1"/>
    <col min="1030" max="1030" width="17.44140625" style="227" customWidth="1"/>
    <col min="1031" max="1032" width="21.88671875" style="227" customWidth="1"/>
    <col min="1033" max="1033" width="19.44140625" style="227" customWidth="1"/>
    <col min="1034" max="1034" width="42" style="227" customWidth="1"/>
    <col min="1035" max="1280" width="10.88671875" style="227"/>
    <col min="1281" max="1281" width="72" style="227" bestFit="1" customWidth="1"/>
    <col min="1282" max="1282" width="78.5546875" style="227" customWidth="1"/>
    <col min="1283" max="1283" width="10.88671875" style="227"/>
    <col min="1284" max="1284" width="31.109375" style="227" customWidth="1"/>
    <col min="1285" max="1285" width="70.109375" style="227" customWidth="1"/>
    <col min="1286" max="1286" width="17.44140625" style="227" customWidth="1"/>
    <col min="1287" max="1288" width="21.88671875" style="227" customWidth="1"/>
    <col min="1289" max="1289" width="19.44140625" style="227" customWidth="1"/>
    <col min="1290" max="1290" width="42" style="227" customWidth="1"/>
    <col min="1291" max="1536" width="10.88671875" style="227"/>
    <col min="1537" max="1537" width="72" style="227" bestFit="1" customWidth="1"/>
    <col min="1538" max="1538" width="78.5546875" style="227" customWidth="1"/>
    <col min="1539" max="1539" width="10.88671875" style="227"/>
    <col min="1540" max="1540" width="31.109375" style="227" customWidth="1"/>
    <col min="1541" max="1541" width="70.109375" style="227" customWidth="1"/>
    <col min="1542" max="1542" width="17.44140625" style="227" customWidth="1"/>
    <col min="1543" max="1544" width="21.88671875" style="227" customWidth="1"/>
    <col min="1545" max="1545" width="19.44140625" style="227" customWidth="1"/>
    <col min="1546" max="1546" width="42" style="227" customWidth="1"/>
    <col min="1547" max="1792" width="10.88671875" style="227"/>
    <col min="1793" max="1793" width="72" style="227" bestFit="1" customWidth="1"/>
    <col min="1794" max="1794" width="78.5546875" style="227" customWidth="1"/>
    <col min="1795" max="1795" width="10.88671875" style="227"/>
    <col min="1796" max="1796" width="31.109375" style="227" customWidth="1"/>
    <col min="1797" max="1797" width="70.109375" style="227" customWidth="1"/>
    <col min="1798" max="1798" width="17.44140625" style="227" customWidth="1"/>
    <col min="1799" max="1800" width="21.88671875" style="227" customWidth="1"/>
    <col min="1801" max="1801" width="19.44140625" style="227" customWidth="1"/>
    <col min="1802" max="1802" width="42" style="227" customWidth="1"/>
    <col min="1803" max="2048" width="10.88671875" style="227"/>
    <col min="2049" max="2049" width="72" style="227" bestFit="1" customWidth="1"/>
    <col min="2050" max="2050" width="78.5546875" style="227" customWidth="1"/>
    <col min="2051" max="2051" width="10.88671875" style="227"/>
    <col min="2052" max="2052" width="31.109375" style="227" customWidth="1"/>
    <col min="2053" max="2053" width="70.109375" style="227" customWidth="1"/>
    <col min="2054" max="2054" width="17.44140625" style="227" customWidth="1"/>
    <col min="2055" max="2056" width="21.88671875" style="227" customWidth="1"/>
    <col min="2057" max="2057" width="19.44140625" style="227" customWidth="1"/>
    <col min="2058" max="2058" width="42" style="227" customWidth="1"/>
    <col min="2059" max="2304" width="10.88671875" style="227"/>
    <col min="2305" max="2305" width="72" style="227" bestFit="1" customWidth="1"/>
    <col min="2306" max="2306" width="78.5546875" style="227" customWidth="1"/>
    <col min="2307" max="2307" width="10.88671875" style="227"/>
    <col min="2308" max="2308" width="31.109375" style="227" customWidth="1"/>
    <col min="2309" max="2309" width="70.109375" style="227" customWidth="1"/>
    <col min="2310" max="2310" width="17.44140625" style="227" customWidth="1"/>
    <col min="2311" max="2312" width="21.88671875" style="227" customWidth="1"/>
    <col min="2313" max="2313" width="19.44140625" style="227" customWidth="1"/>
    <col min="2314" max="2314" width="42" style="227" customWidth="1"/>
    <col min="2315" max="2560" width="10.88671875" style="227"/>
    <col min="2561" max="2561" width="72" style="227" bestFit="1" customWidth="1"/>
    <col min="2562" max="2562" width="78.5546875" style="227" customWidth="1"/>
    <col min="2563" max="2563" width="10.88671875" style="227"/>
    <col min="2564" max="2564" width="31.109375" style="227" customWidth="1"/>
    <col min="2565" max="2565" width="70.109375" style="227" customWidth="1"/>
    <col min="2566" max="2566" width="17.44140625" style="227" customWidth="1"/>
    <col min="2567" max="2568" width="21.88671875" style="227" customWidth="1"/>
    <col min="2569" max="2569" width="19.44140625" style="227" customWidth="1"/>
    <col min="2570" max="2570" width="42" style="227" customWidth="1"/>
    <col min="2571" max="2816" width="10.88671875" style="227"/>
    <col min="2817" max="2817" width="72" style="227" bestFit="1" customWidth="1"/>
    <col min="2818" max="2818" width="78.5546875" style="227" customWidth="1"/>
    <col min="2819" max="2819" width="10.88671875" style="227"/>
    <col min="2820" max="2820" width="31.109375" style="227" customWidth="1"/>
    <col min="2821" max="2821" width="70.109375" style="227" customWidth="1"/>
    <col min="2822" max="2822" width="17.44140625" style="227" customWidth="1"/>
    <col min="2823" max="2824" width="21.88671875" style="227" customWidth="1"/>
    <col min="2825" max="2825" width="19.44140625" style="227" customWidth="1"/>
    <col min="2826" max="2826" width="42" style="227" customWidth="1"/>
    <col min="2827" max="3072" width="10.88671875" style="227"/>
    <col min="3073" max="3073" width="72" style="227" bestFit="1" customWidth="1"/>
    <col min="3074" max="3074" width="78.5546875" style="227" customWidth="1"/>
    <col min="3075" max="3075" width="10.88671875" style="227"/>
    <col min="3076" max="3076" width="31.109375" style="227" customWidth="1"/>
    <col min="3077" max="3077" width="70.109375" style="227" customWidth="1"/>
    <col min="3078" max="3078" width="17.44140625" style="227" customWidth="1"/>
    <col min="3079" max="3080" width="21.88671875" style="227" customWidth="1"/>
    <col min="3081" max="3081" width="19.44140625" style="227" customWidth="1"/>
    <col min="3082" max="3082" width="42" style="227" customWidth="1"/>
    <col min="3083" max="3328" width="10.88671875" style="227"/>
    <col min="3329" max="3329" width="72" style="227" bestFit="1" customWidth="1"/>
    <col min="3330" max="3330" width="78.5546875" style="227" customWidth="1"/>
    <col min="3331" max="3331" width="10.88671875" style="227"/>
    <col min="3332" max="3332" width="31.109375" style="227" customWidth="1"/>
    <col min="3333" max="3333" width="70.109375" style="227" customWidth="1"/>
    <col min="3334" max="3334" width="17.44140625" style="227" customWidth="1"/>
    <col min="3335" max="3336" width="21.88671875" style="227" customWidth="1"/>
    <col min="3337" max="3337" width="19.44140625" style="227" customWidth="1"/>
    <col min="3338" max="3338" width="42" style="227" customWidth="1"/>
    <col min="3339" max="3584" width="10.88671875" style="227"/>
    <col min="3585" max="3585" width="72" style="227" bestFit="1" customWidth="1"/>
    <col min="3586" max="3586" width="78.5546875" style="227" customWidth="1"/>
    <col min="3587" max="3587" width="10.88671875" style="227"/>
    <col min="3588" max="3588" width="31.109375" style="227" customWidth="1"/>
    <col min="3589" max="3589" width="70.109375" style="227" customWidth="1"/>
    <col min="3590" max="3590" width="17.44140625" style="227" customWidth="1"/>
    <col min="3591" max="3592" width="21.88671875" style="227" customWidth="1"/>
    <col min="3593" max="3593" width="19.44140625" style="227" customWidth="1"/>
    <col min="3594" max="3594" width="42" style="227" customWidth="1"/>
    <col min="3595" max="3840" width="10.88671875" style="227"/>
    <col min="3841" max="3841" width="72" style="227" bestFit="1" customWidth="1"/>
    <col min="3842" max="3842" width="78.5546875" style="227" customWidth="1"/>
    <col min="3843" max="3843" width="10.88671875" style="227"/>
    <col min="3844" max="3844" width="31.109375" style="227" customWidth="1"/>
    <col min="3845" max="3845" width="70.109375" style="227" customWidth="1"/>
    <col min="3846" max="3846" width="17.44140625" style="227" customWidth="1"/>
    <col min="3847" max="3848" width="21.88671875" style="227" customWidth="1"/>
    <col min="3849" max="3849" width="19.44140625" style="227" customWidth="1"/>
    <col min="3850" max="3850" width="42" style="227" customWidth="1"/>
    <col min="3851" max="4096" width="10.88671875" style="227"/>
    <col min="4097" max="4097" width="72" style="227" bestFit="1" customWidth="1"/>
    <col min="4098" max="4098" width="78.5546875" style="227" customWidth="1"/>
    <col min="4099" max="4099" width="10.88671875" style="227"/>
    <col min="4100" max="4100" width="31.109375" style="227" customWidth="1"/>
    <col min="4101" max="4101" width="70.109375" style="227" customWidth="1"/>
    <col min="4102" max="4102" width="17.44140625" style="227" customWidth="1"/>
    <col min="4103" max="4104" width="21.88671875" style="227" customWidth="1"/>
    <col min="4105" max="4105" width="19.44140625" style="227" customWidth="1"/>
    <col min="4106" max="4106" width="42" style="227" customWidth="1"/>
    <col min="4107" max="4352" width="10.88671875" style="227"/>
    <col min="4353" max="4353" width="72" style="227" bestFit="1" customWidth="1"/>
    <col min="4354" max="4354" width="78.5546875" style="227" customWidth="1"/>
    <col min="4355" max="4355" width="10.88671875" style="227"/>
    <col min="4356" max="4356" width="31.109375" style="227" customWidth="1"/>
    <col min="4357" max="4357" width="70.109375" style="227" customWidth="1"/>
    <col min="4358" max="4358" width="17.44140625" style="227" customWidth="1"/>
    <col min="4359" max="4360" width="21.88671875" style="227" customWidth="1"/>
    <col min="4361" max="4361" width="19.44140625" style="227" customWidth="1"/>
    <col min="4362" max="4362" width="42" style="227" customWidth="1"/>
    <col min="4363" max="4608" width="10.88671875" style="227"/>
    <col min="4609" max="4609" width="72" style="227" bestFit="1" customWidth="1"/>
    <col min="4610" max="4610" width="78.5546875" style="227" customWidth="1"/>
    <col min="4611" max="4611" width="10.88671875" style="227"/>
    <col min="4612" max="4612" width="31.109375" style="227" customWidth="1"/>
    <col min="4613" max="4613" width="70.109375" style="227" customWidth="1"/>
    <col min="4614" max="4614" width="17.44140625" style="227" customWidth="1"/>
    <col min="4615" max="4616" width="21.88671875" style="227" customWidth="1"/>
    <col min="4617" max="4617" width="19.44140625" style="227" customWidth="1"/>
    <col min="4618" max="4618" width="42" style="227" customWidth="1"/>
    <col min="4619" max="4864" width="10.88671875" style="227"/>
    <col min="4865" max="4865" width="72" style="227" bestFit="1" customWidth="1"/>
    <col min="4866" max="4866" width="78.5546875" style="227" customWidth="1"/>
    <col min="4867" max="4867" width="10.88671875" style="227"/>
    <col min="4868" max="4868" width="31.109375" style="227" customWidth="1"/>
    <col min="4869" max="4869" width="70.109375" style="227" customWidth="1"/>
    <col min="4870" max="4870" width="17.44140625" style="227" customWidth="1"/>
    <col min="4871" max="4872" width="21.88671875" style="227" customWidth="1"/>
    <col min="4873" max="4873" width="19.44140625" style="227" customWidth="1"/>
    <col min="4874" max="4874" width="42" style="227" customWidth="1"/>
    <col min="4875" max="5120" width="10.88671875" style="227"/>
    <col min="5121" max="5121" width="72" style="227" bestFit="1" customWidth="1"/>
    <col min="5122" max="5122" width="78.5546875" style="227" customWidth="1"/>
    <col min="5123" max="5123" width="10.88671875" style="227"/>
    <col min="5124" max="5124" width="31.109375" style="227" customWidth="1"/>
    <col min="5125" max="5125" width="70.109375" style="227" customWidth="1"/>
    <col min="5126" max="5126" width="17.44140625" style="227" customWidth="1"/>
    <col min="5127" max="5128" width="21.88671875" style="227" customWidth="1"/>
    <col min="5129" max="5129" width="19.44140625" style="227" customWidth="1"/>
    <col min="5130" max="5130" width="42" style="227" customWidth="1"/>
    <col min="5131" max="5376" width="10.88671875" style="227"/>
    <col min="5377" max="5377" width="72" style="227" bestFit="1" customWidth="1"/>
    <col min="5378" max="5378" width="78.5546875" style="227" customWidth="1"/>
    <col min="5379" max="5379" width="10.88671875" style="227"/>
    <col min="5380" max="5380" width="31.109375" style="227" customWidth="1"/>
    <col min="5381" max="5381" width="70.109375" style="227" customWidth="1"/>
    <col min="5382" max="5382" width="17.44140625" style="227" customWidth="1"/>
    <col min="5383" max="5384" width="21.88671875" style="227" customWidth="1"/>
    <col min="5385" max="5385" width="19.44140625" style="227" customWidth="1"/>
    <col min="5386" max="5386" width="42" style="227" customWidth="1"/>
    <col min="5387" max="5632" width="10.88671875" style="227"/>
    <col min="5633" max="5633" width="72" style="227" bestFit="1" customWidth="1"/>
    <col min="5634" max="5634" width="78.5546875" style="227" customWidth="1"/>
    <col min="5635" max="5635" width="10.88671875" style="227"/>
    <col min="5636" max="5636" width="31.109375" style="227" customWidth="1"/>
    <col min="5637" max="5637" width="70.109375" style="227" customWidth="1"/>
    <col min="5638" max="5638" width="17.44140625" style="227" customWidth="1"/>
    <col min="5639" max="5640" width="21.88671875" style="227" customWidth="1"/>
    <col min="5641" max="5641" width="19.44140625" style="227" customWidth="1"/>
    <col min="5642" max="5642" width="42" style="227" customWidth="1"/>
    <col min="5643" max="5888" width="10.88671875" style="227"/>
    <col min="5889" max="5889" width="72" style="227" bestFit="1" customWidth="1"/>
    <col min="5890" max="5890" width="78.5546875" style="227" customWidth="1"/>
    <col min="5891" max="5891" width="10.88671875" style="227"/>
    <col min="5892" max="5892" width="31.109375" style="227" customWidth="1"/>
    <col min="5893" max="5893" width="70.109375" style="227" customWidth="1"/>
    <col min="5894" max="5894" width="17.44140625" style="227" customWidth="1"/>
    <col min="5895" max="5896" width="21.88671875" style="227" customWidth="1"/>
    <col min="5897" max="5897" width="19.44140625" style="227" customWidth="1"/>
    <col min="5898" max="5898" width="42" style="227" customWidth="1"/>
    <col min="5899" max="6144" width="10.88671875" style="227"/>
    <col min="6145" max="6145" width="72" style="227" bestFit="1" customWidth="1"/>
    <col min="6146" max="6146" width="78.5546875" style="227" customWidth="1"/>
    <col min="6147" max="6147" width="10.88671875" style="227"/>
    <col min="6148" max="6148" width="31.109375" style="227" customWidth="1"/>
    <col min="6149" max="6149" width="70.109375" style="227" customWidth="1"/>
    <col min="6150" max="6150" width="17.44140625" style="227" customWidth="1"/>
    <col min="6151" max="6152" width="21.88671875" style="227" customWidth="1"/>
    <col min="6153" max="6153" width="19.44140625" style="227" customWidth="1"/>
    <col min="6154" max="6154" width="42" style="227" customWidth="1"/>
    <col min="6155" max="6400" width="10.88671875" style="227"/>
    <col min="6401" max="6401" width="72" style="227" bestFit="1" customWidth="1"/>
    <col min="6402" max="6402" width="78.5546875" style="227" customWidth="1"/>
    <col min="6403" max="6403" width="10.88671875" style="227"/>
    <col min="6404" max="6404" width="31.109375" style="227" customWidth="1"/>
    <col min="6405" max="6405" width="70.109375" style="227" customWidth="1"/>
    <col min="6406" max="6406" width="17.44140625" style="227" customWidth="1"/>
    <col min="6407" max="6408" width="21.88671875" style="227" customWidth="1"/>
    <col min="6409" max="6409" width="19.44140625" style="227" customWidth="1"/>
    <col min="6410" max="6410" width="42" style="227" customWidth="1"/>
    <col min="6411" max="6656" width="10.88671875" style="227"/>
    <col min="6657" max="6657" width="72" style="227" bestFit="1" customWidth="1"/>
    <col min="6658" max="6658" width="78.5546875" style="227" customWidth="1"/>
    <col min="6659" max="6659" width="10.88671875" style="227"/>
    <col min="6660" max="6660" width="31.109375" style="227" customWidth="1"/>
    <col min="6661" max="6661" width="70.109375" style="227" customWidth="1"/>
    <col min="6662" max="6662" width="17.44140625" style="227" customWidth="1"/>
    <col min="6663" max="6664" width="21.88671875" style="227" customWidth="1"/>
    <col min="6665" max="6665" width="19.44140625" style="227" customWidth="1"/>
    <col min="6666" max="6666" width="42" style="227" customWidth="1"/>
    <col min="6667" max="6912" width="10.88671875" style="227"/>
    <col min="6913" max="6913" width="72" style="227" bestFit="1" customWidth="1"/>
    <col min="6914" max="6914" width="78.5546875" style="227" customWidth="1"/>
    <col min="6915" max="6915" width="10.88671875" style="227"/>
    <col min="6916" max="6916" width="31.109375" style="227" customWidth="1"/>
    <col min="6917" max="6917" width="70.109375" style="227" customWidth="1"/>
    <col min="6918" max="6918" width="17.44140625" style="227" customWidth="1"/>
    <col min="6919" max="6920" width="21.88671875" style="227" customWidth="1"/>
    <col min="6921" max="6921" width="19.44140625" style="227" customWidth="1"/>
    <col min="6922" max="6922" width="42" style="227" customWidth="1"/>
    <col min="6923" max="7168" width="10.88671875" style="227"/>
    <col min="7169" max="7169" width="72" style="227" bestFit="1" customWidth="1"/>
    <col min="7170" max="7170" width="78.5546875" style="227" customWidth="1"/>
    <col min="7171" max="7171" width="10.88671875" style="227"/>
    <col min="7172" max="7172" width="31.109375" style="227" customWidth="1"/>
    <col min="7173" max="7173" width="70.109375" style="227" customWidth="1"/>
    <col min="7174" max="7174" width="17.44140625" style="227" customWidth="1"/>
    <col min="7175" max="7176" width="21.88671875" style="227" customWidth="1"/>
    <col min="7177" max="7177" width="19.44140625" style="227" customWidth="1"/>
    <col min="7178" max="7178" width="42" style="227" customWidth="1"/>
    <col min="7179" max="7424" width="10.88671875" style="227"/>
    <col min="7425" max="7425" width="72" style="227" bestFit="1" customWidth="1"/>
    <col min="7426" max="7426" width="78.5546875" style="227" customWidth="1"/>
    <col min="7427" max="7427" width="10.88671875" style="227"/>
    <col min="7428" max="7428" width="31.109375" style="227" customWidth="1"/>
    <col min="7429" max="7429" width="70.109375" style="227" customWidth="1"/>
    <col min="7430" max="7430" width="17.44140625" style="227" customWidth="1"/>
    <col min="7431" max="7432" width="21.88671875" style="227" customWidth="1"/>
    <col min="7433" max="7433" width="19.44140625" style="227" customWidth="1"/>
    <col min="7434" max="7434" width="42" style="227" customWidth="1"/>
    <col min="7435" max="7680" width="10.88671875" style="227"/>
    <col min="7681" max="7681" width="72" style="227" bestFit="1" customWidth="1"/>
    <col min="7682" max="7682" width="78.5546875" style="227" customWidth="1"/>
    <col min="7683" max="7683" width="10.88671875" style="227"/>
    <col min="7684" max="7684" width="31.109375" style="227" customWidth="1"/>
    <col min="7685" max="7685" width="70.109375" style="227" customWidth="1"/>
    <col min="7686" max="7686" width="17.44140625" style="227" customWidth="1"/>
    <col min="7687" max="7688" width="21.88671875" style="227" customWidth="1"/>
    <col min="7689" max="7689" width="19.44140625" style="227" customWidth="1"/>
    <col min="7690" max="7690" width="42" style="227" customWidth="1"/>
    <col min="7691" max="7936" width="10.88671875" style="227"/>
    <col min="7937" max="7937" width="72" style="227" bestFit="1" customWidth="1"/>
    <col min="7938" max="7938" width="78.5546875" style="227" customWidth="1"/>
    <col min="7939" max="7939" width="10.88671875" style="227"/>
    <col min="7940" max="7940" width="31.109375" style="227" customWidth="1"/>
    <col min="7941" max="7941" width="70.109375" style="227" customWidth="1"/>
    <col min="7942" max="7942" width="17.44140625" style="227" customWidth="1"/>
    <col min="7943" max="7944" width="21.88671875" style="227" customWidth="1"/>
    <col min="7945" max="7945" width="19.44140625" style="227" customWidth="1"/>
    <col min="7946" max="7946" width="42" style="227" customWidth="1"/>
    <col min="7947" max="8192" width="10.88671875" style="227"/>
    <col min="8193" max="8193" width="72" style="227" bestFit="1" customWidth="1"/>
    <col min="8194" max="8194" width="78.5546875" style="227" customWidth="1"/>
    <col min="8195" max="8195" width="10.88671875" style="227"/>
    <col min="8196" max="8196" width="31.109375" style="227" customWidth="1"/>
    <col min="8197" max="8197" width="70.109375" style="227" customWidth="1"/>
    <col min="8198" max="8198" width="17.44140625" style="227" customWidth="1"/>
    <col min="8199" max="8200" width="21.88671875" style="227" customWidth="1"/>
    <col min="8201" max="8201" width="19.44140625" style="227" customWidth="1"/>
    <col min="8202" max="8202" width="42" style="227" customWidth="1"/>
    <col min="8203" max="8448" width="10.88671875" style="227"/>
    <col min="8449" max="8449" width="72" style="227" bestFit="1" customWidth="1"/>
    <col min="8450" max="8450" width="78.5546875" style="227" customWidth="1"/>
    <col min="8451" max="8451" width="10.88671875" style="227"/>
    <col min="8452" max="8452" width="31.109375" style="227" customWidth="1"/>
    <col min="8453" max="8453" width="70.109375" style="227" customWidth="1"/>
    <col min="8454" max="8454" width="17.44140625" style="227" customWidth="1"/>
    <col min="8455" max="8456" width="21.88671875" style="227" customWidth="1"/>
    <col min="8457" max="8457" width="19.44140625" style="227" customWidth="1"/>
    <col min="8458" max="8458" width="42" style="227" customWidth="1"/>
    <col min="8459" max="8704" width="10.88671875" style="227"/>
    <col min="8705" max="8705" width="72" style="227" bestFit="1" customWidth="1"/>
    <col min="8706" max="8706" width="78.5546875" style="227" customWidth="1"/>
    <col min="8707" max="8707" width="10.88671875" style="227"/>
    <col min="8708" max="8708" width="31.109375" style="227" customWidth="1"/>
    <col min="8709" max="8709" width="70.109375" style="227" customWidth="1"/>
    <col min="8710" max="8710" width="17.44140625" style="227" customWidth="1"/>
    <col min="8711" max="8712" width="21.88671875" style="227" customWidth="1"/>
    <col min="8713" max="8713" width="19.44140625" style="227" customWidth="1"/>
    <col min="8714" max="8714" width="42" style="227" customWidth="1"/>
    <col min="8715" max="8960" width="10.88671875" style="227"/>
    <col min="8961" max="8961" width="72" style="227" bestFit="1" customWidth="1"/>
    <col min="8962" max="8962" width="78.5546875" style="227" customWidth="1"/>
    <col min="8963" max="8963" width="10.88671875" style="227"/>
    <col min="8964" max="8964" width="31.109375" style="227" customWidth="1"/>
    <col min="8965" max="8965" width="70.109375" style="227" customWidth="1"/>
    <col min="8966" max="8966" width="17.44140625" style="227" customWidth="1"/>
    <col min="8967" max="8968" width="21.88671875" style="227" customWidth="1"/>
    <col min="8969" max="8969" width="19.44140625" style="227" customWidth="1"/>
    <col min="8970" max="8970" width="42" style="227" customWidth="1"/>
    <col min="8971" max="9216" width="10.88671875" style="227"/>
    <col min="9217" max="9217" width="72" style="227" bestFit="1" customWidth="1"/>
    <col min="9218" max="9218" width="78.5546875" style="227" customWidth="1"/>
    <col min="9219" max="9219" width="10.88671875" style="227"/>
    <col min="9220" max="9220" width="31.109375" style="227" customWidth="1"/>
    <col min="9221" max="9221" width="70.109375" style="227" customWidth="1"/>
    <col min="9222" max="9222" width="17.44140625" style="227" customWidth="1"/>
    <col min="9223" max="9224" width="21.88671875" style="227" customWidth="1"/>
    <col min="9225" max="9225" width="19.44140625" style="227" customWidth="1"/>
    <col min="9226" max="9226" width="42" style="227" customWidth="1"/>
    <col min="9227" max="9472" width="10.88671875" style="227"/>
    <col min="9473" max="9473" width="72" style="227" bestFit="1" customWidth="1"/>
    <col min="9474" max="9474" width="78.5546875" style="227" customWidth="1"/>
    <col min="9475" max="9475" width="10.88671875" style="227"/>
    <col min="9476" max="9476" width="31.109375" style="227" customWidth="1"/>
    <col min="9477" max="9477" width="70.109375" style="227" customWidth="1"/>
    <col min="9478" max="9478" width="17.44140625" style="227" customWidth="1"/>
    <col min="9479" max="9480" width="21.88671875" style="227" customWidth="1"/>
    <col min="9481" max="9481" width="19.44140625" style="227" customWidth="1"/>
    <col min="9482" max="9482" width="42" style="227" customWidth="1"/>
    <col min="9483" max="9728" width="10.88671875" style="227"/>
    <col min="9729" max="9729" width="72" style="227" bestFit="1" customWidth="1"/>
    <col min="9730" max="9730" width="78.5546875" style="227" customWidth="1"/>
    <col min="9731" max="9731" width="10.88671875" style="227"/>
    <col min="9732" max="9732" width="31.109375" style="227" customWidth="1"/>
    <col min="9733" max="9733" width="70.109375" style="227" customWidth="1"/>
    <col min="9734" max="9734" width="17.44140625" style="227" customWidth="1"/>
    <col min="9735" max="9736" width="21.88671875" style="227" customWidth="1"/>
    <col min="9737" max="9737" width="19.44140625" style="227" customWidth="1"/>
    <col min="9738" max="9738" width="42" style="227" customWidth="1"/>
    <col min="9739" max="9984" width="10.88671875" style="227"/>
    <col min="9985" max="9985" width="72" style="227" bestFit="1" customWidth="1"/>
    <col min="9986" max="9986" width="78.5546875" style="227" customWidth="1"/>
    <col min="9987" max="9987" width="10.88671875" style="227"/>
    <col min="9988" max="9988" width="31.109375" style="227" customWidth="1"/>
    <col min="9989" max="9989" width="70.109375" style="227" customWidth="1"/>
    <col min="9990" max="9990" width="17.44140625" style="227" customWidth="1"/>
    <col min="9991" max="9992" width="21.88671875" style="227" customWidth="1"/>
    <col min="9993" max="9993" width="19.44140625" style="227" customWidth="1"/>
    <col min="9994" max="9994" width="42" style="227" customWidth="1"/>
    <col min="9995" max="10240" width="10.88671875" style="227"/>
    <col min="10241" max="10241" width="72" style="227" bestFit="1" customWidth="1"/>
    <col min="10242" max="10242" width="78.5546875" style="227" customWidth="1"/>
    <col min="10243" max="10243" width="10.88671875" style="227"/>
    <col min="10244" max="10244" width="31.109375" style="227" customWidth="1"/>
    <col min="10245" max="10245" width="70.109375" style="227" customWidth="1"/>
    <col min="10246" max="10246" width="17.44140625" style="227" customWidth="1"/>
    <col min="10247" max="10248" width="21.88671875" style="227" customWidth="1"/>
    <col min="10249" max="10249" width="19.44140625" style="227" customWidth="1"/>
    <col min="10250" max="10250" width="42" style="227" customWidth="1"/>
    <col min="10251" max="10496" width="10.88671875" style="227"/>
    <col min="10497" max="10497" width="72" style="227" bestFit="1" customWidth="1"/>
    <col min="10498" max="10498" width="78.5546875" style="227" customWidth="1"/>
    <col min="10499" max="10499" width="10.88671875" style="227"/>
    <col min="10500" max="10500" width="31.109375" style="227" customWidth="1"/>
    <col min="10501" max="10501" width="70.109375" style="227" customWidth="1"/>
    <col min="10502" max="10502" width="17.44140625" style="227" customWidth="1"/>
    <col min="10503" max="10504" width="21.88671875" style="227" customWidth="1"/>
    <col min="10505" max="10505" width="19.44140625" style="227" customWidth="1"/>
    <col min="10506" max="10506" width="42" style="227" customWidth="1"/>
    <col min="10507" max="10752" width="10.88671875" style="227"/>
    <col min="10753" max="10753" width="72" style="227" bestFit="1" customWidth="1"/>
    <col min="10754" max="10754" width="78.5546875" style="227" customWidth="1"/>
    <col min="10755" max="10755" width="10.88671875" style="227"/>
    <col min="10756" max="10756" width="31.109375" style="227" customWidth="1"/>
    <col min="10757" max="10757" width="70.109375" style="227" customWidth="1"/>
    <col min="10758" max="10758" width="17.44140625" style="227" customWidth="1"/>
    <col min="10759" max="10760" width="21.88671875" style="227" customWidth="1"/>
    <col min="10761" max="10761" width="19.44140625" style="227" customWidth="1"/>
    <col min="10762" max="10762" width="42" style="227" customWidth="1"/>
    <col min="10763" max="11008" width="10.88671875" style="227"/>
    <col min="11009" max="11009" width="72" style="227" bestFit="1" customWidth="1"/>
    <col min="11010" max="11010" width="78.5546875" style="227" customWidth="1"/>
    <col min="11011" max="11011" width="10.88671875" style="227"/>
    <col min="11012" max="11012" width="31.109375" style="227" customWidth="1"/>
    <col min="11013" max="11013" width="70.109375" style="227" customWidth="1"/>
    <col min="11014" max="11014" width="17.44140625" style="227" customWidth="1"/>
    <col min="11015" max="11016" width="21.88671875" style="227" customWidth="1"/>
    <col min="11017" max="11017" width="19.44140625" style="227" customWidth="1"/>
    <col min="11018" max="11018" width="42" style="227" customWidth="1"/>
    <col min="11019" max="11264" width="10.88671875" style="227"/>
    <col min="11265" max="11265" width="72" style="227" bestFit="1" customWidth="1"/>
    <col min="11266" max="11266" width="78.5546875" style="227" customWidth="1"/>
    <col min="11267" max="11267" width="10.88671875" style="227"/>
    <col min="11268" max="11268" width="31.109375" style="227" customWidth="1"/>
    <col min="11269" max="11269" width="70.109375" style="227" customWidth="1"/>
    <col min="11270" max="11270" width="17.44140625" style="227" customWidth="1"/>
    <col min="11271" max="11272" width="21.88671875" style="227" customWidth="1"/>
    <col min="11273" max="11273" width="19.44140625" style="227" customWidth="1"/>
    <col min="11274" max="11274" width="42" style="227" customWidth="1"/>
    <col min="11275" max="11520" width="10.88671875" style="227"/>
    <col min="11521" max="11521" width="72" style="227" bestFit="1" customWidth="1"/>
    <col min="11522" max="11522" width="78.5546875" style="227" customWidth="1"/>
    <col min="11523" max="11523" width="10.88671875" style="227"/>
    <col min="11524" max="11524" width="31.109375" style="227" customWidth="1"/>
    <col min="11525" max="11525" width="70.109375" style="227" customWidth="1"/>
    <col min="11526" max="11526" width="17.44140625" style="227" customWidth="1"/>
    <col min="11527" max="11528" width="21.88671875" style="227" customWidth="1"/>
    <col min="11529" max="11529" width="19.44140625" style="227" customWidth="1"/>
    <col min="11530" max="11530" width="42" style="227" customWidth="1"/>
    <col min="11531" max="11776" width="10.88671875" style="227"/>
    <col min="11777" max="11777" width="72" style="227" bestFit="1" customWidth="1"/>
    <col min="11778" max="11778" width="78.5546875" style="227" customWidth="1"/>
    <col min="11779" max="11779" width="10.88671875" style="227"/>
    <col min="11780" max="11780" width="31.109375" style="227" customWidth="1"/>
    <col min="11781" max="11781" width="70.109375" style="227" customWidth="1"/>
    <col min="11782" max="11782" width="17.44140625" style="227" customWidth="1"/>
    <col min="11783" max="11784" width="21.88671875" style="227" customWidth="1"/>
    <col min="11785" max="11785" width="19.44140625" style="227" customWidth="1"/>
    <col min="11786" max="11786" width="42" style="227" customWidth="1"/>
    <col min="11787" max="12032" width="10.88671875" style="227"/>
    <col min="12033" max="12033" width="72" style="227" bestFit="1" customWidth="1"/>
    <col min="12034" max="12034" width="78.5546875" style="227" customWidth="1"/>
    <col min="12035" max="12035" width="10.88671875" style="227"/>
    <col min="12036" max="12036" width="31.109375" style="227" customWidth="1"/>
    <col min="12037" max="12037" width="70.109375" style="227" customWidth="1"/>
    <col min="12038" max="12038" width="17.44140625" style="227" customWidth="1"/>
    <col min="12039" max="12040" width="21.88671875" style="227" customWidth="1"/>
    <col min="12041" max="12041" width="19.44140625" style="227" customWidth="1"/>
    <col min="12042" max="12042" width="42" style="227" customWidth="1"/>
    <col min="12043" max="12288" width="10.88671875" style="227"/>
    <col min="12289" max="12289" width="72" style="227" bestFit="1" customWidth="1"/>
    <col min="12290" max="12290" width="78.5546875" style="227" customWidth="1"/>
    <col min="12291" max="12291" width="10.88671875" style="227"/>
    <col min="12292" max="12292" width="31.109375" style="227" customWidth="1"/>
    <col min="12293" max="12293" width="70.109375" style="227" customWidth="1"/>
    <col min="12294" max="12294" width="17.44140625" style="227" customWidth="1"/>
    <col min="12295" max="12296" width="21.88671875" style="227" customWidth="1"/>
    <col min="12297" max="12297" width="19.44140625" style="227" customWidth="1"/>
    <col min="12298" max="12298" width="42" style="227" customWidth="1"/>
    <col min="12299" max="12544" width="10.88671875" style="227"/>
    <col min="12545" max="12545" width="72" style="227" bestFit="1" customWidth="1"/>
    <col min="12546" max="12546" width="78.5546875" style="227" customWidth="1"/>
    <col min="12547" max="12547" width="10.88671875" style="227"/>
    <col min="12548" max="12548" width="31.109375" style="227" customWidth="1"/>
    <col min="12549" max="12549" width="70.109375" style="227" customWidth="1"/>
    <col min="12550" max="12550" width="17.44140625" style="227" customWidth="1"/>
    <col min="12551" max="12552" width="21.88671875" style="227" customWidth="1"/>
    <col min="12553" max="12553" width="19.44140625" style="227" customWidth="1"/>
    <col min="12554" max="12554" width="42" style="227" customWidth="1"/>
    <col min="12555" max="12800" width="10.88671875" style="227"/>
    <col min="12801" max="12801" width="72" style="227" bestFit="1" customWidth="1"/>
    <col min="12802" max="12802" width="78.5546875" style="227" customWidth="1"/>
    <col min="12803" max="12803" width="10.88671875" style="227"/>
    <col min="12804" max="12804" width="31.109375" style="227" customWidth="1"/>
    <col min="12805" max="12805" width="70.109375" style="227" customWidth="1"/>
    <col min="12806" max="12806" width="17.44140625" style="227" customWidth="1"/>
    <col min="12807" max="12808" width="21.88671875" style="227" customWidth="1"/>
    <col min="12809" max="12809" width="19.44140625" style="227" customWidth="1"/>
    <col min="12810" max="12810" width="42" style="227" customWidth="1"/>
    <col min="12811" max="13056" width="10.88671875" style="227"/>
    <col min="13057" max="13057" width="72" style="227" bestFit="1" customWidth="1"/>
    <col min="13058" max="13058" width="78.5546875" style="227" customWidth="1"/>
    <col min="13059" max="13059" width="10.88671875" style="227"/>
    <col min="13060" max="13060" width="31.109375" style="227" customWidth="1"/>
    <col min="13061" max="13061" width="70.109375" style="227" customWidth="1"/>
    <col min="13062" max="13062" width="17.44140625" style="227" customWidth="1"/>
    <col min="13063" max="13064" width="21.88671875" style="227" customWidth="1"/>
    <col min="13065" max="13065" width="19.44140625" style="227" customWidth="1"/>
    <col min="13066" max="13066" width="42" style="227" customWidth="1"/>
    <col min="13067" max="13312" width="10.88671875" style="227"/>
    <col min="13313" max="13313" width="72" style="227" bestFit="1" customWidth="1"/>
    <col min="13314" max="13314" width="78.5546875" style="227" customWidth="1"/>
    <col min="13315" max="13315" width="10.88671875" style="227"/>
    <col min="13316" max="13316" width="31.109375" style="227" customWidth="1"/>
    <col min="13317" max="13317" width="70.109375" style="227" customWidth="1"/>
    <col min="13318" max="13318" width="17.44140625" style="227" customWidth="1"/>
    <col min="13319" max="13320" width="21.88671875" style="227" customWidth="1"/>
    <col min="13321" max="13321" width="19.44140625" style="227" customWidth="1"/>
    <col min="13322" max="13322" width="42" style="227" customWidth="1"/>
    <col min="13323" max="13568" width="10.88671875" style="227"/>
    <col min="13569" max="13569" width="72" style="227" bestFit="1" customWidth="1"/>
    <col min="13570" max="13570" width="78.5546875" style="227" customWidth="1"/>
    <col min="13571" max="13571" width="10.88671875" style="227"/>
    <col min="13572" max="13572" width="31.109375" style="227" customWidth="1"/>
    <col min="13573" max="13573" width="70.109375" style="227" customWidth="1"/>
    <col min="13574" max="13574" width="17.44140625" style="227" customWidth="1"/>
    <col min="13575" max="13576" width="21.88671875" style="227" customWidth="1"/>
    <col min="13577" max="13577" width="19.44140625" style="227" customWidth="1"/>
    <col min="13578" max="13578" width="42" style="227" customWidth="1"/>
    <col min="13579" max="13824" width="10.88671875" style="227"/>
    <col min="13825" max="13825" width="72" style="227" bestFit="1" customWidth="1"/>
    <col min="13826" max="13826" width="78.5546875" style="227" customWidth="1"/>
    <col min="13827" max="13827" width="10.88671875" style="227"/>
    <col min="13828" max="13828" width="31.109375" style="227" customWidth="1"/>
    <col min="13829" max="13829" width="70.109375" style="227" customWidth="1"/>
    <col min="13830" max="13830" width="17.44140625" style="227" customWidth="1"/>
    <col min="13831" max="13832" width="21.88671875" style="227" customWidth="1"/>
    <col min="13833" max="13833" width="19.44140625" style="227" customWidth="1"/>
    <col min="13834" max="13834" width="42" style="227" customWidth="1"/>
    <col min="13835" max="14080" width="10.88671875" style="227"/>
    <col min="14081" max="14081" width="72" style="227" bestFit="1" customWidth="1"/>
    <col min="14082" max="14082" width="78.5546875" style="227" customWidth="1"/>
    <col min="14083" max="14083" width="10.88671875" style="227"/>
    <col min="14084" max="14084" width="31.109375" style="227" customWidth="1"/>
    <col min="14085" max="14085" width="70.109375" style="227" customWidth="1"/>
    <col min="14086" max="14086" width="17.44140625" style="227" customWidth="1"/>
    <col min="14087" max="14088" width="21.88671875" style="227" customWidth="1"/>
    <col min="14089" max="14089" width="19.44140625" style="227" customWidth="1"/>
    <col min="14090" max="14090" width="42" style="227" customWidth="1"/>
    <col min="14091" max="14336" width="10.88671875" style="227"/>
    <col min="14337" max="14337" width="72" style="227" bestFit="1" customWidth="1"/>
    <col min="14338" max="14338" width="78.5546875" style="227" customWidth="1"/>
    <col min="14339" max="14339" width="10.88671875" style="227"/>
    <col min="14340" max="14340" width="31.109375" style="227" customWidth="1"/>
    <col min="14341" max="14341" width="70.109375" style="227" customWidth="1"/>
    <col min="14342" max="14342" width="17.44140625" style="227" customWidth="1"/>
    <col min="14343" max="14344" width="21.88671875" style="227" customWidth="1"/>
    <col min="14345" max="14345" width="19.44140625" style="227" customWidth="1"/>
    <col min="14346" max="14346" width="42" style="227" customWidth="1"/>
    <col min="14347" max="14592" width="10.88671875" style="227"/>
    <col min="14593" max="14593" width="72" style="227" bestFit="1" customWidth="1"/>
    <col min="14594" max="14594" width="78.5546875" style="227" customWidth="1"/>
    <col min="14595" max="14595" width="10.88671875" style="227"/>
    <col min="14596" max="14596" width="31.109375" style="227" customWidth="1"/>
    <col min="14597" max="14597" width="70.109375" style="227" customWidth="1"/>
    <col min="14598" max="14598" width="17.44140625" style="227" customWidth="1"/>
    <col min="14599" max="14600" width="21.88671875" style="227" customWidth="1"/>
    <col min="14601" max="14601" width="19.44140625" style="227" customWidth="1"/>
    <col min="14602" max="14602" width="42" style="227" customWidth="1"/>
    <col min="14603" max="14848" width="10.88671875" style="227"/>
    <col min="14849" max="14849" width="72" style="227" bestFit="1" customWidth="1"/>
    <col min="14850" max="14850" width="78.5546875" style="227" customWidth="1"/>
    <col min="14851" max="14851" width="10.88671875" style="227"/>
    <col min="14852" max="14852" width="31.109375" style="227" customWidth="1"/>
    <col min="14853" max="14853" width="70.109375" style="227" customWidth="1"/>
    <col min="14854" max="14854" width="17.44140625" style="227" customWidth="1"/>
    <col min="14855" max="14856" width="21.88671875" style="227" customWidth="1"/>
    <col min="14857" max="14857" width="19.44140625" style="227" customWidth="1"/>
    <col min="14858" max="14858" width="42" style="227" customWidth="1"/>
    <col min="14859" max="15104" width="10.88671875" style="227"/>
    <col min="15105" max="15105" width="72" style="227" bestFit="1" customWidth="1"/>
    <col min="15106" max="15106" width="78.5546875" style="227" customWidth="1"/>
    <col min="15107" max="15107" width="10.88671875" style="227"/>
    <col min="15108" max="15108" width="31.109375" style="227" customWidth="1"/>
    <col min="15109" max="15109" width="70.109375" style="227" customWidth="1"/>
    <col min="15110" max="15110" width="17.44140625" style="227" customWidth="1"/>
    <col min="15111" max="15112" width="21.88671875" style="227" customWidth="1"/>
    <col min="15113" max="15113" width="19.44140625" style="227" customWidth="1"/>
    <col min="15114" max="15114" width="42" style="227" customWidth="1"/>
    <col min="15115" max="15360" width="10.88671875" style="227"/>
    <col min="15361" max="15361" width="72" style="227" bestFit="1" customWidth="1"/>
    <col min="15362" max="15362" width="78.5546875" style="227" customWidth="1"/>
    <col min="15363" max="15363" width="10.88671875" style="227"/>
    <col min="15364" max="15364" width="31.109375" style="227" customWidth="1"/>
    <col min="15365" max="15365" width="70.109375" style="227" customWidth="1"/>
    <col min="15366" max="15366" width="17.44140625" style="227" customWidth="1"/>
    <col min="15367" max="15368" width="21.88671875" style="227" customWidth="1"/>
    <col min="15369" max="15369" width="19.44140625" style="227" customWidth="1"/>
    <col min="15370" max="15370" width="42" style="227" customWidth="1"/>
    <col min="15371" max="15616" width="10.88671875" style="227"/>
    <col min="15617" max="15617" width="72" style="227" bestFit="1" customWidth="1"/>
    <col min="15618" max="15618" width="78.5546875" style="227" customWidth="1"/>
    <col min="15619" max="15619" width="10.88671875" style="227"/>
    <col min="15620" max="15620" width="31.109375" style="227" customWidth="1"/>
    <col min="15621" max="15621" width="70.109375" style="227" customWidth="1"/>
    <col min="15622" max="15622" width="17.44140625" style="227" customWidth="1"/>
    <col min="15623" max="15624" width="21.88671875" style="227" customWidth="1"/>
    <col min="15625" max="15625" width="19.44140625" style="227" customWidth="1"/>
    <col min="15626" max="15626" width="42" style="227" customWidth="1"/>
    <col min="15627" max="15872" width="10.88671875" style="227"/>
    <col min="15873" max="15873" width="72" style="227" bestFit="1" customWidth="1"/>
    <col min="15874" max="15874" width="78.5546875" style="227" customWidth="1"/>
    <col min="15875" max="15875" width="10.88671875" style="227"/>
    <col min="15876" max="15876" width="31.109375" style="227" customWidth="1"/>
    <col min="15877" max="15877" width="70.109375" style="227" customWidth="1"/>
    <col min="15878" max="15878" width="17.44140625" style="227" customWidth="1"/>
    <col min="15879" max="15880" width="21.88671875" style="227" customWidth="1"/>
    <col min="15881" max="15881" width="19.44140625" style="227" customWidth="1"/>
    <col min="15882" max="15882" width="42" style="227" customWidth="1"/>
    <col min="15883" max="16128" width="10.88671875" style="227"/>
    <col min="16129" max="16129" width="72" style="227" bestFit="1" customWidth="1"/>
    <col min="16130" max="16130" width="78.5546875" style="227" customWidth="1"/>
    <col min="16131" max="16131" width="10.88671875" style="227"/>
    <col min="16132" max="16132" width="31.109375" style="227" customWidth="1"/>
    <col min="16133" max="16133" width="70.109375" style="227" customWidth="1"/>
    <col min="16134" max="16134" width="17.44140625" style="227" customWidth="1"/>
    <col min="16135" max="16136" width="21.88671875" style="227" customWidth="1"/>
    <col min="16137" max="16137" width="19.44140625" style="227" customWidth="1"/>
    <col min="16138" max="16138" width="42" style="227" customWidth="1"/>
    <col min="16139" max="16384" width="10.88671875" style="227"/>
  </cols>
  <sheetData>
    <row r="1" spans="1:2" ht="25.5" customHeight="1" x14ac:dyDescent="0.3">
      <c r="A1" s="370" t="s">
        <v>0</v>
      </c>
      <c r="B1" s="371"/>
    </row>
    <row r="2" spans="1:2" ht="25.5" customHeight="1" x14ac:dyDescent="0.3">
      <c r="A2" s="372" t="s">
        <v>1</v>
      </c>
      <c r="B2" s="373"/>
    </row>
    <row r="3" spans="1:2" x14ac:dyDescent="0.3">
      <c r="A3" s="235" t="s">
        <v>2</v>
      </c>
      <c r="B3" s="236" t="s">
        <v>3</v>
      </c>
    </row>
    <row r="4" spans="1:2" ht="40.5" customHeight="1" x14ac:dyDescent="0.3">
      <c r="A4" s="335" t="s">
        <v>4</v>
      </c>
      <c r="B4" s="336" t="s">
        <v>5</v>
      </c>
    </row>
    <row r="5" spans="1:2" ht="27.6" x14ac:dyDescent="0.3">
      <c r="A5" s="335" t="s">
        <v>6</v>
      </c>
      <c r="B5" s="228" t="s">
        <v>7</v>
      </c>
    </row>
    <row r="6" spans="1:2" ht="124.5" customHeight="1" x14ac:dyDescent="0.3">
      <c r="A6" s="335" t="s">
        <v>8</v>
      </c>
      <c r="B6" s="228" t="s">
        <v>9</v>
      </c>
    </row>
    <row r="7" spans="1:2" ht="26.4" customHeight="1" x14ac:dyDescent="0.3">
      <c r="A7" s="366" t="s">
        <v>10</v>
      </c>
      <c r="B7" s="367"/>
    </row>
    <row r="8" spans="1:2" ht="41.4" x14ac:dyDescent="0.3">
      <c r="A8" s="335" t="s">
        <v>11</v>
      </c>
      <c r="B8" s="228" t="s">
        <v>12</v>
      </c>
    </row>
    <row r="9" spans="1:2" ht="27.6" x14ac:dyDescent="0.3">
      <c r="A9" s="335" t="s">
        <v>13</v>
      </c>
      <c r="B9" s="228" t="s">
        <v>14</v>
      </c>
    </row>
    <row r="10" spans="1:2" ht="41.4" x14ac:dyDescent="0.3">
      <c r="A10" s="335" t="s">
        <v>15</v>
      </c>
      <c r="B10" s="228" t="s">
        <v>16</v>
      </c>
    </row>
    <row r="11" spans="1:2" ht="40.5" customHeight="1" x14ac:dyDescent="0.3">
      <c r="A11" s="335" t="s">
        <v>17</v>
      </c>
      <c r="B11" s="336" t="s">
        <v>18</v>
      </c>
    </row>
    <row r="12" spans="1:2" ht="38.25" customHeight="1" x14ac:dyDescent="0.3">
      <c r="A12" s="335" t="s">
        <v>19</v>
      </c>
      <c r="B12" s="336" t="s">
        <v>20</v>
      </c>
    </row>
    <row r="13" spans="1:2" ht="27.6" x14ac:dyDescent="0.3">
      <c r="A13" s="335" t="s">
        <v>21</v>
      </c>
      <c r="B13" s="337" t="s">
        <v>22</v>
      </c>
    </row>
    <row r="14" spans="1:2" ht="23.4" customHeight="1" x14ac:dyDescent="0.3">
      <c r="A14" s="338" t="s">
        <v>23</v>
      </c>
      <c r="B14" s="339"/>
    </row>
    <row r="15" spans="1:2" ht="41.4" x14ac:dyDescent="0.3">
      <c r="A15" s="335" t="s">
        <v>24</v>
      </c>
      <c r="B15" s="231" t="s">
        <v>25</v>
      </c>
    </row>
    <row r="16" spans="1:2" ht="27.6" x14ac:dyDescent="0.3">
      <c r="A16" s="335" t="s">
        <v>26</v>
      </c>
      <c r="B16" s="231" t="s">
        <v>27</v>
      </c>
    </row>
    <row r="17" spans="1:3" ht="27.6" x14ac:dyDescent="0.3">
      <c r="A17" s="335" t="s">
        <v>28</v>
      </c>
      <c r="B17" s="231" t="s">
        <v>29</v>
      </c>
    </row>
    <row r="18" spans="1:3" ht="8.25" customHeight="1" x14ac:dyDescent="0.3">
      <c r="A18" s="338"/>
      <c r="B18" s="340"/>
    </row>
    <row r="19" spans="1:3" ht="27.6" x14ac:dyDescent="0.3">
      <c r="A19" s="335" t="s">
        <v>30</v>
      </c>
      <c r="B19" s="231" t="s">
        <v>31</v>
      </c>
    </row>
    <row r="20" spans="1:3" ht="27.6" x14ac:dyDescent="0.3">
      <c r="A20" s="335" t="s">
        <v>32</v>
      </c>
      <c r="B20" s="231" t="s">
        <v>33</v>
      </c>
    </row>
    <row r="21" spans="1:3" ht="41.4" x14ac:dyDescent="0.3">
      <c r="A21" s="335" t="s">
        <v>34</v>
      </c>
      <c r="B21" s="231" t="s">
        <v>35</v>
      </c>
    </row>
    <row r="22" spans="1:3" ht="20.25" customHeight="1" x14ac:dyDescent="0.3">
      <c r="A22" s="364" t="s">
        <v>36</v>
      </c>
      <c r="B22" s="365"/>
    </row>
    <row r="23" spans="1:3" ht="41.4" x14ac:dyDescent="0.3">
      <c r="A23" s="335" t="s">
        <v>37</v>
      </c>
      <c r="B23" s="231" t="s">
        <v>38</v>
      </c>
    </row>
    <row r="24" spans="1:3" ht="54" customHeight="1" x14ac:dyDescent="0.3">
      <c r="A24" s="335" t="s">
        <v>39</v>
      </c>
      <c r="B24" s="231" t="s">
        <v>40</v>
      </c>
    </row>
    <row r="25" spans="1:3" ht="144" customHeight="1" x14ac:dyDescent="0.3">
      <c r="A25" s="335" t="s">
        <v>41</v>
      </c>
      <c r="B25" s="231" t="s">
        <v>42</v>
      </c>
    </row>
    <row r="26" spans="1:3" ht="55.2" x14ac:dyDescent="0.3">
      <c r="A26" s="335" t="s">
        <v>43</v>
      </c>
      <c r="B26" s="231" t="s">
        <v>44</v>
      </c>
    </row>
    <row r="27" spans="1:3" ht="55.2" x14ac:dyDescent="0.3">
      <c r="A27" s="335" t="s">
        <v>45</v>
      </c>
      <c r="B27" s="231" t="s">
        <v>46</v>
      </c>
    </row>
    <row r="28" spans="1:3" ht="27.6" x14ac:dyDescent="0.3">
      <c r="A28" s="335" t="s">
        <v>47</v>
      </c>
      <c r="B28" s="231" t="s">
        <v>48</v>
      </c>
    </row>
    <row r="29" spans="1:3" ht="41.4" x14ac:dyDescent="0.3">
      <c r="A29" s="335" t="s">
        <v>49</v>
      </c>
      <c r="B29" s="231" t="s">
        <v>50</v>
      </c>
      <c r="C29" s="229"/>
    </row>
    <row r="30" spans="1:3" ht="90" customHeight="1" x14ac:dyDescent="0.3">
      <c r="A30" s="341" t="s">
        <v>51</v>
      </c>
      <c r="B30" s="231" t="s">
        <v>52</v>
      </c>
    </row>
    <row r="31" spans="1:3" ht="81.599999999999994" customHeight="1" x14ac:dyDescent="0.3">
      <c r="A31" s="341" t="s">
        <v>53</v>
      </c>
      <c r="B31" s="231" t="s">
        <v>54</v>
      </c>
    </row>
    <row r="32" spans="1:3" ht="54" customHeight="1" x14ac:dyDescent="0.3">
      <c r="A32" s="341" t="s">
        <v>55</v>
      </c>
      <c r="B32" s="231" t="s">
        <v>56</v>
      </c>
    </row>
    <row r="33" spans="1:3" ht="28.5" customHeight="1" x14ac:dyDescent="0.3">
      <c r="A33" s="376" t="s">
        <v>57</v>
      </c>
      <c r="B33" s="377"/>
    </row>
    <row r="34" spans="1:3" ht="69" x14ac:dyDescent="0.3">
      <c r="A34" s="341" t="s">
        <v>58</v>
      </c>
      <c r="B34" s="231" t="s">
        <v>59</v>
      </c>
    </row>
    <row r="35" spans="1:3" ht="55.2" x14ac:dyDescent="0.3">
      <c r="A35" s="341" t="s">
        <v>60</v>
      </c>
      <c r="B35" s="231" t="s">
        <v>61</v>
      </c>
    </row>
    <row r="36" spans="1:3" ht="36" customHeight="1" x14ac:dyDescent="0.3">
      <c r="A36" s="341" t="s">
        <v>62</v>
      </c>
      <c r="B36" s="231" t="s">
        <v>63</v>
      </c>
      <c r="C36" s="230"/>
    </row>
    <row r="37" spans="1:3" ht="27.6" x14ac:dyDescent="0.3">
      <c r="A37" s="341" t="s">
        <v>64</v>
      </c>
      <c r="B37" s="231" t="s">
        <v>65</v>
      </c>
    </row>
    <row r="38" spans="1:3" ht="69" x14ac:dyDescent="0.3">
      <c r="A38" s="341" t="s">
        <v>66</v>
      </c>
      <c r="B38" s="231" t="s">
        <v>67</v>
      </c>
    </row>
    <row r="39" spans="1:3" ht="27.6" x14ac:dyDescent="0.3">
      <c r="A39" s="335" t="s">
        <v>68</v>
      </c>
      <c r="B39" s="231" t="s">
        <v>69</v>
      </c>
    </row>
    <row r="40" spans="1:3" ht="25.5" customHeight="1" x14ac:dyDescent="0.3">
      <c r="A40" s="366" t="s">
        <v>70</v>
      </c>
      <c r="B40" s="367"/>
    </row>
    <row r="41" spans="1:3" ht="24" customHeight="1" x14ac:dyDescent="0.3">
      <c r="A41" s="338" t="s">
        <v>2</v>
      </c>
      <c r="B41" s="342" t="s">
        <v>3</v>
      </c>
    </row>
    <row r="42" spans="1:3" ht="27.6" x14ac:dyDescent="0.3">
      <c r="A42" s="335" t="s">
        <v>21</v>
      </c>
      <c r="B42" s="232" t="s">
        <v>71</v>
      </c>
    </row>
    <row r="43" spans="1:3" ht="41.4" x14ac:dyDescent="0.3">
      <c r="A43" s="335" t="s">
        <v>72</v>
      </c>
      <c r="B43" s="232" t="s">
        <v>73</v>
      </c>
    </row>
    <row r="44" spans="1:3" ht="41.4" x14ac:dyDescent="0.3">
      <c r="A44" s="335" t="s">
        <v>74</v>
      </c>
      <c r="B44" s="232" t="s">
        <v>75</v>
      </c>
    </row>
    <row r="45" spans="1:3" ht="41.4" x14ac:dyDescent="0.3">
      <c r="A45" s="335" t="s">
        <v>76</v>
      </c>
      <c r="B45" s="232" t="s">
        <v>77</v>
      </c>
    </row>
    <row r="46" spans="1:3" ht="41.4" x14ac:dyDescent="0.3">
      <c r="A46" s="335" t="s">
        <v>78</v>
      </c>
      <c r="B46" s="232" t="s">
        <v>79</v>
      </c>
    </row>
    <row r="47" spans="1:3" ht="27.6" x14ac:dyDescent="0.3">
      <c r="A47" s="335" t="s">
        <v>80</v>
      </c>
      <c r="B47" s="232" t="s">
        <v>81</v>
      </c>
    </row>
    <row r="48" spans="1:3" ht="152.25" customHeight="1" x14ac:dyDescent="0.3">
      <c r="A48" s="335" t="s">
        <v>82</v>
      </c>
      <c r="B48" s="232" t="s">
        <v>83</v>
      </c>
    </row>
    <row r="49" spans="1:2" ht="22.95" customHeight="1" x14ac:dyDescent="0.3">
      <c r="A49" s="364" t="s">
        <v>84</v>
      </c>
      <c r="B49" s="365"/>
    </row>
    <row r="50" spans="1:2" ht="69" x14ac:dyDescent="0.3">
      <c r="A50" s="335" t="s">
        <v>85</v>
      </c>
      <c r="B50" s="231" t="s">
        <v>86</v>
      </c>
    </row>
    <row r="51" spans="1:2" ht="27.6" x14ac:dyDescent="0.3">
      <c r="A51" s="335" t="s">
        <v>87</v>
      </c>
      <c r="B51" s="231" t="s">
        <v>88</v>
      </c>
    </row>
    <row r="52" spans="1:2" ht="41.4" x14ac:dyDescent="0.3">
      <c r="A52" s="335" t="s">
        <v>89</v>
      </c>
      <c r="B52" s="231" t="s">
        <v>90</v>
      </c>
    </row>
    <row r="53" spans="1:2" ht="82.8" x14ac:dyDescent="0.3">
      <c r="A53" s="335" t="s">
        <v>91</v>
      </c>
      <c r="B53" s="231" t="s">
        <v>92</v>
      </c>
    </row>
    <row r="54" spans="1:2" ht="82.8" x14ac:dyDescent="0.3">
      <c r="A54" s="335" t="s">
        <v>93</v>
      </c>
      <c r="B54" s="231" t="s">
        <v>54</v>
      </c>
    </row>
    <row r="55" spans="1:2" ht="55.2" x14ac:dyDescent="0.3">
      <c r="A55" s="335" t="s">
        <v>94</v>
      </c>
      <c r="B55" s="231" t="s">
        <v>95</v>
      </c>
    </row>
    <row r="56" spans="1:2" ht="27.6" x14ac:dyDescent="0.3">
      <c r="A56" s="335" t="s">
        <v>96</v>
      </c>
      <c r="B56" s="231" t="s">
        <v>97</v>
      </c>
    </row>
    <row r="57" spans="1:2" ht="24" customHeight="1" x14ac:dyDescent="0.3">
      <c r="A57" s="378" t="s">
        <v>98</v>
      </c>
      <c r="B57" s="379"/>
    </row>
    <row r="58" spans="1:2" ht="23.4" customHeight="1" x14ac:dyDescent="0.3">
      <c r="A58" s="364" t="s">
        <v>99</v>
      </c>
      <c r="B58" s="365"/>
    </row>
    <row r="59" spans="1:2" ht="27.6" x14ac:dyDescent="0.3">
      <c r="A59" s="335" t="s">
        <v>100</v>
      </c>
      <c r="B59" s="232" t="s">
        <v>101</v>
      </c>
    </row>
    <row r="60" spans="1:2" ht="27.6" x14ac:dyDescent="0.3">
      <c r="A60" s="335" t="s">
        <v>102</v>
      </c>
      <c r="B60" s="232" t="s">
        <v>103</v>
      </c>
    </row>
    <row r="61" spans="1:2" ht="41.4" x14ac:dyDescent="0.3">
      <c r="A61" s="335" t="s">
        <v>13</v>
      </c>
      <c r="B61" s="232" t="s">
        <v>104</v>
      </c>
    </row>
    <row r="62" spans="1:2" ht="55.2" x14ac:dyDescent="0.3">
      <c r="A62" s="335" t="s">
        <v>26</v>
      </c>
      <c r="B62" s="231" t="s">
        <v>105</v>
      </c>
    </row>
    <row r="63" spans="1:2" ht="55.2" x14ac:dyDescent="0.3">
      <c r="A63" s="335" t="s">
        <v>28</v>
      </c>
      <c r="B63" s="231" t="s">
        <v>106</v>
      </c>
    </row>
    <row r="64" spans="1:2" ht="41.4" x14ac:dyDescent="0.3">
      <c r="A64" s="335" t="s">
        <v>107</v>
      </c>
      <c r="B64" s="232" t="s">
        <v>108</v>
      </c>
    </row>
    <row r="65" spans="1:2" ht="25.5" customHeight="1" x14ac:dyDescent="0.3">
      <c r="A65" s="366" t="s">
        <v>109</v>
      </c>
      <c r="B65" s="367"/>
    </row>
    <row r="66" spans="1:2" ht="22.95" customHeight="1" x14ac:dyDescent="0.3">
      <c r="A66" s="374" t="s">
        <v>110</v>
      </c>
      <c r="B66" s="375"/>
    </row>
    <row r="67" spans="1:2" ht="94.2" customHeight="1" x14ac:dyDescent="0.3">
      <c r="A67" s="368" t="s">
        <v>111</v>
      </c>
      <c r="B67" s="369"/>
    </row>
    <row r="68" spans="1:2" ht="39.75" customHeight="1" x14ac:dyDescent="0.3">
      <c r="A68" s="335" t="s">
        <v>112</v>
      </c>
      <c r="B68" s="343" t="s">
        <v>113</v>
      </c>
    </row>
    <row r="69" spans="1:2" ht="27.6" x14ac:dyDescent="0.3">
      <c r="A69" s="335" t="s">
        <v>114</v>
      </c>
      <c r="B69" s="344" t="s">
        <v>115</v>
      </c>
    </row>
    <row r="70" spans="1:2" ht="37.5" customHeight="1" x14ac:dyDescent="0.3">
      <c r="A70" s="341" t="s">
        <v>116</v>
      </c>
      <c r="B70" s="344" t="s">
        <v>117</v>
      </c>
    </row>
    <row r="71" spans="1:2" ht="37.5" customHeight="1" x14ac:dyDescent="0.3">
      <c r="A71" s="335" t="s">
        <v>118</v>
      </c>
      <c r="B71" s="344" t="s">
        <v>119</v>
      </c>
    </row>
    <row r="72" spans="1:2" ht="37.5" customHeight="1" x14ac:dyDescent="0.3">
      <c r="A72" s="341" t="s">
        <v>120</v>
      </c>
      <c r="B72" s="344" t="s">
        <v>121</v>
      </c>
    </row>
    <row r="73" spans="1:2" ht="25.5" customHeight="1" x14ac:dyDescent="0.3">
      <c r="A73" s="366" t="s">
        <v>122</v>
      </c>
      <c r="B73" s="367"/>
    </row>
    <row r="74" spans="1:2" ht="27.6" x14ac:dyDescent="0.3">
      <c r="A74" s="335" t="s">
        <v>123</v>
      </c>
      <c r="B74" s="232" t="s">
        <v>124</v>
      </c>
    </row>
    <row r="75" spans="1:2" ht="27.6" x14ac:dyDescent="0.3">
      <c r="A75" s="335" t="s">
        <v>125</v>
      </c>
      <c r="B75" s="232" t="s">
        <v>126</v>
      </c>
    </row>
    <row r="76" spans="1:2" ht="27.6" x14ac:dyDescent="0.3">
      <c r="A76" s="335" t="s">
        <v>127</v>
      </c>
      <c r="B76" s="232" t="s">
        <v>128</v>
      </c>
    </row>
    <row r="77" spans="1:2" ht="27.6" x14ac:dyDescent="0.3">
      <c r="A77" s="335" t="s">
        <v>129</v>
      </c>
      <c r="B77" s="232" t="s">
        <v>130</v>
      </c>
    </row>
    <row r="78" spans="1:2" ht="27.6" x14ac:dyDescent="0.3">
      <c r="A78" s="335" t="s">
        <v>131</v>
      </c>
      <c r="B78" s="232" t="s">
        <v>132</v>
      </c>
    </row>
    <row r="79" spans="1:2" ht="41.4" x14ac:dyDescent="0.3">
      <c r="A79" s="335" t="s">
        <v>133</v>
      </c>
      <c r="B79" s="232" t="s">
        <v>134</v>
      </c>
    </row>
    <row r="80" spans="1:2" ht="27.6" x14ac:dyDescent="0.3">
      <c r="A80" s="335" t="s">
        <v>135</v>
      </c>
      <c r="B80" s="232" t="s">
        <v>136</v>
      </c>
    </row>
    <row r="81" spans="1:2" x14ac:dyDescent="0.3">
      <c r="A81" s="335" t="s">
        <v>137</v>
      </c>
      <c r="B81" s="232" t="s">
        <v>138</v>
      </c>
    </row>
    <row r="82" spans="1:2" ht="41.4" x14ac:dyDescent="0.3">
      <c r="A82" s="345" t="s">
        <v>139</v>
      </c>
      <c r="B82" s="232" t="s">
        <v>140</v>
      </c>
    </row>
    <row r="83" spans="1:2" ht="41.4" x14ac:dyDescent="0.3">
      <c r="A83" s="341" t="s">
        <v>141</v>
      </c>
      <c r="B83" s="232" t="s">
        <v>142</v>
      </c>
    </row>
    <row r="84" spans="1:2" ht="41.4" x14ac:dyDescent="0.3">
      <c r="A84" s="335" t="s">
        <v>143</v>
      </c>
      <c r="B84" s="232" t="s">
        <v>144</v>
      </c>
    </row>
    <row r="85" spans="1:2" ht="27.6" x14ac:dyDescent="0.3">
      <c r="A85" s="335" t="s">
        <v>45</v>
      </c>
      <c r="B85" s="232" t="s">
        <v>145</v>
      </c>
    </row>
    <row r="86" spans="1:2" ht="27.6" x14ac:dyDescent="0.3">
      <c r="A86" s="335" t="s">
        <v>146</v>
      </c>
      <c r="B86" s="232" t="s">
        <v>147</v>
      </c>
    </row>
    <row r="87" spans="1:2" ht="41.4" x14ac:dyDescent="0.3">
      <c r="A87" s="335" t="s">
        <v>148</v>
      </c>
      <c r="B87" s="232" t="s">
        <v>149</v>
      </c>
    </row>
    <row r="88" spans="1:2" ht="18.600000000000001" customHeight="1" x14ac:dyDescent="0.3">
      <c r="A88" s="366" t="s">
        <v>150</v>
      </c>
      <c r="B88" s="367"/>
    </row>
    <row r="89" spans="1:2" x14ac:dyDescent="0.3">
      <c r="A89" s="346" t="s">
        <v>151</v>
      </c>
      <c r="B89" s="347" t="s">
        <v>152</v>
      </c>
    </row>
    <row r="90" spans="1:2" x14ac:dyDescent="0.3">
      <c r="A90" s="346" t="s">
        <v>153</v>
      </c>
      <c r="B90" s="347" t="s">
        <v>154</v>
      </c>
    </row>
    <row r="91" spans="1:2" x14ac:dyDescent="0.3">
      <c r="A91" s="346" t="s">
        <v>155</v>
      </c>
      <c r="B91" s="347" t="s">
        <v>156</v>
      </c>
    </row>
    <row r="92" spans="1:2" x14ac:dyDescent="0.3">
      <c r="A92" s="346" t="s">
        <v>157</v>
      </c>
      <c r="B92" s="347" t="s">
        <v>158</v>
      </c>
    </row>
    <row r="93" spans="1:2" x14ac:dyDescent="0.3">
      <c r="A93" s="362" t="s">
        <v>159</v>
      </c>
      <c r="B93" s="363"/>
    </row>
  </sheetData>
  <mergeCells count="15">
    <mergeCell ref="A1:B1"/>
    <mergeCell ref="A2:B2"/>
    <mergeCell ref="A40:B40"/>
    <mergeCell ref="A65:B65"/>
    <mergeCell ref="A66:B66"/>
    <mergeCell ref="A7:B7"/>
    <mergeCell ref="A22:B22"/>
    <mergeCell ref="A33:B33"/>
    <mergeCell ref="A57:B57"/>
    <mergeCell ref="A49:B49"/>
    <mergeCell ref="A93:B93"/>
    <mergeCell ref="A58:B58"/>
    <mergeCell ref="A73:B73"/>
    <mergeCell ref="A67:B67"/>
    <mergeCell ref="A88:B8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pageSetUpPr fitToPage="1"/>
  </sheetPr>
  <dimension ref="A1:S126"/>
  <sheetViews>
    <sheetView showGridLines="0" tabSelected="1" topLeftCell="A12" zoomScale="70" zoomScaleNormal="70" workbookViewId="0">
      <selection activeCell="A22" sqref="A22:O22"/>
    </sheetView>
  </sheetViews>
  <sheetFormatPr baseColWidth="10" defaultColWidth="10.88671875" defaultRowHeight="13.8" x14ac:dyDescent="0.3"/>
  <cols>
    <col min="1" max="1" width="49.6640625" style="1" customWidth="1"/>
    <col min="2" max="5" width="35.6640625" style="1" customWidth="1"/>
    <col min="6" max="6" width="43" style="1" customWidth="1"/>
    <col min="7" max="7" width="41.109375" style="1" customWidth="1"/>
    <col min="8" max="8" width="35.6640625" style="1" customWidth="1"/>
    <col min="9" max="9" width="56.6640625" style="1" customWidth="1"/>
    <col min="10" max="13" width="35.6640625" style="1" customWidth="1"/>
    <col min="14" max="14" width="31" style="1" customWidth="1"/>
    <col min="15" max="15" width="18.109375" style="1" customWidth="1"/>
    <col min="16" max="16" width="8.44140625" style="1" customWidth="1"/>
    <col min="17" max="17" width="18.44140625" style="1" bestFit="1" customWidth="1"/>
    <col min="18" max="18" width="5.6640625" style="1" customWidth="1"/>
    <col min="19" max="19" width="18.44140625" style="1" bestFit="1" customWidth="1"/>
    <col min="20" max="20" width="4.6640625" style="1" customWidth="1"/>
    <col min="21" max="21" width="23" style="1" bestFit="1" customWidth="1"/>
    <col min="22" max="22" width="10.88671875" style="1"/>
    <col min="23" max="23" width="18.44140625" style="1" bestFit="1" customWidth="1"/>
    <col min="24" max="24" width="16.109375" style="1" customWidth="1"/>
    <col min="25" max="16384" width="10.88671875" style="1"/>
  </cols>
  <sheetData>
    <row r="1" spans="1:15" s="81" customFormat="1" ht="22.2" customHeight="1" thickBot="1" x14ac:dyDescent="0.35">
      <c r="A1" s="459"/>
      <c r="B1" s="436" t="s">
        <v>160</v>
      </c>
      <c r="C1" s="437"/>
      <c r="D1" s="437"/>
      <c r="E1" s="437"/>
      <c r="F1" s="437"/>
      <c r="G1" s="437"/>
      <c r="H1" s="437"/>
      <c r="I1" s="437"/>
      <c r="J1" s="437"/>
      <c r="K1" s="437"/>
      <c r="L1" s="438"/>
      <c r="M1" s="433" t="s">
        <v>161</v>
      </c>
      <c r="N1" s="434"/>
      <c r="O1" s="435"/>
    </row>
    <row r="2" spans="1:15" s="81" customFormat="1" ht="18" customHeight="1" thickBot="1" x14ac:dyDescent="0.35">
      <c r="A2" s="460"/>
      <c r="B2" s="439" t="s">
        <v>162</v>
      </c>
      <c r="C2" s="440"/>
      <c r="D2" s="440"/>
      <c r="E2" s="440"/>
      <c r="F2" s="440"/>
      <c r="G2" s="440"/>
      <c r="H2" s="440"/>
      <c r="I2" s="440"/>
      <c r="J2" s="440"/>
      <c r="K2" s="440"/>
      <c r="L2" s="441"/>
      <c r="M2" s="433" t="s">
        <v>163</v>
      </c>
      <c r="N2" s="434"/>
      <c r="O2" s="435"/>
    </row>
    <row r="3" spans="1:15" s="81" customFormat="1" ht="19.95" customHeight="1" thickBot="1" x14ac:dyDescent="0.35">
      <c r="A3" s="460"/>
      <c r="B3" s="439" t="s">
        <v>0</v>
      </c>
      <c r="C3" s="440"/>
      <c r="D3" s="440"/>
      <c r="E3" s="440"/>
      <c r="F3" s="440"/>
      <c r="G3" s="440"/>
      <c r="H3" s="440"/>
      <c r="I3" s="440"/>
      <c r="J3" s="440"/>
      <c r="K3" s="440"/>
      <c r="L3" s="441"/>
      <c r="M3" s="433" t="s">
        <v>164</v>
      </c>
      <c r="N3" s="434"/>
      <c r="O3" s="435"/>
    </row>
    <row r="4" spans="1:15" s="81" customFormat="1" ht="21.75" customHeight="1" thickBot="1" x14ac:dyDescent="0.35">
      <c r="A4" s="461"/>
      <c r="B4" s="442" t="s">
        <v>165</v>
      </c>
      <c r="C4" s="443"/>
      <c r="D4" s="443"/>
      <c r="E4" s="443"/>
      <c r="F4" s="443"/>
      <c r="G4" s="443"/>
      <c r="H4" s="443"/>
      <c r="I4" s="443"/>
      <c r="J4" s="443"/>
      <c r="K4" s="443"/>
      <c r="L4" s="444"/>
      <c r="M4" s="433" t="s">
        <v>166</v>
      </c>
      <c r="N4" s="434"/>
      <c r="O4" s="435"/>
    </row>
    <row r="5" spans="1:15" s="81" customFormat="1" ht="16.2" customHeight="1" thickBot="1" x14ac:dyDescent="0.35">
      <c r="A5" s="82"/>
      <c r="B5" s="83"/>
      <c r="C5" s="83"/>
      <c r="D5" s="83"/>
      <c r="E5" s="83"/>
      <c r="F5" s="83"/>
      <c r="G5" s="83"/>
      <c r="H5" s="83"/>
      <c r="I5" s="83"/>
      <c r="J5" s="83"/>
      <c r="K5" s="83"/>
      <c r="L5" s="83"/>
      <c r="M5" s="84"/>
      <c r="N5" s="84"/>
      <c r="O5" s="84"/>
    </row>
    <row r="6" spans="1:15" ht="40.35" customHeight="1" thickBot="1" x14ac:dyDescent="0.35">
      <c r="A6" s="52" t="s">
        <v>167</v>
      </c>
      <c r="B6" s="470" t="s">
        <v>168</v>
      </c>
      <c r="C6" s="471"/>
      <c r="D6" s="471"/>
      <c r="E6" s="471"/>
      <c r="F6" s="471"/>
      <c r="G6" s="471"/>
      <c r="H6" s="471"/>
      <c r="I6" s="471"/>
      <c r="J6" s="471"/>
      <c r="K6" s="472"/>
      <c r="L6" s="162" t="s">
        <v>169</v>
      </c>
      <c r="M6" s="473">
        <v>2024110010299</v>
      </c>
      <c r="N6" s="474"/>
      <c r="O6" s="475"/>
    </row>
    <row r="7" spans="1:15" s="81" customFormat="1" ht="18" customHeight="1" thickBot="1" x14ac:dyDescent="0.35">
      <c r="A7" s="82"/>
      <c r="B7" s="83"/>
      <c r="C7" s="83"/>
      <c r="D7" s="83"/>
      <c r="E7" s="83"/>
      <c r="F7" s="83"/>
      <c r="G7" s="83"/>
      <c r="H7" s="83"/>
      <c r="I7" s="83"/>
      <c r="J7" s="83"/>
      <c r="K7" s="83"/>
      <c r="L7" s="83"/>
      <c r="M7" s="84"/>
      <c r="N7" s="84"/>
      <c r="O7" s="84"/>
    </row>
    <row r="8" spans="1:15" s="81" customFormat="1" ht="21.75" customHeight="1" thickBot="1" x14ac:dyDescent="0.35">
      <c r="A8" s="463" t="s">
        <v>6</v>
      </c>
      <c r="B8" s="162" t="s">
        <v>170</v>
      </c>
      <c r="C8" s="128" t="s">
        <v>171</v>
      </c>
      <c r="D8" s="162" t="s">
        <v>172</v>
      </c>
      <c r="E8" s="128" t="s">
        <v>171</v>
      </c>
      <c r="F8" s="162" t="s">
        <v>173</v>
      </c>
      <c r="G8" s="128" t="s">
        <v>171</v>
      </c>
      <c r="H8" s="162" t="s">
        <v>174</v>
      </c>
      <c r="I8" s="130" t="s">
        <v>171</v>
      </c>
      <c r="J8" s="447" t="s">
        <v>8</v>
      </c>
      <c r="K8" s="462"/>
      <c r="L8" s="161" t="s">
        <v>175</v>
      </c>
      <c r="M8" s="478"/>
      <c r="N8" s="478"/>
      <c r="O8" s="478"/>
    </row>
    <row r="9" spans="1:15" s="81" customFormat="1" ht="21.75" customHeight="1" x14ac:dyDescent="0.3">
      <c r="A9" s="463"/>
      <c r="B9" s="163" t="s">
        <v>176</v>
      </c>
      <c r="C9" s="131" t="s">
        <v>171</v>
      </c>
      <c r="D9" s="162" t="s">
        <v>177</v>
      </c>
      <c r="E9" s="132"/>
      <c r="F9" s="162" t="s">
        <v>178</v>
      </c>
      <c r="G9" s="132"/>
      <c r="H9" s="162" t="s">
        <v>179</v>
      </c>
      <c r="I9" s="130"/>
      <c r="J9" s="447"/>
      <c r="K9" s="462"/>
      <c r="L9" s="161" t="s">
        <v>180</v>
      </c>
      <c r="M9" s="478"/>
      <c r="N9" s="478"/>
      <c r="O9" s="478"/>
    </row>
    <row r="10" spans="1:15" s="81" customFormat="1" ht="21.75" customHeight="1" thickBot="1" x14ac:dyDescent="0.35">
      <c r="A10" s="463"/>
      <c r="B10" s="162" t="s">
        <v>181</v>
      </c>
      <c r="C10" s="128"/>
      <c r="D10" s="162" t="s">
        <v>182</v>
      </c>
      <c r="E10" s="132"/>
      <c r="F10" s="162" t="s">
        <v>183</v>
      </c>
      <c r="G10" s="132"/>
      <c r="H10" s="162" t="s">
        <v>184</v>
      </c>
      <c r="I10" s="130"/>
      <c r="J10" s="447"/>
      <c r="K10" s="462"/>
      <c r="L10" s="161" t="s">
        <v>185</v>
      </c>
      <c r="M10" s="478" t="s">
        <v>171</v>
      </c>
      <c r="N10" s="478"/>
      <c r="O10" s="478"/>
    </row>
    <row r="11" spans="1:15" ht="15" customHeight="1" thickBot="1" x14ac:dyDescent="0.35">
      <c r="A11" s="6"/>
      <c r="B11" s="7"/>
      <c r="C11" s="7"/>
      <c r="D11" s="9"/>
      <c r="E11" s="8"/>
      <c r="F11" s="8"/>
      <c r="G11" s="221"/>
      <c r="H11" s="221"/>
      <c r="I11" s="10"/>
      <c r="J11" s="10"/>
      <c r="K11" s="7"/>
      <c r="L11" s="7"/>
      <c r="M11" s="7"/>
      <c r="N11" s="7"/>
      <c r="O11" s="7"/>
    </row>
    <row r="12" spans="1:15" ht="15" customHeight="1" x14ac:dyDescent="0.3">
      <c r="A12" s="467" t="s">
        <v>186</v>
      </c>
      <c r="B12" s="448" t="s">
        <v>187</v>
      </c>
      <c r="C12" s="449"/>
      <c r="D12" s="449"/>
      <c r="E12" s="449"/>
      <c r="F12" s="449"/>
      <c r="G12" s="449"/>
      <c r="H12" s="449"/>
      <c r="I12" s="449"/>
      <c r="J12" s="449"/>
      <c r="K12" s="449"/>
      <c r="L12" s="449"/>
      <c r="M12" s="449"/>
      <c r="N12" s="449"/>
      <c r="O12" s="450"/>
    </row>
    <row r="13" spans="1:15" ht="15" customHeight="1" x14ac:dyDescent="0.3">
      <c r="A13" s="468"/>
      <c r="B13" s="451"/>
      <c r="C13" s="452"/>
      <c r="D13" s="452"/>
      <c r="E13" s="452"/>
      <c r="F13" s="452"/>
      <c r="G13" s="452"/>
      <c r="H13" s="452"/>
      <c r="I13" s="452"/>
      <c r="J13" s="452"/>
      <c r="K13" s="452"/>
      <c r="L13" s="452"/>
      <c r="M13" s="452"/>
      <c r="N13" s="452"/>
      <c r="O13" s="453"/>
    </row>
    <row r="14" spans="1:15" ht="15" customHeight="1" thickBot="1" x14ac:dyDescent="0.35">
      <c r="A14" s="469"/>
      <c r="B14" s="454"/>
      <c r="C14" s="455"/>
      <c r="D14" s="455"/>
      <c r="E14" s="455"/>
      <c r="F14" s="455"/>
      <c r="G14" s="455"/>
      <c r="H14" s="455"/>
      <c r="I14" s="455"/>
      <c r="J14" s="455"/>
      <c r="K14" s="455"/>
      <c r="L14" s="455"/>
      <c r="M14" s="455"/>
      <c r="N14" s="455"/>
      <c r="O14" s="456"/>
    </row>
    <row r="15" spans="1:15" ht="9" customHeight="1" thickBot="1" x14ac:dyDescent="0.35">
      <c r="A15" s="14"/>
      <c r="B15" s="80"/>
      <c r="C15" s="15"/>
      <c r="D15" s="15"/>
      <c r="E15" s="15"/>
      <c r="F15" s="15"/>
      <c r="G15" s="16"/>
      <c r="H15" s="16"/>
      <c r="I15" s="16"/>
      <c r="J15" s="16"/>
      <c r="K15" s="16"/>
      <c r="L15" s="17"/>
      <c r="M15" s="17"/>
      <c r="N15" s="17"/>
      <c r="O15" s="17"/>
    </row>
    <row r="16" spans="1:15" s="18" customFormat="1" ht="37.5" customHeight="1" thickBot="1" x14ac:dyDescent="0.35">
      <c r="A16" s="52" t="s">
        <v>13</v>
      </c>
      <c r="B16" s="457" t="s">
        <v>188</v>
      </c>
      <c r="C16" s="457"/>
      <c r="D16" s="457"/>
      <c r="E16" s="457"/>
      <c r="F16" s="457"/>
      <c r="G16" s="463" t="s">
        <v>15</v>
      </c>
      <c r="H16" s="463"/>
      <c r="I16" s="458" t="s">
        <v>189</v>
      </c>
      <c r="J16" s="458"/>
      <c r="K16" s="458"/>
      <c r="L16" s="458"/>
      <c r="M16" s="458"/>
      <c r="N16" s="458"/>
      <c r="O16" s="458"/>
    </row>
    <row r="17" spans="1:19" ht="9" customHeight="1" x14ac:dyDescent="0.3">
      <c r="A17" s="14"/>
      <c r="B17" s="16"/>
      <c r="C17" s="15"/>
      <c r="D17" s="15"/>
      <c r="E17" s="15"/>
      <c r="F17" s="15"/>
      <c r="G17" s="16"/>
      <c r="H17" s="16"/>
      <c r="I17" s="16"/>
      <c r="J17" s="16"/>
      <c r="K17" s="16"/>
      <c r="L17" s="17"/>
      <c r="M17" s="17"/>
      <c r="N17" s="17"/>
      <c r="O17" s="17"/>
    </row>
    <row r="18" spans="1:19" ht="56.25" customHeight="1" x14ac:dyDescent="0.3">
      <c r="A18" s="332" t="s">
        <v>17</v>
      </c>
      <c r="B18" s="465" t="s">
        <v>190</v>
      </c>
      <c r="C18" s="465"/>
      <c r="D18" s="465"/>
      <c r="E18" s="465"/>
      <c r="F18" s="333" t="s">
        <v>19</v>
      </c>
      <c r="G18" s="464" t="s">
        <v>191</v>
      </c>
      <c r="H18" s="464"/>
      <c r="I18" s="464"/>
      <c r="J18" s="52" t="s">
        <v>21</v>
      </c>
      <c r="K18" s="457" t="s">
        <v>192</v>
      </c>
      <c r="L18" s="457"/>
      <c r="M18" s="457"/>
      <c r="N18" s="457"/>
      <c r="O18" s="457"/>
    </row>
    <row r="19" spans="1:19" ht="9" customHeight="1" x14ac:dyDescent="0.3">
      <c r="A19" s="5"/>
      <c r="B19" s="2"/>
      <c r="C19" s="466"/>
      <c r="D19" s="466"/>
      <c r="E19" s="466"/>
      <c r="F19" s="466"/>
      <c r="G19" s="466"/>
      <c r="H19" s="466"/>
      <c r="I19" s="466"/>
      <c r="J19" s="466"/>
      <c r="K19" s="466"/>
      <c r="L19" s="466"/>
      <c r="M19" s="466"/>
      <c r="N19" s="466"/>
      <c r="O19" s="466"/>
    </row>
    <row r="20" spans="1:19" ht="16.5" customHeight="1" thickBot="1" x14ac:dyDescent="0.35">
      <c r="A20" s="78"/>
      <c r="B20" s="79"/>
      <c r="C20" s="79"/>
      <c r="D20" s="79"/>
      <c r="E20" s="79"/>
      <c r="F20" s="79"/>
      <c r="G20" s="79"/>
      <c r="H20" s="79"/>
      <c r="I20" s="79"/>
      <c r="J20" s="79"/>
      <c r="K20" s="79"/>
      <c r="L20" s="79"/>
      <c r="M20" s="79"/>
      <c r="N20" s="79"/>
      <c r="O20" s="79"/>
    </row>
    <row r="21" spans="1:19" ht="32.1" customHeight="1" thickBot="1" x14ac:dyDescent="0.35">
      <c r="A21" s="445" t="s">
        <v>23</v>
      </c>
      <c r="B21" s="446"/>
      <c r="C21" s="446"/>
      <c r="D21" s="446"/>
      <c r="E21" s="446"/>
      <c r="F21" s="446"/>
      <c r="G21" s="446"/>
      <c r="H21" s="446"/>
      <c r="I21" s="446"/>
      <c r="J21" s="446"/>
      <c r="K21" s="446"/>
      <c r="L21" s="446"/>
      <c r="M21" s="446"/>
      <c r="N21" s="446"/>
      <c r="O21" s="447"/>
    </row>
    <row r="22" spans="1:19" ht="32.1" customHeight="1" thickBot="1" x14ac:dyDescent="0.35">
      <c r="A22" s="445" t="s">
        <v>193</v>
      </c>
      <c r="B22" s="446"/>
      <c r="C22" s="446"/>
      <c r="D22" s="446"/>
      <c r="E22" s="446"/>
      <c r="F22" s="446"/>
      <c r="G22" s="446"/>
      <c r="H22" s="446"/>
      <c r="I22" s="446"/>
      <c r="J22" s="446"/>
      <c r="K22" s="446"/>
      <c r="L22" s="446"/>
      <c r="M22" s="446"/>
      <c r="N22" s="446"/>
      <c r="O22" s="447"/>
    </row>
    <row r="23" spans="1:19" ht="32.1" customHeight="1" thickBot="1" x14ac:dyDescent="0.35">
      <c r="A23" s="27"/>
      <c r="B23" s="19" t="s">
        <v>170</v>
      </c>
      <c r="C23" s="19" t="s">
        <v>172</v>
      </c>
      <c r="D23" s="19" t="s">
        <v>173</v>
      </c>
      <c r="E23" s="19" t="s">
        <v>174</v>
      </c>
      <c r="F23" s="19" t="s">
        <v>176</v>
      </c>
      <c r="G23" s="19" t="s">
        <v>177</v>
      </c>
      <c r="H23" s="19" t="s">
        <v>178</v>
      </c>
      <c r="I23" s="19" t="s">
        <v>179</v>
      </c>
      <c r="J23" s="19" t="s">
        <v>181</v>
      </c>
      <c r="K23" s="19" t="s">
        <v>182</v>
      </c>
      <c r="L23" s="19" t="s">
        <v>183</v>
      </c>
      <c r="M23" s="19" t="s">
        <v>184</v>
      </c>
      <c r="N23" s="20" t="s">
        <v>194</v>
      </c>
      <c r="O23" s="20" t="s">
        <v>195</v>
      </c>
    </row>
    <row r="24" spans="1:19" ht="32.1" customHeight="1" x14ac:dyDescent="0.3">
      <c r="A24" s="21" t="s">
        <v>24</v>
      </c>
      <c r="B24" s="238">
        <v>631992843</v>
      </c>
      <c r="C24" s="22">
        <v>0</v>
      </c>
      <c r="D24" s="22">
        <v>30000000</v>
      </c>
      <c r="E24" s="22">
        <v>112930000</v>
      </c>
      <c r="F24" s="22">
        <v>105031157</v>
      </c>
      <c r="G24" s="334"/>
      <c r="H24" s="239"/>
      <c r="I24" s="239"/>
      <c r="J24" s="239"/>
      <c r="K24" s="239"/>
      <c r="L24" s="239">
        <v>8300000</v>
      </c>
      <c r="M24" s="239"/>
      <c r="N24" s="225">
        <f>SUM(B24:M24)</f>
        <v>888254000</v>
      </c>
      <c r="O24" s="218">
        <v>1</v>
      </c>
    </row>
    <row r="25" spans="1:19" ht="32.1" customHeight="1" x14ac:dyDescent="0.3">
      <c r="A25" s="21" t="s">
        <v>26</v>
      </c>
      <c r="B25" s="22">
        <v>543845000</v>
      </c>
      <c r="C25" s="22">
        <v>88147843</v>
      </c>
      <c r="D25" s="22">
        <v>0</v>
      </c>
      <c r="E25" s="238">
        <v>-2455618</v>
      </c>
      <c r="F25" s="22">
        <v>44402298</v>
      </c>
      <c r="G25" s="22"/>
      <c r="H25" s="22"/>
      <c r="I25" s="22"/>
      <c r="J25" s="22"/>
      <c r="K25" s="22"/>
      <c r="L25" s="22"/>
      <c r="M25" s="22"/>
      <c r="N25" s="225">
        <f t="shared" ref="N25:N29" si="0">SUM(B25:M25)</f>
        <v>673939523</v>
      </c>
      <c r="O25" s="219">
        <f>N25/N24</f>
        <v>0.7587238819076525</v>
      </c>
    </row>
    <row r="26" spans="1:19" ht="32.1" customHeight="1" x14ac:dyDescent="0.3">
      <c r="A26" s="21" t="s">
        <v>28</v>
      </c>
      <c r="B26" s="22"/>
      <c r="C26" s="238">
        <v>4199000</v>
      </c>
      <c r="D26" s="355">
        <f>55576000+284</f>
        <v>55576284</v>
      </c>
      <c r="E26" s="238">
        <v>59664281</v>
      </c>
      <c r="F26" s="238">
        <v>59664281</v>
      </c>
      <c r="G26" s="22"/>
      <c r="H26" s="22"/>
      <c r="I26" s="22"/>
      <c r="J26" s="22"/>
      <c r="K26" s="22"/>
      <c r="L26" s="22"/>
      <c r="M26" s="22"/>
      <c r="N26" s="354">
        <f>SUM(B26:M26)</f>
        <v>179103846</v>
      </c>
      <c r="O26" s="219">
        <f>N26/N24</f>
        <v>0.2016358451524001</v>
      </c>
    </row>
    <row r="27" spans="1:19" ht="32.1" customHeight="1" x14ac:dyDescent="0.3">
      <c r="A27" s="21" t="s">
        <v>196</v>
      </c>
      <c r="B27" s="22"/>
      <c r="C27" s="22">
        <v>8929174</v>
      </c>
      <c r="D27" s="22">
        <v>35000000</v>
      </c>
      <c r="E27" s="238">
        <f>197979587-4680000</f>
        <v>193299587</v>
      </c>
      <c r="F27" s="22"/>
      <c r="G27" s="22"/>
      <c r="H27" s="22"/>
      <c r="I27" s="22"/>
      <c r="J27" s="22"/>
      <c r="K27" s="22"/>
      <c r="L27" s="22"/>
      <c r="M27" s="22"/>
      <c r="N27" s="354">
        <f t="shared" si="0"/>
        <v>237228761</v>
      </c>
      <c r="O27" s="219">
        <v>1</v>
      </c>
      <c r="S27" s="356"/>
    </row>
    <row r="28" spans="1:19" ht="32.1" customHeight="1" x14ac:dyDescent="0.3">
      <c r="A28" s="21" t="s">
        <v>197</v>
      </c>
      <c r="B28" s="22">
        <v>0</v>
      </c>
      <c r="C28" s="22">
        <v>0</v>
      </c>
      <c r="D28" s="22"/>
      <c r="E28" s="238"/>
      <c r="F28" s="22">
        <v>0</v>
      </c>
      <c r="G28" s="22"/>
      <c r="H28" s="22"/>
      <c r="I28" s="22"/>
      <c r="J28" s="22"/>
      <c r="K28" s="22"/>
      <c r="L28" s="22"/>
      <c r="M28" s="22"/>
      <c r="N28" s="225">
        <f t="shared" si="0"/>
        <v>0</v>
      </c>
      <c r="O28" s="219">
        <f>N28/N27</f>
        <v>0</v>
      </c>
    </row>
    <row r="29" spans="1:19" ht="32.1" customHeight="1" thickBot="1" x14ac:dyDescent="0.35">
      <c r="A29" s="24" t="s">
        <v>34</v>
      </c>
      <c r="B29" s="294">
        <v>0</v>
      </c>
      <c r="C29" s="294">
        <v>67564840</v>
      </c>
      <c r="D29" s="25">
        <v>0</v>
      </c>
      <c r="E29" s="294">
        <v>169663921</v>
      </c>
      <c r="F29" s="25">
        <v>0</v>
      </c>
      <c r="G29" s="25"/>
      <c r="H29" s="25"/>
      <c r="I29" s="25"/>
      <c r="J29" s="25"/>
      <c r="K29" s="25"/>
      <c r="L29" s="25"/>
      <c r="M29" s="25"/>
      <c r="N29" s="226">
        <f t="shared" si="0"/>
        <v>237228761</v>
      </c>
      <c r="O29" s="220">
        <f>N29/N27</f>
        <v>1</v>
      </c>
    </row>
    <row r="30" spans="1:19" s="26" customFormat="1" ht="16.5" customHeight="1" x14ac:dyDescent="0.25"/>
    <row r="31" spans="1:19" s="26" customFormat="1" ht="17.25" customHeight="1" x14ac:dyDescent="0.25"/>
    <row r="32" spans="1:19" ht="5.25" customHeight="1" thickBot="1" x14ac:dyDescent="0.35"/>
    <row r="33" spans="1:13" ht="48" customHeight="1" thickBot="1" x14ac:dyDescent="0.35">
      <c r="A33" s="411" t="s">
        <v>198</v>
      </c>
      <c r="B33" s="412"/>
      <c r="C33" s="412"/>
      <c r="D33" s="412"/>
      <c r="E33" s="412"/>
      <c r="F33" s="412"/>
      <c r="G33" s="412"/>
      <c r="H33" s="412"/>
      <c r="I33" s="413"/>
      <c r="J33" s="30"/>
    </row>
    <row r="34" spans="1:13" ht="50.25" customHeight="1" thickBot="1" x14ac:dyDescent="0.35">
      <c r="A34" s="39" t="s">
        <v>199</v>
      </c>
      <c r="B34" s="414" t="str">
        <f>+B12</f>
        <v>Implementar 1 estrategia de comunicaciones</v>
      </c>
      <c r="C34" s="415"/>
      <c r="D34" s="415"/>
      <c r="E34" s="415"/>
      <c r="F34" s="415"/>
      <c r="G34" s="415"/>
      <c r="H34" s="415"/>
      <c r="I34" s="416"/>
      <c r="J34" s="28"/>
      <c r="M34" s="205"/>
    </row>
    <row r="35" spans="1:13" ht="18.75" customHeight="1" thickBot="1" x14ac:dyDescent="0.35">
      <c r="A35" s="405" t="s">
        <v>39</v>
      </c>
      <c r="B35" s="87">
        <v>2024</v>
      </c>
      <c r="C35" s="87">
        <v>2025</v>
      </c>
      <c r="D35" s="87">
        <v>2026</v>
      </c>
      <c r="E35" s="87">
        <v>2027</v>
      </c>
      <c r="F35" s="87" t="s">
        <v>200</v>
      </c>
      <c r="G35" s="424" t="s">
        <v>41</v>
      </c>
      <c r="H35" s="425" t="s">
        <v>201</v>
      </c>
      <c r="I35" s="426"/>
      <c r="J35" s="28"/>
      <c r="M35" s="205"/>
    </row>
    <row r="36" spans="1:13" ht="50.25" customHeight="1" thickBot="1" x14ac:dyDescent="0.35">
      <c r="A36" s="406"/>
      <c r="B36" s="186">
        <v>1</v>
      </c>
      <c r="C36" s="187">
        <v>1</v>
      </c>
      <c r="D36" s="187">
        <v>1</v>
      </c>
      <c r="E36" s="187">
        <v>1</v>
      </c>
      <c r="F36" s="187">
        <v>1</v>
      </c>
      <c r="G36" s="424"/>
      <c r="H36" s="427"/>
      <c r="I36" s="428"/>
      <c r="J36" s="28"/>
      <c r="M36" s="206"/>
    </row>
    <row r="37" spans="1:13" ht="52.5" customHeight="1" thickBot="1" x14ac:dyDescent="0.35">
      <c r="A37" s="40" t="s">
        <v>43</v>
      </c>
      <c r="B37" s="417">
        <v>0.38</v>
      </c>
      <c r="C37" s="418"/>
      <c r="D37" s="419" t="s">
        <v>202</v>
      </c>
      <c r="E37" s="420"/>
      <c r="F37" s="420"/>
      <c r="G37" s="420"/>
      <c r="H37" s="420"/>
      <c r="I37" s="421"/>
    </row>
    <row r="38" spans="1:13" s="29" customFormat="1" ht="48" customHeight="1" thickBot="1" x14ac:dyDescent="0.35">
      <c r="A38" s="405" t="s">
        <v>203</v>
      </c>
      <c r="B38" s="40" t="s">
        <v>204</v>
      </c>
      <c r="C38" s="39" t="s">
        <v>87</v>
      </c>
      <c r="D38" s="390" t="s">
        <v>89</v>
      </c>
      <c r="E38" s="391"/>
      <c r="F38" s="390" t="s">
        <v>91</v>
      </c>
      <c r="G38" s="391"/>
      <c r="H38" s="41" t="s">
        <v>93</v>
      </c>
      <c r="I38" s="43" t="s">
        <v>94</v>
      </c>
      <c r="M38" s="207"/>
    </row>
    <row r="39" spans="1:13" ht="211.5" customHeight="1" thickBot="1" x14ac:dyDescent="0.35">
      <c r="A39" s="406"/>
      <c r="B39" s="240">
        <v>8.3000000000000004E-2</v>
      </c>
      <c r="C39" s="34">
        <v>8.3000000000000004E-2</v>
      </c>
      <c r="D39" s="407" t="s">
        <v>205</v>
      </c>
      <c r="E39" s="408"/>
      <c r="F39" s="407" t="s">
        <v>206</v>
      </c>
      <c r="G39" s="408"/>
      <c r="H39" s="31" t="s">
        <v>207</v>
      </c>
      <c r="I39" s="32" t="s">
        <v>208</v>
      </c>
      <c r="M39" s="205"/>
    </row>
    <row r="40" spans="1:13" s="29" customFormat="1" ht="54" customHeight="1" thickBot="1" x14ac:dyDescent="0.35">
      <c r="A40" s="405" t="s">
        <v>209</v>
      </c>
      <c r="B40" s="42" t="s">
        <v>204</v>
      </c>
      <c r="C40" s="41" t="s">
        <v>87</v>
      </c>
      <c r="D40" s="390" t="s">
        <v>89</v>
      </c>
      <c r="E40" s="391"/>
      <c r="F40" s="390" t="s">
        <v>91</v>
      </c>
      <c r="G40" s="391"/>
      <c r="H40" s="41" t="s">
        <v>93</v>
      </c>
      <c r="I40" s="43" t="s">
        <v>94</v>
      </c>
    </row>
    <row r="41" spans="1:13" ht="223.5" customHeight="1" thickBot="1" x14ac:dyDescent="0.35">
      <c r="A41" s="406"/>
      <c r="B41" s="240">
        <v>8.3000000000000004E-2</v>
      </c>
      <c r="C41" s="34">
        <v>8.3000000000000004E-2</v>
      </c>
      <c r="D41" s="407" t="s">
        <v>210</v>
      </c>
      <c r="E41" s="408"/>
      <c r="F41" s="422" t="s">
        <v>211</v>
      </c>
      <c r="G41" s="423"/>
      <c r="H41" s="31" t="s">
        <v>207</v>
      </c>
      <c r="I41" s="32" t="s">
        <v>212</v>
      </c>
    </row>
    <row r="42" spans="1:13" s="29" customFormat="1" ht="45" customHeight="1" thickBot="1" x14ac:dyDescent="0.35">
      <c r="A42" s="405" t="s">
        <v>213</v>
      </c>
      <c r="B42" s="42" t="s">
        <v>204</v>
      </c>
      <c r="C42" s="41" t="s">
        <v>87</v>
      </c>
      <c r="D42" s="390" t="s">
        <v>89</v>
      </c>
      <c r="E42" s="391"/>
      <c r="F42" s="390" t="s">
        <v>91</v>
      </c>
      <c r="G42" s="391"/>
      <c r="H42" s="41" t="s">
        <v>93</v>
      </c>
      <c r="I42" s="43" t="s">
        <v>94</v>
      </c>
    </row>
    <row r="43" spans="1:13" ht="287.39999999999998" customHeight="1" thickBot="1" x14ac:dyDescent="0.35">
      <c r="A43" s="406"/>
      <c r="B43" s="240">
        <v>8.3000000000000004E-2</v>
      </c>
      <c r="C43" s="34">
        <v>8.3000000000000004E-2</v>
      </c>
      <c r="D43" s="407" t="s">
        <v>214</v>
      </c>
      <c r="E43" s="408"/>
      <c r="F43" s="407" t="s">
        <v>215</v>
      </c>
      <c r="G43" s="408"/>
      <c r="H43" s="31" t="s">
        <v>207</v>
      </c>
      <c r="I43" s="32" t="s">
        <v>216</v>
      </c>
    </row>
    <row r="44" spans="1:13" s="29" customFormat="1" ht="44.25" customHeight="1" thickBot="1" x14ac:dyDescent="0.35">
      <c r="A44" s="405" t="s">
        <v>217</v>
      </c>
      <c r="B44" s="42" t="s">
        <v>204</v>
      </c>
      <c r="C44" s="42" t="s">
        <v>87</v>
      </c>
      <c r="D44" s="390" t="s">
        <v>89</v>
      </c>
      <c r="E44" s="391"/>
      <c r="F44" s="390" t="s">
        <v>91</v>
      </c>
      <c r="G44" s="391"/>
      <c r="H44" s="41" t="s">
        <v>93</v>
      </c>
      <c r="I44" s="41" t="s">
        <v>94</v>
      </c>
    </row>
    <row r="45" spans="1:13" ht="281.39999999999998" customHeight="1" thickBot="1" x14ac:dyDescent="0.35">
      <c r="A45" s="406"/>
      <c r="B45" s="34">
        <v>8.3000000000000004E-2</v>
      </c>
      <c r="C45" s="34">
        <v>8.3000000000000004E-2</v>
      </c>
      <c r="D45" s="407" t="s">
        <v>218</v>
      </c>
      <c r="E45" s="408"/>
      <c r="F45" s="407" t="s">
        <v>219</v>
      </c>
      <c r="G45" s="408"/>
      <c r="H45" s="31" t="s">
        <v>207</v>
      </c>
      <c r="I45" s="158" t="s">
        <v>220</v>
      </c>
    </row>
    <row r="46" spans="1:13" s="29" customFormat="1" ht="47.25" customHeight="1" thickBot="1" x14ac:dyDescent="0.35">
      <c r="A46" s="405" t="s">
        <v>221</v>
      </c>
      <c r="B46" s="42" t="s">
        <v>204</v>
      </c>
      <c r="C46" s="41" t="s">
        <v>87</v>
      </c>
      <c r="D46" s="390" t="s">
        <v>89</v>
      </c>
      <c r="E46" s="391"/>
      <c r="F46" s="390" t="s">
        <v>91</v>
      </c>
      <c r="G46" s="391"/>
      <c r="H46" s="41" t="s">
        <v>93</v>
      </c>
      <c r="I46" s="43" t="s">
        <v>94</v>
      </c>
    </row>
    <row r="47" spans="1:13" ht="350.4" customHeight="1" x14ac:dyDescent="0.3">
      <c r="A47" s="406"/>
      <c r="B47" s="34">
        <v>8.3000000000000004E-2</v>
      </c>
      <c r="C47" s="34">
        <v>8.3000000000000004E-2</v>
      </c>
      <c r="D47" s="409" t="s">
        <v>222</v>
      </c>
      <c r="E47" s="410"/>
      <c r="F47" s="409" t="s">
        <v>223</v>
      </c>
      <c r="G47" s="410"/>
      <c r="H47" s="31" t="s">
        <v>224</v>
      </c>
      <c r="I47" s="357" t="s">
        <v>225</v>
      </c>
    </row>
    <row r="48" spans="1:13" s="29" customFormat="1" ht="52.5" customHeight="1" thickBot="1" x14ac:dyDescent="0.35">
      <c r="A48" s="405" t="s">
        <v>226</v>
      </c>
      <c r="B48" s="42" t="s">
        <v>204</v>
      </c>
      <c r="C48" s="41" t="s">
        <v>87</v>
      </c>
      <c r="D48" s="390" t="s">
        <v>89</v>
      </c>
      <c r="E48" s="391"/>
      <c r="F48" s="390" t="s">
        <v>91</v>
      </c>
      <c r="G48" s="391"/>
      <c r="H48" s="41" t="s">
        <v>93</v>
      </c>
      <c r="I48" s="43" t="s">
        <v>94</v>
      </c>
    </row>
    <row r="49" spans="1:9" ht="120.75" customHeight="1" thickBot="1" x14ac:dyDescent="0.35">
      <c r="A49" s="406"/>
      <c r="B49" s="31">
        <v>8.3000000000000004E-2</v>
      </c>
      <c r="C49" s="35"/>
      <c r="D49" s="392"/>
      <c r="E49" s="394"/>
      <c r="F49" s="392"/>
      <c r="G49" s="394"/>
      <c r="H49" s="31"/>
      <c r="I49" s="33"/>
    </row>
    <row r="50" spans="1:9" ht="35.1" customHeight="1" thickBot="1" x14ac:dyDescent="0.35">
      <c r="A50" s="405" t="s">
        <v>227</v>
      </c>
      <c r="B50" s="40" t="s">
        <v>204</v>
      </c>
      <c r="C50" s="39" t="s">
        <v>87</v>
      </c>
      <c r="D50" s="390" t="s">
        <v>89</v>
      </c>
      <c r="E50" s="391"/>
      <c r="F50" s="390" t="s">
        <v>91</v>
      </c>
      <c r="G50" s="391"/>
      <c r="H50" s="41" t="s">
        <v>93</v>
      </c>
      <c r="I50" s="43" t="s">
        <v>94</v>
      </c>
    </row>
    <row r="51" spans="1:9" ht="120.75" customHeight="1" thickBot="1" x14ac:dyDescent="0.35">
      <c r="A51" s="406"/>
      <c r="B51" s="31">
        <v>8.3000000000000004E-2</v>
      </c>
      <c r="C51" s="35"/>
      <c r="D51" s="392"/>
      <c r="E51" s="393"/>
      <c r="F51" s="392"/>
      <c r="G51" s="394"/>
      <c r="H51" s="31"/>
      <c r="I51" s="33"/>
    </row>
    <row r="52" spans="1:9" ht="35.1" customHeight="1" thickBot="1" x14ac:dyDescent="0.35">
      <c r="A52" s="405" t="s">
        <v>228</v>
      </c>
      <c r="B52" s="40" t="s">
        <v>204</v>
      </c>
      <c r="C52" s="39" t="s">
        <v>87</v>
      </c>
      <c r="D52" s="390" t="s">
        <v>89</v>
      </c>
      <c r="E52" s="391"/>
      <c r="F52" s="390" t="s">
        <v>91</v>
      </c>
      <c r="G52" s="391"/>
      <c r="H52" s="41" t="s">
        <v>93</v>
      </c>
      <c r="I52" s="43" t="s">
        <v>94</v>
      </c>
    </row>
    <row r="53" spans="1:9" ht="120.75" customHeight="1" thickBot="1" x14ac:dyDescent="0.35">
      <c r="A53" s="406"/>
      <c r="B53" s="31">
        <v>8.3000000000000004E-2</v>
      </c>
      <c r="C53" s="35"/>
      <c r="D53" s="392"/>
      <c r="E53" s="393"/>
      <c r="F53" s="392"/>
      <c r="G53" s="394"/>
      <c r="H53" s="49"/>
      <c r="I53" s="33"/>
    </row>
    <row r="54" spans="1:9" ht="35.1" customHeight="1" thickBot="1" x14ac:dyDescent="0.35">
      <c r="A54" s="405" t="s">
        <v>229</v>
      </c>
      <c r="B54" s="40" t="s">
        <v>204</v>
      </c>
      <c r="C54" s="39" t="s">
        <v>87</v>
      </c>
      <c r="D54" s="390" t="s">
        <v>89</v>
      </c>
      <c r="E54" s="391"/>
      <c r="F54" s="390" t="s">
        <v>91</v>
      </c>
      <c r="G54" s="391"/>
      <c r="H54" s="41" t="s">
        <v>93</v>
      </c>
      <c r="I54" s="43" t="s">
        <v>94</v>
      </c>
    </row>
    <row r="55" spans="1:9" ht="120.75" customHeight="1" thickBot="1" x14ac:dyDescent="0.35">
      <c r="A55" s="406"/>
      <c r="B55" s="31">
        <v>8.3000000000000004E-2</v>
      </c>
      <c r="C55" s="35"/>
      <c r="D55" s="392"/>
      <c r="E55" s="394"/>
      <c r="F55" s="392"/>
      <c r="G55" s="394"/>
      <c r="H55" s="31"/>
      <c r="I55" s="31"/>
    </row>
    <row r="56" spans="1:9" ht="35.1" customHeight="1" thickBot="1" x14ac:dyDescent="0.35">
      <c r="A56" s="405" t="s">
        <v>230</v>
      </c>
      <c r="B56" s="40" t="s">
        <v>204</v>
      </c>
      <c r="C56" s="39" t="s">
        <v>87</v>
      </c>
      <c r="D56" s="390" t="s">
        <v>89</v>
      </c>
      <c r="E56" s="391"/>
      <c r="F56" s="390" t="s">
        <v>91</v>
      </c>
      <c r="G56" s="391"/>
      <c r="H56" s="41" t="s">
        <v>93</v>
      </c>
      <c r="I56" s="43" t="s">
        <v>94</v>
      </c>
    </row>
    <row r="57" spans="1:9" ht="120.75" customHeight="1" thickBot="1" x14ac:dyDescent="0.35">
      <c r="A57" s="406"/>
      <c r="B57" s="31">
        <v>8.3000000000000004E-2</v>
      </c>
      <c r="C57" s="35"/>
      <c r="D57" s="392"/>
      <c r="E57" s="394"/>
      <c r="F57" s="392"/>
      <c r="G57" s="394"/>
      <c r="H57" s="31"/>
      <c r="I57" s="33"/>
    </row>
    <row r="58" spans="1:9" ht="35.1" customHeight="1" thickBot="1" x14ac:dyDescent="0.35">
      <c r="A58" s="405" t="s">
        <v>231</v>
      </c>
      <c r="B58" s="39" t="s">
        <v>204</v>
      </c>
      <c r="C58" s="39" t="s">
        <v>87</v>
      </c>
      <c r="D58" s="390" t="s">
        <v>89</v>
      </c>
      <c r="E58" s="391"/>
      <c r="F58" s="390" t="s">
        <v>91</v>
      </c>
      <c r="G58" s="391"/>
      <c r="H58" s="41" t="s">
        <v>93</v>
      </c>
      <c r="I58" s="43" t="s">
        <v>94</v>
      </c>
    </row>
    <row r="59" spans="1:9" ht="120.75" customHeight="1" thickBot="1" x14ac:dyDescent="0.35">
      <c r="A59" s="406"/>
      <c r="B59" s="31">
        <v>8.3000000000000004E-2</v>
      </c>
      <c r="C59" s="35"/>
      <c r="D59" s="392"/>
      <c r="E59" s="394"/>
      <c r="F59" s="393"/>
      <c r="G59" s="393"/>
      <c r="H59" s="31"/>
      <c r="I59" s="31"/>
    </row>
    <row r="60" spans="1:9" ht="35.1" customHeight="1" thickBot="1" x14ac:dyDescent="0.35">
      <c r="A60" s="405" t="s">
        <v>232</v>
      </c>
      <c r="B60" s="40" t="s">
        <v>204</v>
      </c>
      <c r="C60" s="39" t="s">
        <v>87</v>
      </c>
      <c r="D60" s="390" t="s">
        <v>89</v>
      </c>
      <c r="E60" s="391"/>
      <c r="F60" s="390" t="s">
        <v>91</v>
      </c>
      <c r="G60" s="391"/>
      <c r="H60" s="41" t="s">
        <v>93</v>
      </c>
      <c r="I60" s="43" t="s">
        <v>94</v>
      </c>
    </row>
    <row r="61" spans="1:9" ht="120.75" customHeight="1" thickBot="1" x14ac:dyDescent="0.35">
      <c r="A61" s="406"/>
      <c r="B61" s="31">
        <v>8.3000000000000004E-2</v>
      </c>
      <c r="C61" s="35"/>
      <c r="D61" s="392"/>
      <c r="E61" s="394"/>
      <c r="F61" s="392"/>
      <c r="G61" s="394"/>
      <c r="H61" s="31"/>
      <c r="I61" s="31"/>
    </row>
    <row r="62" spans="1:9" x14ac:dyDescent="0.3">
      <c r="B62" s="191">
        <f>+B61+B59+B57+B55+B53+B51+B49+B47+B45+B43+B41+B39</f>
        <v>0.99599999999999989</v>
      </c>
    </row>
    <row r="64" spans="1:9" s="28" customFormat="1" ht="30" customHeight="1" x14ac:dyDescent="0.3">
      <c r="A64" s="1"/>
      <c r="B64" s="1"/>
      <c r="C64" s="1"/>
      <c r="D64" s="1"/>
      <c r="E64" s="1"/>
      <c r="F64" s="1"/>
      <c r="G64" s="1"/>
      <c r="H64" s="1"/>
      <c r="I64" s="1"/>
    </row>
    <row r="65" spans="1:9" ht="34.5" customHeight="1" x14ac:dyDescent="0.3">
      <c r="A65" s="479" t="s">
        <v>57</v>
      </c>
      <c r="B65" s="479"/>
      <c r="C65" s="479"/>
      <c r="D65" s="479"/>
      <c r="E65" s="479"/>
      <c r="F65" s="479"/>
      <c r="G65" s="479"/>
      <c r="H65" s="479"/>
      <c r="I65" s="479"/>
    </row>
    <row r="66" spans="1:9" ht="67.5" customHeight="1" x14ac:dyDescent="0.3">
      <c r="A66" s="44" t="s">
        <v>58</v>
      </c>
      <c r="B66" s="400" t="s">
        <v>233</v>
      </c>
      <c r="C66" s="401"/>
      <c r="D66" s="400" t="s">
        <v>234</v>
      </c>
      <c r="E66" s="401"/>
      <c r="F66" s="400" t="s">
        <v>235</v>
      </c>
      <c r="G66" s="401"/>
      <c r="H66" s="480" t="s">
        <v>236</v>
      </c>
      <c r="I66" s="481"/>
    </row>
    <row r="67" spans="1:9" ht="45.75" customHeight="1" x14ac:dyDescent="0.3">
      <c r="A67" s="44" t="s">
        <v>237</v>
      </c>
      <c r="B67" s="484">
        <v>0.14000000000000001</v>
      </c>
      <c r="C67" s="485"/>
      <c r="D67" s="484">
        <v>0.12</v>
      </c>
      <c r="E67" s="485"/>
      <c r="F67" s="484">
        <v>0.12</v>
      </c>
      <c r="G67" s="485"/>
      <c r="H67" s="484"/>
      <c r="I67" s="485"/>
    </row>
    <row r="68" spans="1:9" ht="30" customHeight="1" x14ac:dyDescent="0.3">
      <c r="A68" s="476" t="s">
        <v>170</v>
      </c>
      <c r="B68" s="92" t="s">
        <v>85</v>
      </c>
      <c r="C68" s="92" t="s">
        <v>87</v>
      </c>
      <c r="D68" s="92" t="s">
        <v>85</v>
      </c>
      <c r="E68" s="92" t="s">
        <v>87</v>
      </c>
      <c r="F68" s="92" t="s">
        <v>85</v>
      </c>
      <c r="G68" s="92" t="s">
        <v>87</v>
      </c>
      <c r="H68" s="92" t="s">
        <v>85</v>
      </c>
      <c r="I68" s="92" t="s">
        <v>87</v>
      </c>
    </row>
    <row r="69" spans="1:9" ht="30" customHeight="1" x14ac:dyDescent="0.3">
      <c r="A69" s="477"/>
      <c r="B69" s="241">
        <v>8.3000000000000004E-2</v>
      </c>
      <c r="C69" s="241">
        <v>8.3000000000000004E-2</v>
      </c>
      <c r="D69" s="241">
        <v>8.3000000000000004E-2</v>
      </c>
      <c r="E69" s="241">
        <v>8.3000000000000004E-2</v>
      </c>
      <c r="F69" s="241">
        <v>8.3000000000000004E-2</v>
      </c>
      <c r="G69" s="241">
        <v>8.3000000000000004E-2</v>
      </c>
      <c r="H69" s="50"/>
      <c r="I69" s="46"/>
    </row>
    <row r="70" spans="1:9" ht="125.4" customHeight="1" x14ac:dyDescent="0.3">
      <c r="A70" s="44" t="s">
        <v>238</v>
      </c>
      <c r="B70" s="397" t="s">
        <v>239</v>
      </c>
      <c r="C70" s="398"/>
      <c r="D70" s="397" t="s">
        <v>240</v>
      </c>
      <c r="E70" s="398"/>
      <c r="F70" s="397" t="s">
        <v>241</v>
      </c>
      <c r="G70" s="398"/>
      <c r="H70" s="482"/>
      <c r="I70" s="483"/>
    </row>
    <row r="71" spans="1:9" ht="87.6" customHeight="1" x14ac:dyDescent="0.3">
      <c r="A71" s="44" t="s">
        <v>242</v>
      </c>
      <c r="B71" s="395" t="s">
        <v>243</v>
      </c>
      <c r="C71" s="396"/>
      <c r="D71" s="395" t="s">
        <v>244</v>
      </c>
      <c r="E71" s="396"/>
      <c r="F71" s="395" t="s">
        <v>245</v>
      </c>
      <c r="G71" s="387"/>
      <c r="H71" s="386"/>
      <c r="I71" s="387"/>
    </row>
    <row r="72" spans="1:9" ht="30.75" customHeight="1" x14ac:dyDescent="0.3">
      <c r="A72" s="476" t="s">
        <v>172</v>
      </c>
      <c r="B72" s="92" t="s">
        <v>85</v>
      </c>
      <c r="C72" s="92" t="s">
        <v>87</v>
      </c>
      <c r="D72" s="92" t="s">
        <v>85</v>
      </c>
      <c r="E72" s="92" t="s">
        <v>87</v>
      </c>
      <c r="F72" s="92" t="s">
        <v>85</v>
      </c>
      <c r="G72" s="92" t="s">
        <v>87</v>
      </c>
      <c r="H72" s="92" t="s">
        <v>85</v>
      </c>
      <c r="I72" s="92" t="s">
        <v>87</v>
      </c>
    </row>
    <row r="73" spans="1:9" ht="30.75" customHeight="1" x14ac:dyDescent="0.3">
      <c r="A73" s="477"/>
      <c r="B73" s="241">
        <v>8.3000000000000004E-2</v>
      </c>
      <c r="C73" s="241">
        <v>8.3000000000000004E-2</v>
      </c>
      <c r="D73" s="241">
        <v>8.3000000000000004E-2</v>
      </c>
      <c r="E73" s="242">
        <v>8.3000000000000004E-2</v>
      </c>
      <c r="F73" s="241">
        <v>8.3000000000000004E-2</v>
      </c>
      <c r="G73" s="243">
        <v>8.3000000000000004E-2</v>
      </c>
      <c r="H73" s="50"/>
      <c r="I73" s="47"/>
    </row>
    <row r="74" spans="1:9" ht="111.6" customHeight="1" x14ac:dyDescent="0.3">
      <c r="A74" s="44" t="s">
        <v>238</v>
      </c>
      <c r="B74" s="397" t="s">
        <v>246</v>
      </c>
      <c r="C74" s="398"/>
      <c r="D74" s="397" t="s">
        <v>247</v>
      </c>
      <c r="E74" s="398"/>
      <c r="F74" s="397" t="s">
        <v>248</v>
      </c>
      <c r="G74" s="398"/>
      <c r="H74" s="431"/>
      <c r="I74" s="432"/>
    </row>
    <row r="75" spans="1:9" ht="85.95" customHeight="1" x14ac:dyDescent="0.3">
      <c r="A75" s="44" t="s">
        <v>242</v>
      </c>
      <c r="B75" s="395" t="s">
        <v>243</v>
      </c>
      <c r="C75" s="396"/>
      <c r="D75" s="395" t="s">
        <v>244</v>
      </c>
      <c r="E75" s="396"/>
      <c r="F75" s="395" t="s">
        <v>245</v>
      </c>
      <c r="G75" s="387"/>
      <c r="H75" s="386"/>
      <c r="I75" s="387"/>
    </row>
    <row r="76" spans="1:9" ht="30.75" customHeight="1" x14ac:dyDescent="0.3">
      <c r="A76" s="476" t="s">
        <v>173</v>
      </c>
      <c r="B76" s="92" t="s">
        <v>85</v>
      </c>
      <c r="C76" s="92" t="s">
        <v>87</v>
      </c>
      <c r="D76" s="92" t="s">
        <v>85</v>
      </c>
      <c r="E76" s="92" t="s">
        <v>87</v>
      </c>
      <c r="F76" s="92" t="s">
        <v>85</v>
      </c>
      <c r="G76" s="92" t="s">
        <v>87</v>
      </c>
      <c r="H76" s="92" t="s">
        <v>85</v>
      </c>
      <c r="I76" s="92" t="s">
        <v>87</v>
      </c>
    </row>
    <row r="77" spans="1:9" ht="30.75" customHeight="1" x14ac:dyDescent="0.3">
      <c r="A77" s="477"/>
      <c r="B77" s="241">
        <v>8.3000000000000004E-2</v>
      </c>
      <c r="C77" s="241">
        <v>8.3000000000000004E-2</v>
      </c>
      <c r="D77" s="241">
        <v>8.3000000000000004E-2</v>
      </c>
      <c r="E77" s="241">
        <v>8.3000000000000004E-2</v>
      </c>
      <c r="F77" s="241">
        <v>8.3000000000000004E-2</v>
      </c>
      <c r="G77" s="243">
        <v>8.3000000000000004E-2</v>
      </c>
      <c r="H77" s="50"/>
      <c r="I77" s="47"/>
    </row>
    <row r="78" spans="1:9" ht="81.599999999999994" customHeight="1" x14ac:dyDescent="0.3">
      <c r="A78" s="44" t="s">
        <v>238</v>
      </c>
      <c r="B78" s="397" t="s">
        <v>249</v>
      </c>
      <c r="C78" s="398"/>
      <c r="D78" s="399" t="s">
        <v>250</v>
      </c>
      <c r="E78" s="396"/>
      <c r="F78" s="397" t="s">
        <v>251</v>
      </c>
      <c r="G78" s="398"/>
      <c r="H78" s="386"/>
      <c r="I78" s="387"/>
    </row>
    <row r="79" spans="1:9" ht="95.4" customHeight="1" x14ac:dyDescent="0.3">
      <c r="A79" s="44" t="s">
        <v>242</v>
      </c>
      <c r="B79" s="430" t="s">
        <v>252</v>
      </c>
      <c r="C79" s="396"/>
      <c r="D79" s="430" t="s">
        <v>253</v>
      </c>
      <c r="E79" s="396"/>
      <c r="F79" s="430" t="s">
        <v>254</v>
      </c>
      <c r="G79" s="387"/>
      <c r="H79" s="386"/>
      <c r="I79" s="387"/>
    </row>
    <row r="80" spans="1:9" ht="30.75" customHeight="1" x14ac:dyDescent="0.3">
      <c r="A80" s="476" t="s">
        <v>174</v>
      </c>
      <c r="B80" s="92" t="s">
        <v>85</v>
      </c>
      <c r="C80" s="92" t="s">
        <v>87</v>
      </c>
      <c r="D80" s="92" t="s">
        <v>85</v>
      </c>
      <c r="E80" s="92" t="s">
        <v>87</v>
      </c>
      <c r="F80" s="92" t="s">
        <v>85</v>
      </c>
      <c r="G80" s="92" t="s">
        <v>87</v>
      </c>
      <c r="H80" s="92" t="s">
        <v>85</v>
      </c>
      <c r="I80" s="92" t="s">
        <v>87</v>
      </c>
    </row>
    <row r="81" spans="1:9" ht="30.75" customHeight="1" x14ac:dyDescent="0.3">
      <c r="A81" s="477"/>
      <c r="B81" s="241">
        <v>8.3000000000000004E-2</v>
      </c>
      <c r="C81" s="241">
        <v>8.3000000000000004E-2</v>
      </c>
      <c r="D81" s="241">
        <v>8.3000000000000004E-2</v>
      </c>
      <c r="E81" s="241">
        <v>8.3000000000000004E-2</v>
      </c>
      <c r="F81" s="241">
        <v>8.3000000000000004E-2</v>
      </c>
      <c r="G81" s="241">
        <v>8.3000000000000004E-2</v>
      </c>
      <c r="H81" s="50"/>
      <c r="I81" s="47"/>
    </row>
    <row r="82" spans="1:9" ht="87" customHeight="1" x14ac:dyDescent="0.3">
      <c r="A82" s="44" t="s">
        <v>238</v>
      </c>
      <c r="B82" s="388" t="s">
        <v>255</v>
      </c>
      <c r="C82" s="389"/>
      <c r="D82" s="388" t="s">
        <v>256</v>
      </c>
      <c r="E82" s="389"/>
      <c r="F82" s="388" t="s">
        <v>257</v>
      </c>
      <c r="G82" s="389"/>
      <c r="H82" s="386"/>
      <c r="I82" s="387"/>
    </row>
    <row r="83" spans="1:9" ht="81" customHeight="1" x14ac:dyDescent="0.3">
      <c r="A83" s="44" t="s">
        <v>242</v>
      </c>
      <c r="B83" s="395" t="s">
        <v>258</v>
      </c>
      <c r="C83" s="396"/>
      <c r="D83" s="395" t="s">
        <v>259</v>
      </c>
      <c r="E83" s="396"/>
      <c r="F83" s="395" t="s">
        <v>260</v>
      </c>
      <c r="G83" s="387"/>
      <c r="H83" s="386"/>
      <c r="I83" s="387"/>
    </row>
    <row r="84" spans="1:9" ht="30" customHeight="1" x14ac:dyDescent="0.3">
      <c r="A84" s="476" t="s">
        <v>176</v>
      </c>
      <c r="B84" s="92" t="s">
        <v>85</v>
      </c>
      <c r="C84" s="92" t="s">
        <v>87</v>
      </c>
      <c r="D84" s="92" t="s">
        <v>85</v>
      </c>
      <c r="E84" s="92" t="s">
        <v>87</v>
      </c>
      <c r="F84" s="92" t="s">
        <v>85</v>
      </c>
      <c r="G84" s="92" t="s">
        <v>87</v>
      </c>
      <c r="H84" s="92" t="s">
        <v>85</v>
      </c>
      <c r="I84" s="92" t="s">
        <v>87</v>
      </c>
    </row>
    <row r="85" spans="1:9" ht="30" customHeight="1" x14ac:dyDescent="0.3">
      <c r="A85" s="477"/>
      <c r="B85" s="241">
        <v>8.3000000000000004E-2</v>
      </c>
      <c r="C85" s="241">
        <v>8.3000000000000004E-2</v>
      </c>
      <c r="D85" s="241">
        <v>8.3000000000000004E-2</v>
      </c>
      <c r="E85" s="241">
        <v>8.3000000000000004E-2</v>
      </c>
      <c r="F85" s="241">
        <v>8.3000000000000004E-2</v>
      </c>
      <c r="G85" s="241">
        <v>8.3000000000000004E-2</v>
      </c>
      <c r="H85" s="50"/>
      <c r="I85" s="47"/>
    </row>
    <row r="86" spans="1:9" ht="80.25" customHeight="1" x14ac:dyDescent="0.3">
      <c r="A86" s="44" t="s">
        <v>238</v>
      </c>
      <c r="B86" s="402" t="s">
        <v>261</v>
      </c>
      <c r="C86" s="402"/>
      <c r="D86" s="402" t="s">
        <v>262</v>
      </c>
      <c r="E86" s="402"/>
      <c r="F86" s="403" t="s">
        <v>263</v>
      </c>
      <c r="G86" s="404"/>
      <c r="H86" s="429"/>
      <c r="I86" s="429"/>
    </row>
    <row r="87" spans="1:9" ht="80.25" customHeight="1" x14ac:dyDescent="0.3">
      <c r="A87" s="44" t="s">
        <v>242</v>
      </c>
      <c r="B87" s="395" t="s">
        <v>264</v>
      </c>
      <c r="C87" s="486"/>
      <c r="D87" s="395" t="s">
        <v>265</v>
      </c>
      <c r="E87" s="486"/>
      <c r="F87" s="487" t="s">
        <v>266</v>
      </c>
      <c r="G87" s="488"/>
      <c r="H87" s="381"/>
      <c r="I87" s="382"/>
    </row>
    <row r="88" spans="1:9" ht="29.25" customHeight="1" x14ac:dyDescent="0.3">
      <c r="A88" s="476" t="s">
        <v>177</v>
      </c>
      <c r="B88" s="92" t="s">
        <v>85</v>
      </c>
      <c r="C88" s="92" t="s">
        <v>87</v>
      </c>
      <c r="D88" s="92" t="s">
        <v>85</v>
      </c>
      <c r="E88" s="92" t="s">
        <v>87</v>
      </c>
      <c r="F88" s="92" t="s">
        <v>85</v>
      </c>
      <c r="G88" s="92" t="s">
        <v>87</v>
      </c>
      <c r="H88" s="92" t="s">
        <v>85</v>
      </c>
      <c r="I88" s="92" t="s">
        <v>87</v>
      </c>
    </row>
    <row r="89" spans="1:9" ht="29.25" customHeight="1" x14ac:dyDescent="0.3">
      <c r="A89" s="477"/>
      <c r="B89" s="241">
        <v>8.3000000000000004E-2</v>
      </c>
      <c r="C89" s="46"/>
      <c r="D89" s="241">
        <v>8.3000000000000004E-2</v>
      </c>
      <c r="E89" s="46"/>
      <c r="F89" s="241">
        <v>8.3000000000000004E-2</v>
      </c>
      <c r="G89" s="47"/>
      <c r="H89" s="50"/>
      <c r="I89" s="47"/>
    </row>
    <row r="90" spans="1:9" ht="80.25" customHeight="1" x14ac:dyDescent="0.3">
      <c r="A90" s="44" t="s">
        <v>238</v>
      </c>
      <c r="B90" s="380"/>
      <c r="C90" s="380"/>
      <c r="D90" s="380"/>
      <c r="E90" s="380"/>
      <c r="F90" s="384"/>
      <c r="G90" s="385"/>
      <c r="H90" s="380"/>
      <c r="I90" s="380"/>
    </row>
    <row r="91" spans="1:9" ht="80.25" customHeight="1" x14ac:dyDescent="0.3">
      <c r="A91" s="44" t="s">
        <v>242</v>
      </c>
      <c r="B91" s="381"/>
      <c r="C91" s="382"/>
      <c r="D91" s="381"/>
      <c r="E91" s="382"/>
      <c r="F91" s="381"/>
      <c r="G91" s="382"/>
      <c r="H91" s="381"/>
      <c r="I91" s="382"/>
    </row>
    <row r="92" spans="1:9" ht="24.9" customHeight="1" x14ac:dyDescent="0.3">
      <c r="A92" s="476" t="s">
        <v>178</v>
      </c>
      <c r="B92" s="92" t="s">
        <v>85</v>
      </c>
      <c r="C92" s="92" t="s">
        <v>87</v>
      </c>
      <c r="D92" s="92" t="s">
        <v>85</v>
      </c>
      <c r="E92" s="92" t="s">
        <v>87</v>
      </c>
      <c r="F92" s="92" t="s">
        <v>85</v>
      </c>
      <c r="G92" s="92" t="s">
        <v>87</v>
      </c>
      <c r="H92" s="92" t="s">
        <v>85</v>
      </c>
      <c r="I92" s="92" t="s">
        <v>87</v>
      </c>
    </row>
    <row r="93" spans="1:9" ht="24.9" customHeight="1" x14ac:dyDescent="0.3">
      <c r="A93" s="477"/>
      <c r="B93" s="241">
        <v>8.3000000000000004E-2</v>
      </c>
      <c r="C93" s="46"/>
      <c r="D93" s="241">
        <v>8.3000000000000004E-2</v>
      </c>
      <c r="E93" s="46"/>
      <c r="F93" s="241">
        <v>8.3000000000000004E-2</v>
      </c>
      <c r="G93" s="47"/>
      <c r="H93" s="50"/>
      <c r="I93" s="47"/>
    </row>
    <row r="94" spans="1:9" ht="80.25" customHeight="1" x14ac:dyDescent="0.3">
      <c r="A94" s="44" t="s">
        <v>238</v>
      </c>
      <c r="B94" s="380"/>
      <c r="C94" s="380"/>
      <c r="D94" s="380"/>
      <c r="E94" s="380"/>
      <c r="F94" s="384"/>
      <c r="G94" s="385"/>
      <c r="H94" s="380"/>
      <c r="I94" s="380"/>
    </row>
    <row r="95" spans="1:9" ht="80.25" customHeight="1" x14ac:dyDescent="0.3">
      <c r="A95" s="44" t="s">
        <v>242</v>
      </c>
      <c r="B95" s="381"/>
      <c r="C95" s="382"/>
      <c r="D95" s="381"/>
      <c r="E95" s="382"/>
      <c r="F95" s="381"/>
      <c r="G95" s="382"/>
      <c r="H95" s="381"/>
      <c r="I95" s="382"/>
    </row>
    <row r="96" spans="1:9" ht="24.9" customHeight="1" x14ac:dyDescent="0.3">
      <c r="A96" s="476" t="s">
        <v>179</v>
      </c>
      <c r="B96" s="92" t="s">
        <v>85</v>
      </c>
      <c r="C96" s="92" t="s">
        <v>87</v>
      </c>
      <c r="D96" s="92" t="s">
        <v>85</v>
      </c>
      <c r="E96" s="92" t="s">
        <v>87</v>
      </c>
      <c r="F96" s="92" t="s">
        <v>85</v>
      </c>
      <c r="G96" s="92" t="s">
        <v>87</v>
      </c>
      <c r="H96" s="92" t="s">
        <v>85</v>
      </c>
      <c r="I96" s="92" t="s">
        <v>87</v>
      </c>
    </row>
    <row r="97" spans="1:9" ht="24.9" customHeight="1" x14ac:dyDescent="0.3">
      <c r="A97" s="477"/>
      <c r="B97" s="241">
        <v>8.3000000000000004E-2</v>
      </c>
      <c r="C97" s="46"/>
      <c r="D97" s="241">
        <v>8.3000000000000004E-2</v>
      </c>
      <c r="E97" s="46"/>
      <c r="F97" s="241">
        <v>8.3000000000000004E-2</v>
      </c>
      <c r="G97" s="47"/>
      <c r="H97" s="50"/>
      <c r="I97" s="47"/>
    </row>
    <row r="98" spans="1:9" ht="80.25" customHeight="1" x14ac:dyDescent="0.3">
      <c r="A98" s="44" t="s">
        <v>238</v>
      </c>
      <c r="B98" s="380"/>
      <c r="C98" s="380"/>
      <c r="D98" s="380"/>
      <c r="E98" s="380"/>
      <c r="F98" s="380"/>
      <c r="G98" s="380"/>
      <c r="H98" s="380"/>
      <c r="I98" s="380"/>
    </row>
    <row r="99" spans="1:9" ht="80.25" customHeight="1" x14ac:dyDescent="0.3">
      <c r="A99" s="44" t="s">
        <v>242</v>
      </c>
      <c r="B99" s="381"/>
      <c r="C99" s="382"/>
      <c r="D99" s="381"/>
      <c r="E99" s="382"/>
      <c r="F99" s="381"/>
      <c r="G99" s="382"/>
      <c r="H99" s="381"/>
      <c r="I99" s="382"/>
    </row>
    <row r="100" spans="1:9" ht="24.9" customHeight="1" x14ac:dyDescent="0.3">
      <c r="A100" s="476" t="s">
        <v>181</v>
      </c>
      <c r="B100" s="92" t="s">
        <v>85</v>
      </c>
      <c r="C100" s="92" t="s">
        <v>87</v>
      </c>
      <c r="D100" s="92" t="s">
        <v>85</v>
      </c>
      <c r="E100" s="92" t="s">
        <v>87</v>
      </c>
      <c r="F100" s="92" t="s">
        <v>85</v>
      </c>
      <c r="G100" s="92" t="s">
        <v>87</v>
      </c>
      <c r="H100" s="92" t="s">
        <v>85</v>
      </c>
      <c r="I100" s="92" t="s">
        <v>87</v>
      </c>
    </row>
    <row r="101" spans="1:9" ht="24.9" customHeight="1" x14ac:dyDescent="0.3">
      <c r="A101" s="477"/>
      <c r="B101" s="241">
        <v>8.3000000000000004E-2</v>
      </c>
      <c r="C101" s="46"/>
      <c r="D101" s="241">
        <v>8.3000000000000004E-2</v>
      </c>
      <c r="E101" s="46"/>
      <c r="F101" s="241">
        <v>8.3000000000000004E-2</v>
      </c>
      <c r="G101" s="47"/>
      <c r="H101" s="50"/>
      <c r="I101" s="47"/>
    </row>
    <row r="102" spans="1:9" ht="80.25" customHeight="1" x14ac:dyDescent="0.3">
      <c r="A102" s="44" t="s">
        <v>238</v>
      </c>
      <c r="B102" s="380"/>
      <c r="C102" s="380"/>
      <c r="D102" s="380"/>
      <c r="E102" s="380"/>
      <c r="F102" s="380"/>
      <c r="G102" s="380"/>
      <c r="H102" s="380"/>
      <c r="I102" s="380"/>
    </row>
    <row r="103" spans="1:9" ht="80.25" customHeight="1" x14ac:dyDescent="0.3">
      <c r="A103" s="44" t="s">
        <v>242</v>
      </c>
      <c r="B103" s="381"/>
      <c r="C103" s="382"/>
      <c r="D103" s="381"/>
      <c r="E103" s="382"/>
      <c r="F103" s="381"/>
      <c r="G103" s="382"/>
      <c r="H103" s="381"/>
      <c r="I103" s="382"/>
    </row>
    <row r="104" spans="1:9" ht="24.9" customHeight="1" x14ac:dyDescent="0.3">
      <c r="A104" s="476" t="s">
        <v>182</v>
      </c>
      <c r="B104" s="92" t="s">
        <v>85</v>
      </c>
      <c r="C104" s="92" t="s">
        <v>87</v>
      </c>
      <c r="D104" s="92" t="s">
        <v>85</v>
      </c>
      <c r="E104" s="92" t="s">
        <v>87</v>
      </c>
      <c r="F104" s="92" t="s">
        <v>85</v>
      </c>
      <c r="G104" s="92" t="s">
        <v>87</v>
      </c>
      <c r="H104" s="92" t="s">
        <v>85</v>
      </c>
      <c r="I104" s="92" t="s">
        <v>87</v>
      </c>
    </row>
    <row r="105" spans="1:9" ht="24.9" customHeight="1" x14ac:dyDescent="0.3">
      <c r="A105" s="477"/>
      <c r="B105" s="241">
        <v>8.3000000000000004E-2</v>
      </c>
      <c r="C105" s="46"/>
      <c r="D105" s="241">
        <v>8.3000000000000004E-2</v>
      </c>
      <c r="E105" s="46"/>
      <c r="F105" s="241">
        <v>8.3000000000000004E-2</v>
      </c>
      <c r="G105" s="47"/>
      <c r="H105" s="50"/>
      <c r="I105" s="47"/>
    </row>
    <row r="106" spans="1:9" ht="80.25" customHeight="1" x14ac:dyDescent="0.3">
      <c r="A106" s="44" t="s">
        <v>238</v>
      </c>
      <c r="B106" s="380"/>
      <c r="C106" s="380"/>
      <c r="D106" s="380"/>
      <c r="E106" s="380"/>
      <c r="F106" s="380"/>
      <c r="G106" s="380"/>
      <c r="H106" s="380"/>
      <c r="I106" s="380"/>
    </row>
    <row r="107" spans="1:9" ht="80.25" customHeight="1" x14ac:dyDescent="0.3">
      <c r="A107" s="44" t="s">
        <v>242</v>
      </c>
      <c r="B107" s="381"/>
      <c r="C107" s="382"/>
      <c r="D107" s="381"/>
      <c r="E107" s="382"/>
      <c r="F107" s="381"/>
      <c r="G107" s="382"/>
      <c r="H107" s="381"/>
      <c r="I107" s="382"/>
    </row>
    <row r="108" spans="1:9" ht="24.9" customHeight="1" x14ac:dyDescent="0.3">
      <c r="A108" s="476" t="s">
        <v>183</v>
      </c>
      <c r="B108" s="92" t="s">
        <v>85</v>
      </c>
      <c r="C108" s="92" t="s">
        <v>87</v>
      </c>
      <c r="D108" s="92" t="s">
        <v>85</v>
      </c>
      <c r="E108" s="92" t="s">
        <v>87</v>
      </c>
      <c r="F108" s="92" t="s">
        <v>85</v>
      </c>
      <c r="G108" s="92" t="s">
        <v>87</v>
      </c>
      <c r="H108" s="92" t="s">
        <v>85</v>
      </c>
      <c r="I108" s="92" t="s">
        <v>87</v>
      </c>
    </row>
    <row r="109" spans="1:9" ht="24.9" customHeight="1" x14ac:dyDescent="0.3">
      <c r="A109" s="477"/>
      <c r="B109" s="241">
        <v>8.3000000000000004E-2</v>
      </c>
      <c r="C109" s="46"/>
      <c r="D109" s="241">
        <v>8.3000000000000004E-2</v>
      </c>
      <c r="E109" s="46"/>
      <c r="F109" s="241">
        <v>8.3000000000000004E-2</v>
      </c>
      <c r="G109" s="47"/>
      <c r="H109" s="50"/>
      <c r="I109" s="47"/>
    </row>
    <row r="110" spans="1:9" ht="80.25" customHeight="1" x14ac:dyDescent="0.3">
      <c r="A110" s="44" t="s">
        <v>238</v>
      </c>
      <c r="B110" s="380"/>
      <c r="C110" s="380"/>
      <c r="D110" s="380"/>
      <c r="E110" s="380"/>
      <c r="F110" s="380"/>
      <c r="G110" s="380"/>
      <c r="H110" s="380"/>
      <c r="I110" s="380"/>
    </row>
    <row r="111" spans="1:9" ht="80.25" customHeight="1" x14ac:dyDescent="0.3">
      <c r="A111" s="44" t="s">
        <v>242</v>
      </c>
      <c r="B111" s="381"/>
      <c r="C111" s="382"/>
      <c r="D111" s="381"/>
      <c r="E111" s="382"/>
      <c r="F111" s="381"/>
      <c r="G111" s="382"/>
      <c r="H111" s="381"/>
      <c r="I111" s="382"/>
    </row>
    <row r="112" spans="1:9" ht="24.9" customHeight="1" x14ac:dyDescent="0.3">
      <c r="A112" s="476" t="s">
        <v>184</v>
      </c>
      <c r="B112" s="92" t="s">
        <v>85</v>
      </c>
      <c r="C112" s="92" t="s">
        <v>87</v>
      </c>
      <c r="D112" s="92" t="s">
        <v>85</v>
      </c>
      <c r="E112" s="92" t="s">
        <v>87</v>
      </c>
      <c r="F112" s="92" t="s">
        <v>85</v>
      </c>
      <c r="G112" s="92" t="s">
        <v>87</v>
      </c>
      <c r="H112" s="92" t="s">
        <v>85</v>
      </c>
      <c r="I112" s="92" t="s">
        <v>87</v>
      </c>
    </row>
    <row r="113" spans="1:9" ht="24.9" customHeight="1" x14ac:dyDescent="0.3">
      <c r="A113" s="477"/>
      <c r="B113" s="241">
        <v>8.3000000000000004E-2</v>
      </c>
      <c r="C113" s="46"/>
      <c r="D113" s="241">
        <v>8.3000000000000004E-2</v>
      </c>
      <c r="E113" s="46"/>
      <c r="F113" s="241">
        <v>8.3000000000000004E-2</v>
      </c>
      <c r="G113" s="175"/>
      <c r="H113" s="174"/>
      <c r="I113" s="175"/>
    </row>
    <row r="114" spans="1:9" ht="80.25" customHeight="1" x14ac:dyDescent="0.3">
      <c r="A114" s="44" t="s">
        <v>238</v>
      </c>
      <c r="B114" s="383"/>
      <c r="C114" s="383"/>
      <c r="D114" s="383"/>
      <c r="E114" s="383"/>
      <c r="F114" s="383"/>
      <c r="G114" s="383"/>
      <c r="H114" s="383"/>
      <c r="I114" s="383"/>
    </row>
    <row r="115" spans="1:9" ht="80.25" customHeight="1" x14ac:dyDescent="0.3">
      <c r="A115" s="44" t="s">
        <v>242</v>
      </c>
      <c r="B115" s="381"/>
      <c r="C115" s="382"/>
      <c r="D115" s="381"/>
      <c r="E115" s="382"/>
      <c r="F115" s="381"/>
      <c r="G115" s="382"/>
      <c r="H115" s="381"/>
      <c r="I115" s="382"/>
    </row>
    <row r="116" spans="1:9" ht="16.8" x14ac:dyDescent="0.3">
      <c r="A116" s="45" t="s">
        <v>267</v>
      </c>
      <c r="B116" s="48">
        <f t="shared" ref="B116:I116" si="1">(B69+B73+B77+B81+B85+B89+B93+B97+B101+B105+B109+B113)</f>
        <v>0.99599999999999989</v>
      </c>
      <c r="C116" s="48">
        <f t="shared" si="1"/>
        <v>0.41500000000000004</v>
      </c>
      <c r="D116" s="48">
        <f t="shared" si="1"/>
        <v>0.99599999999999989</v>
      </c>
      <c r="E116" s="48">
        <f t="shared" si="1"/>
        <v>0.41500000000000004</v>
      </c>
      <c r="F116" s="48">
        <f t="shared" si="1"/>
        <v>0.99599999999999989</v>
      </c>
      <c r="G116" s="48">
        <f t="shared" si="1"/>
        <v>0.41500000000000004</v>
      </c>
      <c r="H116" s="48">
        <f t="shared" si="1"/>
        <v>0</v>
      </c>
      <c r="I116" s="48">
        <f t="shared" si="1"/>
        <v>0</v>
      </c>
    </row>
    <row r="121" spans="1:9" ht="37.5" customHeight="1" x14ac:dyDescent="0.3"/>
    <row r="122" spans="1:9" ht="19.5" customHeight="1" x14ac:dyDescent="0.3"/>
    <row r="123" spans="1:9" ht="19.5" customHeight="1" x14ac:dyDescent="0.3"/>
    <row r="124" spans="1:9" ht="34.5" customHeight="1" x14ac:dyDescent="0.3"/>
    <row r="125" spans="1:9" ht="15" customHeight="1" x14ac:dyDescent="0.3"/>
    <row r="126" spans="1:9" ht="15.75" customHeight="1" x14ac:dyDescent="0.3"/>
  </sheetData>
  <mergeCells count="211">
    <mergeCell ref="B67:C67"/>
    <mergeCell ref="D67:E67"/>
    <mergeCell ref="F67:G67"/>
    <mergeCell ref="H67:I67"/>
    <mergeCell ref="A92:A93"/>
    <mergeCell ref="A96:A97"/>
    <mergeCell ref="A100:A101"/>
    <mergeCell ref="F51:G51"/>
    <mergeCell ref="B91:C91"/>
    <mergeCell ref="D91:E91"/>
    <mergeCell ref="F91:G91"/>
    <mergeCell ref="H91:I91"/>
    <mergeCell ref="B87:C87"/>
    <mergeCell ref="D87:E87"/>
    <mergeCell ref="F87:G87"/>
    <mergeCell ref="H87:I87"/>
    <mergeCell ref="B90:C90"/>
    <mergeCell ref="D90:E90"/>
    <mergeCell ref="F90:G90"/>
    <mergeCell ref="H90:I90"/>
    <mergeCell ref="B83:C83"/>
    <mergeCell ref="D83:E83"/>
    <mergeCell ref="F57:G57"/>
    <mergeCell ref="F55:G55"/>
    <mergeCell ref="F53:G53"/>
    <mergeCell ref="F83:G83"/>
    <mergeCell ref="H83:I83"/>
    <mergeCell ref="B86:C86"/>
    <mergeCell ref="A104:A105"/>
    <mergeCell ref="A108:A109"/>
    <mergeCell ref="A112:A113"/>
    <mergeCell ref="M8:O8"/>
    <mergeCell ref="M9:O9"/>
    <mergeCell ref="M10:O10"/>
    <mergeCell ref="A68:A69"/>
    <mergeCell ref="A72:A73"/>
    <mergeCell ref="A76:A77"/>
    <mergeCell ref="A80:A81"/>
    <mergeCell ref="A84:A85"/>
    <mergeCell ref="A88:A89"/>
    <mergeCell ref="A22:O22"/>
    <mergeCell ref="A65:I65"/>
    <mergeCell ref="F66:G66"/>
    <mergeCell ref="H66:I66"/>
    <mergeCell ref="B70:C70"/>
    <mergeCell ref="D70:E70"/>
    <mergeCell ref="F70:G70"/>
    <mergeCell ref="H70:I70"/>
    <mergeCell ref="M1:O1"/>
    <mergeCell ref="M2:O2"/>
    <mergeCell ref="M3:O3"/>
    <mergeCell ref="M4:O4"/>
    <mergeCell ref="B1:L1"/>
    <mergeCell ref="B2:L2"/>
    <mergeCell ref="B3:L3"/>
    <mergeCell ref="B4:L4"/>
    <mergeCell ref="A21:O21"/>
    <mergeCell ref="B12:O14"/>
    <mergeCell ref="B16:F16"/>
    <mergeCell ref="I16:O16"/>
    <mergeCell ref="K18:O18"/>
    <mergeCell ref="A1:A4"/>
    <mergeCell ref="J8:K10"/>
    <mergeCell ref="G16:H16"/>
    <mergeCell ref="G18:I18"/>
    <mergeCell ref="B18:E18"/>
    <mergeCell ref="C19:O19"/>
    <mergeCell ref="A12:A14"/>
    <mergeCell ref="A8:A10"/>
    <mergeCell ref="B6:K6"/>
    <mergeCell ref="M6:O6"/>
    <mergeCell ref="H86:I86"/>
    <mergeCell ref="B79:C79"/>
    <mergeCell ref="D79:E79"/>
    <mergeCell ref="F79:G79"/>
    <mergeCell ref="B71:C71"/>
    <mergeCell ref="D71:E71"/>
    <mergeCell ref="F71:G71"/>
    <mergeCell ref="F74:G74"/>
    <mergeCell ref="H74:I74"/>
    <mergeCell ref="B74:C74"/>
    <mergeCell ref="D74:E74"/>
    <mergeCell ref="H75:I75"/>
    <mergeCell ref="H78:I78"/>
    <mergeCell ref="H71:I71"/>
    <mergeCell ref="F50:G50"/>
    <mergeCell ref="F52:G52"/>
    <mergeCell ref="A33:I33"/>
    <mergeCell ref="B34:I34"/>
    <mergeCell ref="B37:C37"/>
    <mergeCell ref="D38:E38"/>
    <mergeCell ref="D39:E39"/>
    <mergeCell ref="F38:G38"/>
    <mergeCell ref="D42:E42"/>
    <mergeCell ref="D41:E41"/>
    <mergeCell ref="D43:E43"/>
    <mergeCell ref="D37:I37"/>
    <mergeCell ref="F41:G41"/>
    <mergeCell ref="F42:G42"/>
    <mergeCell ref="F43:G43"/>
    <mergeCell ref="D40:E40"/>
    <mergeCell ref="F40:G40"/>
    <mergeCell ref="A42:A43"/>
    <mergeCell ref="A35:A36"/>
    <mergeCell ref="G35:G36"/>
    <mergeCell ref="H35:I36"/>
    <mergeCell ref="A44:A45"/>
    <mergeCell ref="A46:A47"/>
    <mergeCell ref="A48:A49"/>
    <mergeCell ref="F39:G39"/>
    <mergeCell ref="F46:G46"/>
    <mergeCell ref="F47:G47"/>
    <mergeCell ref="F49:G49"/>
    <mergeCell ref="F48:G48"/>
    <mergeCell ref="D49:E49"/>
    <mergeCell ref="A38:A39"/>
    <mergeCell ref="A40:A41"/>
    <mergeCell ref="D45:E45"/>
    <mergeCell ref="F44:G44"/>
    <mergeCell ref="F45:G45"/>
    <mergeCell ref="D44:E44"/>
    <mergeCell ref="D46:E46"/>
    <mergeCell ref="D48:E48"/>
    <mergeCell ref="D47:E47"/>
    <mergeCell ref="A50:A51"/>
    <mergeCell ref="A52:A53"/>
    <mergeCell ref="A54:A55"/>
    <mergeCell ref="A56:A57"/>
    <mergeCell ref="A58:A59"/>
    <mergeCell ref="A60:A61"/>
    <mergeCell ref="D50:E50"/>
    <mergeCell ref="D57:E57"/>
    <mergeCell ref="D59:E59"/>
    <mergeCell ref="D61:E61"/>
    <mergeCell ref="D58:E58"/>
    <mergeCell ref="D52:E52"/>
    <mergeCell ref="D54:E54"/>
    <mergeCell ref="D60:E60"/>
    <mergeCell ref="D53:E53"/>
    <mergeCell ref="D98:E98"/>
    <mergeCell ref="F54:G54"/>
    <mergeCell ref="D56:E56"/>
    <mergeCell ref="F56:G56"/>
    <mergeCell ref="D51:E51"/>
    <mergeCell ref="D55:E55"/>
    <mergeCell ref="F61:G61"/>
    <mergeCell ref="F59:G59"/>
    <mergeCell ref="B103:C103"/>
    <mergeCell ref="D103:E103"/>
    <mergeCell ref="F103:G103"/>
    <mergeCell ref="B75:C75"/>
    <mergeCell ref="D75:E75"/>
    <mergeCell ref="F75:G75"/>
    <mergeCell ref="B78:C78"/>
    <mergeCell ref="D78:E78"/>
    <mergeCell ref="F78:G78"/>
    <mergeCell ref="F98:G98"/>
    <mergeCell ref="B66:C66"/>
    <mergeCell ref="D66:E66"/>
    <mergeCell ref="F58:G58"/>
    <mergeCell ref="F60:G60"/>
    <mergeCell ref="D86:E86"/>
    <mergeCell ref="F86:G86"/>
    <mergeCell ref="H114:I114"/>
    <mergeCell ref="H103:I103"/>
    <mergeCell ref="B94:C94"/>
    <mergeCell ref="D94:E94"/>
    <mergeCell ref="F94:G94"/>
    <mergeCell ref="H79:I79"/>
    <mergeCell ref="B82:C82"/>
    <mergeCell ref="D82:E82"/>
    <mergeCell ref="F82:G82"/>
    <mergeCell ref="H82:I82"/>
    <mergeCell ref="H94:I94"/>
    <mergeCell ref="B95:C95"/>
    <mergeCell ref="D95:E95"/>
    <mergeCell ref="B99:C99"/>
    <mergeCell ref="D99:E99"/>
    <mergeCell ref="F99:G99"/>
    <mergeCell ref="H99:I99"/>
    <mergeCell ref="B102:C102"/>
    <mergeCell ref="D102:E102"/>
    <mergeCell ref="F102:G102"/>
    <mergeCell ref="H102:I102"/>
    <mergeCell ref="F95:G95"/>
    <mergeCell ref="H95:I95"/>
    <mergeCell ref="B98:C98"/>
    <mergeCell ref="H98:I98"/>
    <mergeCell ref="B115:C115"/>
    <mergeCell ref="D115:E115"/>
    <mergeCell ref="F115:G115"/>
    <mergeCell ref="H115:I115"/>
    <mergeCell ref="B106:C106"/>
    <mergeCell ref="D106:E106"/>
    <mergeCell ref="F106:G106"/>
    <mergeCell ref="H106:I106"/>
    <mergeCell ref="B107:C107"/>
    <mergeCell ref="D107:E107"/>
    <mergeCell ref="F107:G107"/>
    <mergeCell ref="H107:I107"/>
    <mergeCell ref="B110:C110"/>
    <mergeCell ref="D110:E110"/>
    <mergeCell ref="F110:G110"/>
    <mergeCell ref="H110:I110"/>
    <mergeCell ref="B111:C111"/>
    <mergeCell ref="D111:E111"/>
    <mergeCell ref="F111:G111"/>
    <mergeCell ref="H111:I111"/>
    <mergeCell ref="B114:C114"/>
    <mergeCell ref="D114:E114"/>
    <mergeCell ref="F114:G114"/>
  </mergeCells>
  <phoneticPr fontId="35" type="noConversion"/>
  <hyperlinks>
    <hyperlink ref="B75" r:id="rId1" xr:uid="{00000000-0004-0000-0100-000000000000}"/>
    <hyperlink ref="B71" r:id="rId2" xr:uid="{00000000-0004-0000-0100-000001000000}"/>
    <hyperlink ref="D71" r:id="rId3" xr:uid="{00000000-0004-0000-0100-000002000000}"/>
    <hyperlink ref="D75" r:id="rId4" xr:uid="{00000000-0004-0000-0100-000003000000}"/>
    <hyperlink ref="F75" r:id="rId5" xr:uid="{00000000-0004-0000-0100-000004000000}"/>
    <hyperlink ref="F71" r:id="rId6" xr:uid="{00000000-0004-0000-0100-000005000000}"/>
    <hyperlink ref="B79" r:id="rId7" xr:uid="{00000000-0004-0000-0100-000006000000}"/>
    <hyperlink ref="D79" r:id="rId8" xr:uid="{00000000-0004-0000-0100-000007000000}"/>
    <hyperlink ref="F79" r:id="rId9" xr:uid="{00000000-0004-0000-0100-000008000000}"/>
    <hyperlink ref="B83" r:id="rId10" xr:uid="{00000000-0004-0000-0100-000009000000}"/>
    <hyperlink ref="D83" r:id="rId11" xr:uid="{00000000-0004-0000-0100-00000A000000}"/>
    <hyperlink ref="F83" r:id="rId12" xr:uid="{00000000-0004-0000-0100-00000B000000}"/>
    <hyperlink ref="B87:C87" r:id="rId13" display="https://secretariadistritald-my.sharepoint.com/:x:/g/personal/ecastaneda_sdmujer_gov_co/EZQ-bDNPvb5PmbOpoI_8YWABpa670OiFO0RuiDnZRqa39w?e=egi6wL" xr:uid="{EA88997D-1F1B-4C19-984C-5BB0A0BF87CB}"/>
    <hyperlink ref="D87:E87" r:id="rId14" display="https://secretariadistritald-my.sharepoint.com/:x:/g/personal/ecastaneda_sdmujer_gov_co/Efwe0ju6xQVEvMa5YF3fV-QBYEiurnzcBVdO7dg2lu1eYQ?e=1SP0gW" xr:uid="{A24F713A-7546-4EF4-B4F4-F80858DBE545}"/>
    <hyperlink ref="F87:G87" r:id="rId15" display="https://secretariadistritald-my.sharepoint.com/:x:/g/personal/jdaza_sdmujer_gov_co/EVveWJk96f1FqOj2CxYCQO4BPmTyNWfuOIF0M0PjfMwshA?e=wzPOVz" xr:uid="{5DEE8BC7-58CF-49F9-BF54-BCD5E03FF25B}"/>
    <hyperlink ref="B87" r:id="rId16" xr:uid="{A2D92935-19ED-4D85-9BBF-291C5AEE3B93}"/>
    <hyperlink ref="D87" r:id="rId17" xr:uid="{7F377E8F-1BAB-4FA2-A953-89DF32DCE533}"/>
    <hyperlink ref="F87" r:id="rId18" xr:uid="{FC9007E3-6111-4666-AE32-74C8CC281571}"/>
  </hyperlinks>
  <pageMargins left="0.25" right="0.25" top="0.75" bottom="0.75" header="0.3" footer="0.3"/>
  <pageSetup scale="21" orientation="landscape" r:id="rId19"/>
  <ignoredErrors>
    <ignoredError sqref="N24:N29" emptyCellReference="1"/>
  </ignoredErrors>
  <drawing r:id="rId20"/>
  <legacyDrawing r:id="rId2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pageSetUpPr fitToPage="1"/>
  </sheetPr>
  <dimension ref="A1:O126"/>
  <sheetViews>
    <sheetView showGridLines="0" topLeftCell="A82" zoomScale="70" zoomScaleNormal="70" workbookViewId="0">
      <selection activeCell="D90" sqref="D90:E90"/>
    </sheetView>
  </sheetViews>
  <sheetFormatPr baseColWidth="10" defaultColWidth="10.88671875" defaultRowHeight="13.8" x14ac:dyDescent="0.3"/>
  <cols>
    <col min="1" max="1" width="49.6640625" style="246" customWidth="1"/>
    <col min="2" max="5" width="35.6640625" style="246" customWidth="1"/>
    <col min="6" max="6" width="43" style="246" customWidth="1"/>
    <col min="7" max="7" width="41.109375" style="246" customWidth="1"/>
    <col min="8" max="8" width="35.6640625" style="246" customWidth="1"/>
    <col min="9" max="9" width="47" style="246" customWidth="1"/>
    <col min="10" max="13" width="35.6640625" style="246" customWidth="1"/>
    <col min="14" max="14" width="31" style="246" customWidth="1"/>
    <col min="15" max="15" width="18.109375" style="246" customWidth="1"/>
    <col min="16" max="16" width="8.44140625" style="246" customWidth="1"/>
    <col min="17" max="17" width="18.44140625" style="246" bestFit="1" customWidth="1"/>
    <col min="18" max="18" width="5.6640625" style="246" customWidth="1"/>
    <col min="19" max="19" width="18.44140625" style="246" bestFit="1" customWidth="1"/>
    <col min="20" max="20" width="4.6640625" style="246" customWidth="1"/>
    <col min="21" max="21" width="23" style="246" bestFit="1" customWidth="1"/>
    <col min="22" max="22" width="10.88671875" style="246"/>
    <col min="23" max="23" width="18.44140625" style="246" bestFit="1" customWidth="1"/>
    <col min="24" max="24" width="16.109375" style="246" customWidth="1"/>
    <col min="25" max="16384" width="10.88671875" style="246"/>
  </cols>
  <sheetData>
    <row r="1" spans="1:15" s="244" customFormat="1" ht="22.2" customHeight="1" thickBot="1" x14ac:dyDescent="0.35">
      <c r="A1" s="459"/>
      <c r="B1" s="436" t="s">
        <v>160</v>
      </c>
      <c r="C1" s="437"/>
      <c r="D1" s="437"/>
      <c r="E1" s="437"/>
      <c r="F1" s="437"/>
      <c r="G1" s="437"/>
      <c r="H1" s="437"/>
      <c r="I1" s="437"/>
      <c r="J1" s="437"/>
      <c r="K1" s="437"/>
      <c r="L1" s="438"/>
      <c r="M1" s="553" t="s">
        <v>161</v>
      </c>
      <c r="N1" s="554"/>
      <c r="O1" s="555"/>
    </row>
    <row r="2" spans="1:15" s="244" customFormat="1" ht="18" customHeight="1" thickBot="1" x14ac:dyDescent="0.35">
      <c r="A2" s="460"/>
      <c r="B2" s="439" t="s">
        <v>162</v>
      </c>
      <c r="C2" s="440"/>
      <c r="D2" s="440"/>
      <c r="E2" s="440"/>
      <c r="F2" s="440"/>
      <c r="G2" s="440"/>
      <c r="H2" s="440"/>
      <c r="I2" s="440"/>
      <c r="J2" s="440"/>
      <c r="K2" s="440"/>
      <c r="L2" s="441"/>
      <c r="M2" s="553" t="s">
        <v>163</v>
      </c>
      <c r="N2" s="554"/>
      <c r="O2" s="555"/>
    </row>
    <row r="3" spans="1:15" s="244" customFormat="1" ht="19.95" customHeight="1" thickBot="1" x14ac:dyDescent="0.35">
      <c r="A3" s="460"/>
      <c r="B3" s="439" t="s">
        <v>0</v>
      </c>
      <c r="C3" s="440"/>
      <c r="D3" s="440"/>
      <c r="E3" s="440"/>
      <c r="F3" s="440"/>
      <c r="G3" s="440"/>
      <c r="H3" s="440"/>
      <c r="I3" s="440"/>
      <c r="J3" s="440"/>
      <c r="K3" s="440"/>
      <c r="L3" s="441"/>
      <c r="M3" s="553" t="s">
        <v>164</v>
      </c>
      <c r="N3" s="554"/>
      <c r="O3" s="555"/>
    </row>
    <row r="4" spans="1:15" s="244" customFormat="1" ht="21.75" customHeight="1" thickBot="1" x14ac:dyDescent="0.35">
      <c r="A4" s="461"/>
      <c r="B4" s="442" t="s">
        <v>165</v>
      </c>
      <c r="C4" s="443"/>
      <c r="D4" s="443"/>
      <c r="E4" s="443"/>
      <c r="F4" s="443"/>
      <c r="G4" s="443"/>
      <c r="H4" s="443"/>
      <c r="I4" s="443"/>
      <c r="J4" s="443"/>
      <c r="K4" s="443"/>
      <c r="L4" s="444"/>
      <c r="M4" s="553" t="s">
        <v>166</v>
      </c>
      <c r="N4" s="554"/>
      <c r="O4" s="555"/>
    </row>
    <row r="5" spans="1:15" s="244" customFormat="1" ht="16.2" customHeight="1" thickBot="1" x14ac:dyDescent="0.35">
      <c r="A5" s="82"/>
      <c r="B5" s="83"/>
      <c r="C5" s="83"/>
      <c r="D5" s="83"/>
      <c r="E5" s="83"/>
      <c r="F5" s="83"/>
      <c r="G5" s="83"/>
      <c r="H5" s="83"/>
      <c r="I5" s="83"/>
      <c r="J5" s="83"/>
      <c r="K5" s="83"/>
      <c r="L5" s="83"/>
      <c r="M5" s="245"/>
      <c r="N5" s="245"/>
      <c r="O5" s="245"/>
    </row>
    <row r="6" spans="1:15" ht="40.35" customHeight="1" thickBot="1" x14ac:dyDescent="0.35">
      <c r="A6" s="52" t="s">
        <v>167</v>
      </c>
      <c r="B6" s="470" t="s">
        <v>168</v>
      </c>
      <c r="C6" s="471"/>
      <c r="D6" s="471"/>
      <c r="E6" s="471"/>
      <c r="F6" s="471"/>
      <c r="G6" s="471"/>
      <c r="H6" s="471"/>
      <c r="I6" s="471"/>
      <c r="J6" s="471"/>
      <c r="K6" s="472"/>
      <c r="L6" s="162" t="s">
        <v>169</v>
      </c>
      <c r="M6" s="549">
        <v>2024110010299</v>
      </c>
      <c r="N6" s="550"/>
      <c r="O6" s="551"/>
    </row>
    <row r="7" spans="1:15" s="244" customFormat="1" ht="18" customHeight="1" thickBot="1" x14ac:dyDescent="0.35">
      <c r="A7" s="82"/>
      <c r="B7" s="83"/>
      <c r="C7" s="83"/>
      <c r="D7" s="83"/>
      <c r="E7" s="83"/>
      <c r="F7" s="83"/>
      <c r="G7" s="83"/>
      <c r="H7" s="83"/>
      <c r="I7" s="83"/>
      <c r="J7" s="83"/>
      <c r="K7" s="83"/>
      <c r="L7" s="83"/>
      <c r="M7" s="245"/>
      <c r="N7" s="245"/>
      <c r="O7" s="245"/>
    </row>
    <row r="8" spans="1:15" s="244" customFormat="1" ht="21.75" customHeight="1" thickBot="1" x14ac:dyDescent="0.35">
      <c r="A8" s="463" t="s">
        <v>6</v>
      </c>
      <c r="B8" s="162" t="s">
        <v>170</v>
      </c>
      <c r="C8" s="247" t="s">
        <v>171</v>
      </c>
      <c r="D8" s="162" t="s">
        <v>172</v>
      </c>
      <c r="E8" s="247" t="s">
        <v>171</v>
      </c>
      <c r="F8" s="162" t="s">
        <v>173</v>
      </c>
      <c r="G8" s="247" t="s">
        <v>171</v>
      </c>
      <c r="H8" s="162" t="s">
        <v>174</v>
      </c>
      <c r="I8" s="130" t="s">
        <v>171</v>
      </c>
      <c r="J8" s="447" t="s">
        <v>8</v>
      </c>
      <c r="K8" s="462"/>
      <c r="L8" s="248" t="s">
        <v>175</v>
      </c>
      <c r="M8" s="552"/>
      <c r="N8" s="552"/>
      <c r="O8" s="552"/>
    </row>
    <row r="9" spans="1:15" s="244" customFormat="1" ht="21.75" customHeight="1" thickBot="1" x14ac:dyDescent="0.35">
      <c r="A9" s="463"/>
      <c r="B9" s="249" t="s">
        <v>176</v>
      </c>
      <c r="C9" s="131" t="s">
        <v>171</v>
      </c>
      <c r="D9" s="162" t="s">
        <v>177</v>
      </c>
      <c r="E9" s="132"/>
      <c r="F9" s="162" t="s">
        <v>178</v>
      </c>
      <c r="G9" s="132"/>
      <c r="H9" s="162" t="s">
        <v>179</v>
      </c>
      <c r="I9" s="130"/>
      <c r="J9" s="447"/>
      <c r="K9" s="462"/>
      <c r="L9" s="248" t="s">
        <v>180</v>
      </c>
      <c r="M9" s="552"/>
      <c r="N9" s="552"/>
      <c r="O9" s="552"/>
    </row>
    <row r="10" spans="1:15" s="244" customFormat="1" ht="21.75" customHeight="1" thickBot="1" x14ac:dyDescent="0.35">
      <c r="A10" s="463"/>
      <c r="B10" s="162" t="s">
        <v>181</v>
      </c>
      <c r="C10" s="247"/>
      <c r="D10" s="162" t="s">
        <v>182</v>
      </c>
      <c r="E10" s="132"/>
      <c r="F10" s="162" t="s">
        <v>183</v>
      </c>
      <c r="G10" s="132"/>
      <c r="H10" s="162" t="s">
        <v>184</v>
      </c>
      <c r="I10" s="130"/>
      <c r="J10" s="447"/>
      <c r="K10" s="462"/>
      <c r="L10" s="248" t="s">
        <v>185</v>
      </c>
      <c r="M10" s="552" t="s">
        <v>171</v>
      </c>
      <c r="N10" s="552"/>
      <c r="O10" s="552"/>
    </row>
    <row r="11" spans="1:15" ht="15" customHeight="1" thickBot="1" x14ac:dyDescent="0.35">
      <c r="A11" s="6"/>
      <c r="B11" s="7"/>
      <c r="C11" s="7"/>
      <c r="D11" s="250"/>
      <c r="E11" s="8"/>
      <c r="F11" s="8"/>
      <c r="G11" s="251"/>
      <c r="H11" s="251"/>
      <c r="I11" s="252"/>
      <c r="J11" s="252"/>
      <c r="K11" s="7"/>
      <c r="L11" s="7"/>
      <c r="M11" s="7"/>
      <c r="N11" s="7"/>
      <c r="O11" s="7"/>
    </row>
    <row r="12" spans="1:15" ht="15" customHeight="1" x14ac:dyDescent="0.3">
      <c r="A12" s="467" t="s">
        <v>186</v>
      </c>
      <c r="B12" s="448" t="s">
        <v>268</v>
      </c>
      <c r="C12" s="449"/>
      <c r="D12" s="449"/>
      <c r="E12" s="449"/>
      <c r="F12" s="449"/>
      <c r="G12" s="449"/>
      <c r="H12" s="449"/>
      <c r="I12" s="449"/>
      <c r="J12" s="449"/>
      <c r="K12" s="449"/>
      <c r="L12" s="449"/>
      <c r="M12" s="449"/>
      <c r="N12" s="449"/>
      <c r="O12" s="450"/>
    </row>
    <row r="13" spans="1:15" ht="15" customHeight="1" x14ac:dyDescent="0.3">
      <c r="A13" s="468"/>
      <c r="B13" s="451"/>
      <c r="C13" s="452"/>
      <c r="D13" s="452"/>
      <c r="E13" s="452"/>
      <c r="F13" s="452"/>
      <c r="G13" s="452"/>
      <c r="H13" s="452"/>
      <c r="I13" s="452"/>
      <c r="J13" s="452"/>
      <c r="K13" s="452"/>
      <c r="L13" s="452"/>
      <c r="M13" s="452"/>
      <c r="N13" s="452"/>
      <c r="O13" s="453"/>
    </row>
    <row r="14" spans="1:15" ht="15" customHeight="1" thickBot="1" x14ac:dyDescent="0.35">
      <c r="A14" s="469"/>
      <c r="B14" s="454"/>
      <c r="C14" s="455"/>
      <c r="D14" s="455"/>
      <c r="E14" s="455"/>
      <c r="F14" s="455"/>
      <c r="G14" s="455"/>
      <c r="H14" s="455"/>
      <c r="I14" s="455"/>
      <c r="J14" s="455"/>
      <c r="K14" s="455"/>
      <c r="L14" s="455"/>
      <c r="M14" s="455"/>
      <c r="N14" s="455"/>
      <c r="O14" s="456"/>
    </row>
    <row r="15" spans="1:15" ht="9" customHeight="1" thickBot="1" x14ac:dyDescent="0.35">
      <c r="A15" s="14"/>
      <c r="B15" s="80"/>
      <c r="C15" s="15"/>
      <c r="D15" s="15"/>
      <c r="E15" s="15"/>
      <c r="F15" s="15"/>
      <c r="G15" s="16"/>
      <c r="H15" s="16"/>
      <c r="I15" s="16"/>
      <c r="J15" s="16"/>
      <c r="K15" s="16"/>
      <c r="L15" s="17"/>
      <c r="M15" s="17"/>
      <c r="N15" s="17"/>
      <c r="O15" s="17"/>
    </row>
    <row r="16" spans="1:15" s="18" customFormat="1" ht="37.5" customHeight="1" thickBot="1" x14ac:dyDescent="0.35">
      <c r="A16" s="52" t="s">
        <v>13</v>
      </c>
      <c r="B16" s="457" t="s">
        <v>269</v>
      </c>
      <c r="C16" s="457"/>
      <c r="D16" s="457"/>
      <c r="E16" s="457"/>
      <c r="F16" s="457"/>
      <c r="G16" s="463" t="s">
        <v>15</v>
      </c>
      <c r="H16" s="463"/>
      <c r="I16" s="458" t="s">
        <v>270</v>
      </c>
      <c r="J16" s="458"/>
      <c r="K16" s="458"/>
      <c r="L16" s="458"/>
      <c r="M16" s="458"/>
      <c r="N16" s="458"/>
      <c r="O16" s="458"/>
    </row>
    <row r="17" spans="1:15" ht="9" customHeight="1" thickBot="1" x14ac:dyDescent="0.35">
      <c r="A17" s="14"/>
      <c r="B17" s="16"/>
      <c r="C17" s="15"/>
      <c r="D17" s="15"/>
      <c r="E17" s="15"/>
      <c r="F17" s="15"/>
      <c r="G17" s="16"/>
      <c r="H17" s="16"/>
      <c r="I17" s="16"/>
      <c r="J17" s="16"/>
      <c r="K17" s="16"/>
      <c r="L17" s="17"/>
      <c r="M17" s="17"/>
      <c r="N17" s="17"/>
      <c r="O17" s="17"/>
    </row>
    <row r="18" spans="1:15" ht="56.25" customHeight="1" thickBot="1" x14ac:dyDescent="0.35">
      <c r="A18" s="52" t="s">
        <v>17</v>
      </c>
      <c r="B18" s="547" t="s">
        <v>190</v>
      </c>
      <c r="C18" s="547"/>
      <c r="D18" s="547"/>
      <c r="E18" s="547"/>
      <c r="F18" s="52" t="s">
        <v>19</v>
      </c>
      <c r="G18" s="548" t="s">
        <v>191</v>
      </c>
      <c r="H18" s="548"/>
      <c r="I18" s="548"/>
      <c r="J18" s="52" t="s">
        <v>21</v>
      </c>
      <c r="K18" s="457" t="s">
        <v>192</v>
      </c>
      <c r="L18" s="457"/>
      <c r="M18" s="457"/>
      <c r="N18" s="457"/>
      <c r="O18" s="457"/>
    </row>
    <row r="19" spans="1:15" ht="9" customHeight="1" x14ac:dyDescent="0.3">
      <c r="A19" s="5"/>
      <c r="B19" s="2"/>
      <c r="C19" s="466"/>
      <c r="D19" s="466"/>
      <c r="E19" s="466"/>
      <c r="F19" s="466"/>
      <c r="G19" s="466"/>
      <c r="H19" s="466"/>
      <c r="I19" s="466"/>
      <c r="J19" s="466"/>
      <c r="K19" s="466"/>
      <c r="L19" s="466"/>
      <c r="M19" s="466"/>
      <c r="N19" s="466"/>
      <c r="O19" s="466"/>
    </row>
    <row r="20" spans="1:15" ht="16.5" customHeight="1" thickBot="1" x14ac:dyDescent="0.35">
      <c r="A20" s="253"/>
      <c r="B20" s="254"/>
      <c r="C20" s="254"/>
      <c r="D20" s="254"/>
      <c r="E20" s="254"/>
      <c r="F20" s="254"/>
      <c r="G20" s="254"/>
      <c r="H20" s="254"/>
      <c r="I20" s="254"/>
      <c r="J20" s="254"/>
      <c r="K20" s="254"/>
      <c r="L20" s="254"/>
      <c r="M20" s="254"/>
      <c r="N20" s="254"/>
      <c r="O20" s="254"/>
    </row>
    <row r="21" spans="1:15" ht="32.1" customHeight="1" thickBot="1" x14ac:dyDescent="0.35">
      <c r="A21" s="445" t="s">
        <v>23</v>
      </c>
      <c r="B21" s="446"/>
      <c r="C21" s="446"/>
      <c r="D21" s="446"/>
      <c r="E21" s="446"/>
      <c r="F21" s="446"/>
      <c r="G21" s="446"/>
      <c r="H21" s="446"/>
      <c r="I21" s="446"/>
      <c r="J21" s="446"/>
      <c r="K21" s="446"/>
      <c r="L21" s="446"/>
      <c r="M21" s="446"/>
      <c r="N21" s="446"/>
      <c r="O21" s="447"/>
    </row>
    <row r="22" spans="1:15" ht="32.1" customHeight="1" thickBot="1" x14ac:dyDescent="0.35">
      <c r="A22" s="445" t="s">
        <v>193</v>
      </c>
      <c r="B22" s="446"/>
      <c r="C22" s="446"/>
      <c r="D22" s="446"/>
      <c r="E22" s="446"/>
      <c r="F22" s="446"/>
      <c r="G22" s="446"/>
      <c r="H22" s="446"/>
      <c r="I22" s="446"/>
      <c r="J22" s="446"/>
      <c r="K22" s="446"/>
      <c r="L22" s="446"/>
      <c r="M22" s="446"/>
      <c r="N22" s="446"/>
      <c r="O22" s="447"/>
    </row>
    <row r="23" spans="1:15" ht="32.1" customHeight="1" thickBot="1" x14ac:dyDescent="0.35">
      <c r="A23" s="27"/>
      <c r="B23" s="19" t="s">
        <v>170</v>
      </c>
      <c r="C23" s="19" t="s">
        <v>172</v>
      </c>
      <c r="D23" s="19" t="s">
        <v>173</v>
      </c>
      <c r="E23" s="19" t="s">
        <v>174</v>
      </c>
      <c r="F23" s="19" t="s">
        <v>176</v>
      </c>
      <c r="G23" s="19" t="s">
        <v>177</v>
      </c>
      <c r="H23" s="19" t="s">
        <v>178</v>
      </c>
      <c r="I23" s="19" t="s">
        <v>179</v>
      </c>
      <c r="J23" s="19" t="s">
        <v>181</v>
      </c>
      <c r="K23" s="19" t="s">
        <v>182</v>
      </c>
      <c r="L23" s="19" t="s">
        <v>183</v>
      </c>
      <c r="M23" s="19" t="s">
        <v>184</v>
      </c>
      <c r="N23" s="20" t="s">
        <v>194</v>
      </c>
      <c r="O23" s="20" t="s">
        <v>195</v>
      </c>
    </row>
    <row r="24" spans="1:15" ht="32.1" customHeight="1" x14ac:dyDescent="0.3">
      <c r="A24" s="21" t="s">
        <v>24</v>
      </c>
      <c r="B24" s="238">
        <v>252962000</v>
      </c>
      <c r="C24" s="22">
        <v>0</v>
      </c>
      <c r="D24" s="22"/>
      <c r="E24" s="22"/>
      <c r="F24" s="22">
        <v>53378000</v>
      </c>
      <c r="G24" s="22"/>
      <c r="H24" s="239"/>
      <c r="I24" s="239"/>
      <c r="J24" s="239"/>
      <c r="K24" s="239"/>
      <c r="L24" s="239"/>
      <c r="M24" s="239"/>
      <c r="N24" s="328">
        <f>SUM(B24:M24)</f>
        <v>306340000</v>
      </c>
      <c r="O24" s="255">
        <v>1</v>
      </c>
    </row>
    <row r="25" spans="1:15" ht="32.1" customHeight="1" x14ac:dyDescent="0.3">
      <c r="A25" s="21" t="s">
        <v>26</v>
      </c>
      <c r="B25" s="22">
        <v>157256000</v>
      </c>
      <c r="C25" s="22">
        <v>95706000</v>
      </c>
      <c r="D25" s="22">
        <v>0</v>
      </c>
      <c r="E25" s="238">
        <v>-3637333</v>
      </c>
      <c r="F25" s="22">
        <v>0</v>
      </c>
      <c r="G25" s="22"/>
      <c r="H25" s="22"/>
      <c r="I25" s="22"/>
      <c r="J25" s="22"/>
      <c r="K25" s="22"/>
      <c r="L25" s="22"/>
      <c r="M25" s="22"/>
      <c r="N25" s="329">
        <f t="shared" ref="N25:N29" si="0">SUM(B25:M25)</f>
        <v>249324667</v>
      </c>
      <c r="O25" s="256">
        <f>N25/N24</f>
        <v>0.81388217993079581</v>
      </c>
    </row>
    <row r="26" spans="1:15" ht="32.1" customHeight="1" x14ac:dyDescent="0.3">
      <c r="A26" s="21" t="s">
        <v>28</v>
      </c>
      <c r="B26" s="22">
        <v>0</v>
      </c>
      <c r="C26" s="22">
        <v>0</v>
      </c>
      <c r="D26" s="22">
        <v>17644667</v>
      </c>
      <c r="E26" s="22">
        <v>23168000</v>
      </c>
      <c r="F26" s="22">
        <v>23168000</v>
      </c>
      <c r="G26" s="22"/>
      <c r="H26" s="22"/>
      <c r="I26" s="22"/>
      <c r="J26" s="22"/>
      <c r="K26" s="22"/>
      <c r="L26" s="22"/>
      <c r="M26" s="22"/>
      <c r="N26" s="330">
        <f t="shared" si="0"/>
        <v>63980667</v>
      </c>
      <c r="O26" s="256">
        <f>N26/N24</f>
        <v>0.20885508585232096</v>
      </c>
    </row>
    <row r="27" spans="1:15" ht="32.1" customHeight="1" x14ac:dyDescent="0.3">
      <c r="A27" s="21" t="s">
        <v>196</v>
      </c>
      <c r="B27" s="22"/>
      <c r="C27" s="22">
        <v>5353040</v>
      </c>
      <c r="D27" s="22">
        <v>0</v>
      </c>
      <c r="E27" s="22">
        <v>0</v>
      </c>
      <c r="F27" s="22">
        <v>0</v>
      </c>
      <c r="G27" s="22"/>
      <c r="H27" s="22"/>
      <c r="I27" s="22"/>
      <c r="J27" s="22"/>
      <c r="K27" s="22"/>
      <c r="L27" s="22"/>
      <c r="M27" s="22"/>
      <c r="N27" s="330">
        <f t="shared" si="0"/>
        <v>5353040</v>
      </c>
      <c r="O27" s="256">
        <v>1</v>
      </c>
    </row>
    <row r="28" spans="1:15" ht="32.1" customHeight="1" x14ac:dyDescent="0.3">
      <c r="A28" s="21" t="s">
        <v>197</v>
      </c>
      <c r="B28" s="22">
        <v>0</v>
      </c>
      <c r="C28" s="22">
        <v>0</v>
      </c>
      <c r="D28" s="22">
        <v>0</v>
      </c>
      <c r="E28" s="22">
        <v>0</v>
      </c>
      <c r="F28" s="22">
        <v>0</v>
      </c>
      <c r="G28" s="22"/>
      <c r="H28" s="22"/>
      <c r="I28" s="22"/>
      <c r="J28" s="22"/>
      <c r="K28" s="22"/>
      <c r="L28" s="22"/>
      <c r="M28" s="22"/>
      <c r="N28" s="330">
        <f t="shared" si="0"/>
        <v>0</v>
      </c>
      <c r="O28" s="256">
        <f>N28/N27</f>
        <v>0</v>
      </c>
    </row>
    <row r="29" spans="1:15" ht="32.1" customHeight="1" thickBot="1" x14ac:dyDescent="0.35">
      <c r="A29" s="24" t="s">
        <v>34</v>
      </c>
      <c r="B29" s="25">
        <v>0</v>
      </c>
      <c r="C29" s="25">
        <v>5353040</v>
      </c>
      <c r="D29" s="25">
        <v>0</v>
      </c>
      <c r="E29" s="25">
        <v>0</v>
      </c>
      <c r="F29" s="25">
        <v>0</v>
      </c>
      <c r="G29" s="25"/>
      <c r="H29" s="25"/>
      <c r="I29" s="25"/>
      <c r="J29" s="25"/>
      <c r="K29" s="25"/>
      <c r="L29" s="25"/>
      <c r="M29" s="25"/>
      <c r="N29" s="331">
        <f t="shared" si="0"/>
        <v>5353040</v>
      </c>
      <c r="O29" s="257">
        <f>N29/N27</f>
        <v>1</v>
      </c>
    </row>
    <row r="30" spans="1:15" s="258" customFormat="1" ht="16.5" customHeight="1" x14ac:dyDescent="0.25"/>
    <row r="31" spans="1:15" s="258" customFormat="1" ht="17.25" customHeight="1" x14ac:dyDescent="0.25"/>
    <row r="32" spans="1:15" ht="5.25" customHeight="1" thickBot="1" x14ac:dyDescent="0.35"/>
    <row r="33" spans="1:13" ht="48" customHeight="1" thickBot="1" x14ac:dyDescent="0.35">
      <c r="A33" s="540" t="s">
        <v>198</v>
      </c>
      <c r="B33" s="541"/>
      <c r="C33" s="541"/>
      <c r="D33" s="541"/>
      <c r="E33" s="541"/>
      <c r="F33" s="541"/>
      <c r="G33" s="541"/>
      <c r="H33" s="541"/>
      <c r="I33" s="542"/>
      <c r="J33" s="259"/>
    </row>
    <row r="34" spans="1:13" ht="50.25" customHeight="1" thickBot="1" x14ac:dyDescent="0.35">
      <c r="A34" s="260" t="s">
        <v>199</v>
      </c>
      <c r="B34" s="543" t="str">
        <f>+B12</f>
        <v>Realizar el 100% de de las acciones diseñadas para aumentar el crecimiento de usuarios que consultan las redes sociales y páginas web</v>
      </c>
      <c r="C34" s="544"/>
      <c r="D34" s="544"/>
      <c r="E34" s="544"/>
      <c r="F34" s="544"/>
      <c r="G34" s="544"/>
      <c r="H34" s="544"/>
      <c r="I34" s="545"/>
      <c r="J34" s="261"/>
      <c r="M34" s="262"/>
    </row>
    <row r="35" spans="1:13" ht="18.75" customHeight="1" thickBot="1" x14ac:dyDescent="0.35">
      <c r="A35" s="520" t="s">
        <v>39</v>
      </c>
      <c r="B35" s="263">
        <v>2024</v>
      </c>
      <c r="C35" s="263">
        <v>2025</v>
      </c>
      <c r="D35" s="263">
        <v>2026</v>
      </c>
      <c r="E35" s="263">
        <v>2027</v>
      </c>
      <c r="F35" s="263" t="s">
        <v>200</v>
      </c>
      <c r="G35" s="546" t="s">
        <v>41</v>
      </c>
      <c r="H35" s="425" t="s">
        <v>201</v>
      </c>
      <c r="I35" s="426"/>
      <c r="J35" s="261"/>
      <c r="M35" s="262"/>
    </row>
    <row r="36" spans="1:13" ht="50.25" customHeight="1" thickBot="1" x14ac:dyDescent="0.35">
      <c r="A36" s="521"/>
      <c r="B36" s="320">
        <v>1</v>
      </c>
      <c r="C36" s="320">
        <v>1</v>
      </c>
      <c r="D36" s="320">
        <v>1</v>
      </c>
      <c r="E36" s="320">
        <v>1</v>
      </c>
      <c r="F36" s="320">
        <v>1</v>
      </c>
      <c r="G36" s="546"/>
      <c r="H36" s="427"/>
      <c r="I36" s="428"/>
      <c r="J36" s="261"/>
      <c r="M36" s="264"/>
    </row>
    <row r="37" spans="1:13" ht="52.5" customHeight="1" thickBot="1" x14ac:dyDescent="0.35">
      <c r="A37" s="265" t="s">
        <v>43</v>
      </c>
      <c r="B37" s="535">
        <v>0.13</v>
      </c>
      <c r="C37" s="536"/>
      <c r="D37" s="537" t="s">
        <v>202</v>
      </c>
      <c r="E37" s="538"/>
      <c r="F37" s="538"/>
      <c r="G37" s="538"/>
      <c r="H37" s="538"/>
      <c r="I37" s="539"/>
    </row>
    <row r="38" spans="1:13" s="269" customFormat="1" ht="48" customHeight="1" thickBot="1" x14ac:dyDescent="0.35">
      <c r="A38" s="520" t="s">
        <v>203</v>
      </c>
      <c r="B38" s="265" t="s">
        <v>204</v>
      </c>
      <c r="C38" s="260" t="s">
        <v>87</v>
      </c>
      <c r="D38" s="522" t="s">
        <v>89</v>
      </c>
      <c r="E38" s="523"/>
      <c r="F38" s="522" t="s">
        <v>91</v>
      </c>
      <c r="G38" s="523"/>
      <c r="H38" s="268" t="s">
        <v>93</v>
      </c>
      <c r="I38" s="267" t="s">
        <v>94</v>
      </c>
      <c r="M38" s="270"/>
    </row>
    <row r="39" spans="1:13" ht="211.5" customHeight="1" thickBot="1" x14ac:dyDescent="0.35">
      <c r="A39" s="521"/>
      <c r="B39" s="289">
        <v>8.3000000000000007</v>
      </c>
      <c r="C39" s="289">
        <v>8.3000000000000007</v>
      </c>
      <c r="D39" s="527" t="s">
        <v>271</v>
      </c>
      <c r="E39" s="528"/>
      <c r="F39" s="527" t="s">
        <v>272</v>
      </c>
      <c r="G39" s="528"/>
      <c r="H39" s="276" t="s">
        <v>207</v>
      </c>
      <c r="I39" s="272" t="s">
        <v>207</v>
      </c>
      <c r="M39" s="262"/>
    </row>
    <row r="40" spans="1:13" s="269" customFormat="1" ht="54" customHeight="1" thickBot="1" x14ac:dyDescent="0.35">
      <c r="A40" s="520" t="s">
        <v>209</v>
      </c>
      <c r="B40" s="266" t="s">
        <v>204</v>
      </c>
      <c r="C40" s="268" t="s">
        <v>87</v>
      </c>
      <c r="D40" s="522" t="s">
        <v>89</v>
      </c>
      <c r="E40" s="523"/>
      <c r="F40" s="522" t="s">
        <v>91</v>
      </c>
      <c r="G40" s="523"/>
      <c r="H40" s="268" t="s">
        <v>93</v>
      </c>
      <c r="I40" s="267" t="s">
        <v>94</v>
      </c>
    </row>
    <row r="41" spans="1:13" ht="223.5" customHeight="1" thickBot="1" x14ac:dyDescent="0.35">
      <c r="A41" s="521"/>
      <c r="B41" s="289">
        <v>8.3000000000000007</v>
      </c>
      <c r="C41" s="289">
        <v>8.3000000000000007</v>
      </c>
      <c r="D41" s="527" t="s">
        <v>273</v>
      </c>
      <c r="E41" s="528"/>
      <c r="F41" s="527" t="s">
        <v>274</v>
      </c>
      <c r="G41" s="528"/>
      <c r="H41" s="276" t="s">
        <v>207</v>
      </c>
      <c r="I41" s="291" t="s">
        <v>275</v>
      </c>
    </row>
    <row r="42" spans="1:13" s="269" customFormat="1" ht="45" customHeight="1" thickBot="1" x14ac:dyDescent="0.35">
      <c r="A42" s="520" t="s">
        <v>213</v>
      </c>
      <c r="B42" s="266" t="s">
        <v>204</v>
      </c>
      <c r="C42" s="268" t="s">
        <v>87</v>
      </c>
      <c r="D42" s="522" t="s">
        <v>89</v>
      </c>
      <c r="E42" s="523"/>
      <c r="F42" s="522" t="s">
        <v>91</v>
      </c>
      <c r="G42" s="523"/>
      <c r="H42" s="268" t="s">
        <v>93</v>
      </c>
      <c r="I42" s="267" t="s">
        <v>94</v>
      </c>
    </row>
    <row r="43" spans="1:13" ht="205.5" customHeight="1" thickBot="1" x14ac:dyDescent="0.35">
      <c r="A43" s="521"/>
      <c r="B43" s="289">
        <v>8.3000000000000007</v>
      </c>
      <c r="C43" s="289">
        <v>8.3000000000000007</v>
      </c>
      <c r="D43" s="527" t="s">
        <v>276</v>
      </c>
      <c r="E43" s="528"/>
      <c r="F43" s="533" t="s">
        <v>277</v>
      </c>
      <c r="G43" s="534"/>
      <c r="H43" s="276" t="s">
        <v>207</v>
      </c>
      <c r="I43" s="291" t="s">
        <v>278</v>
      </c>
    </row>
    <row r="44" spans="1:13" s="269" customFormat="1" ht="44.25" customHeight="1" thickBot="1" x14ac:dyDescent="0.35">
      <c r="A44" s="520" t="s">
        <v>217</v>
      </c>
      <c r="B44" s="266" t="s">
        <v>204</v>
      </c>
      <c r="C44" s="266" t="s">
        <v>87</v>
      </c>
      <c r="D44" s="522" t="s">
        <v>89</v>
      </c>
      <c r="E44" s="523"/>
      <c r="F44" s="522" t="s">
        <v>91</v>
      </c>
      <c r="G44" s="523"/>
      <c r="H44" s="268" t="s">
        <v>93</v>
      </c>
      <c r="I44" s="268" t="s">
        <v>94</v>
      </c>
    </row>
    <row r="45" spans="1:13" ht="257.39999999999998" customHeight="1" thickBot="1" x14ac:dyDescent="0.35">
      <c r="A45" s="521"/>
      <c r="B45" s="289">
        <v>8.3000000000000007</v>
      </c>
      <c r="C45" s="289">
        <v>8.3000000000000007</v>
      </c>
      <c r="D45" s="527" t="s">
        <v>279</v>
      </c>
      <c r="E45" s="528"/>
      <c r="F45" s="529" t="s">
        <v>280</v>
      </c>
      <c r="G45" s="530"/>
      <c r="H45" s="276" t="s">
        <v>207</v>
      </c>
      <c r="I45" s="298" t="s">
        <v>281</v>
      </c>
    </row>
    <row r="46" spans="1:13" s="269" customFormat="1" ht="47.25" customHeight="1" thickBot="1" x14ac:dyDescent="0.35">
      <c r="A46" s="520" t="s">
        <v>221</v>
      </c>
      <c r="B46" s="266" t="s">
        <v>204</v>
      </c>
      <c r="C46" s="268" t="s">
        <v>87</v>
      </c>
      <c r="D46" s="522" t="s">
        <v>89</v>
      </c>
      <c r="E46" s="523"/>
      <c r="F46" s="522" t="s">
        <v>91</v>
      </c>
      <c r="G46" s="523"/>
      <c r="H46" s="268" t="s">
        <v>93</v>
      </c>
      <c r="I46" s="267" t="s">
        <v>94</v>
      </c>
    </row>
    <row r="47" spans="1:13" ht="290.39999999999998" customHeight="1" x14ac:dyDescent="0.3">
      <c r="A47" s="521"/>
      <c r="B47" s="289">
        <v>8.3000000000000007</v>
      </c>
      <c r="C47" s="271">
        <v>8.3000000000000007</v>
      </c>
      <c r="D47" s="529" t="s">
        <v>282</v>
      </c>
      <c r="E47" s="530"/>
      <c r="F47" s="531" t="s">
        <v>283</v>
      </c>
      <c r="G47" s="532"/>
      <c r="H47" s="276" t="s">
        <v>207</v>
      </c>
      <c r="I47" s="358" t="s">
        <v>284</v>
      </c>
    </row>
    <row r="48" spans="1:13" s="269" customFormat="1" ht="52.5" customHeight="1" thickBot="1" x14ac:dyDescent="0.35">
      <c r="A48" s="520" t="s">
        <v>226</v>
      </c>
      <c r="B48" s="266" t="s">
        <v>204</v>
      </c>
      <c r="C48" s="268" t="s">
        <v>87</v>
      </c>
      <c r="D48" s="522" t="s">
        <v>89</v>
      </c>
      <c r="E48" s="523"/>
      <c r="F48" s="522" t="s">
        <v>91</v>
      </c>
      <c r="G48" s="523"/>
      <c r="H48" s="268" t="s">
        <v>93</v>
      </c>
      <c r="I48" s="267" t="s">
        <v>94</v>
      </c>
    </row>
    <row r="49" spans="1:9" ht="120.75" customHeight="1" thickBot="1" x14ac:dyDescent="0.35">
      <c r="A49" s="521"/>
      <c r="B49" s="293">
        <v>8.3000000000000007</v>
      </c>
      <c r="C49" s="277"/>
      <c r="D49" s="524"/>
      <c r="E49" s="525"/>
      <c r="F49" s="524"/>
      <c r="G49" s="525"/>
      <c r="H49" s="276"/>
      <c r="I49" s="275"/>
    </row>
    <row r="50" spans="1:9" ht="35.1" customHeight="1" thickBot="1" x14ac:dyDescent="0.35">
      <c r="A50" s="520" t="s">
        <v>227</v>
      </c>
      <c r="B50" s="265" t="s">
        <v>204</v>
      </c>
      <c r="C50" s="260" t="s">
        <v>87</v>
      </c>
      <c r="D50" s="522" t="s">
        <v>89</v>
      </c>
      <c r="E50" s="523"/>
      <c r="F50" s="522" t="s">
        <v>91</v>
      </c>
      <c r="G50" s="523"/>
      <c r="H50" s="268" t="s">
        <v>93</v>
      </c>
      <c r="I50" s="267" t="s">
        <v>94</v>
      </c>
    </row>
    <row r="51" spans="1:9" ht="120.75" customHeight="1" thickBot="1" x14ac:dyDescent="0.35">
      <c r="A51" s="521"/>
      <c r="B51" s="293">
        <v>8.3000000000000007</v>
      </c>
      <c r="C51" s="277"/>
      <c r="D51" s="524"/>
      <c r="E51" s="526"/>
      <c r="F51" s="524"/>
      <c r="G51" s="525"/>
      <c r="H51" s="276"/>
      <c r="I51" s="275"/>
    </row>
    <row r="52" spans="1:9" ht="35.1" customHeight="1" thickBot="1" x14ac:dyDescent="0.35">
      <c r="A52" s="520" t="s">
        <v>228</v>
      </c>
      <c r="B52" s="265" t="s">
        <v>204</v>
      </c>
      <c r="C52" s="260" t="s">
        <v>87</v>
      </c>
      <c r="D52" s="522" t="s">
        <v>89</v>
      </c>
      <c r="E52" s="523"/>
      <c r="F52" s="522" t="s">
        <v>91</v>
      </c>
      <c r="G52" s="523"/>
      <c r="H52" s="268" t="s">
        <v>93</v>
      </c>
      <c r="I52" s="267" t="s">
        <v>94</v>
      </c>
    </row>
    <row r="53" spans="1:9" ht="120.75" customHeight="1" thickBot="1" x14ac:dyDescent="0.35">
      <c r="A53" s="521"/>
      <c r="B53" s="289">
        <v>8.3000000000000007</v>
      </c>
      <c r="C53" s="277"/>
      <c r="D53" s="524"/>
      <c r="E53" s="526"/>
      <c r="F53" s="524"/>
      <c r="G53" s="525"/>
      <c r="H53" s="278"/>
      <c r="I53" s="275"/>
    </row>
    <row r="54" spans="1:9" ht="35.1" customHeight="1" thickBot="1" x14ac:dyDescent="0.35">
      <c r="A54" s="520" t="s">
        <v>229</v>
      </c>
      <c r="B54" s="268" t="s">
        <v>204</v>
      </c>
      <c r="C54" s="260" t="s">
        <v>87</v>
      </c>
      <c r="D54" s="522" t="s">
        <v>89</v>
      </c>
      <c r="E54" s="523"/>
      <c r="F54" s="522" t="s">
        <v>91</v>
      </c>
      <c r="G54" s="523"/>
      <c r="H54" s="268" t="s">
        <v>93</v>
      </c>
      <c r="I54" s="267" t="s">
        <v>94</v>
      </c>
    </row>
    <row r="55" spans="1:9" ht="120.75" customHeight="1" thickBot="1" x14ac:dyDescent="0.35">
      <c r="A55" s="521"/>
      <c r="B55" s="293">
        <v>8.3000000000000007</v>
      </c>
      <c r="C55" s="277"/>
      <c r="D55" s="524"/>
      <c r="E55" s="525"/>
      <c r="F55" s="524"/>
      <c r="G55" s="525"/>
      <c r="H55" s="276"/>
      <c r="I55" s="276"/>
    </row>
    <row r="56" spans="1:9" ht="35.1" customHeight="1" thickBot="1" x14ac:dyDescent="0.35">
      <c r="A56" s="520" t="s">
        <v>230</v>
      </c>
      <c r="B56" s="265" t="s">
        <v>204</v>
      </c>
      <c r="C56" s="260" t="s">
        <v>87</v>
      </c>
      <c r="D56" s="522" t="s">
        <v>89</v>
      </c>
      <c r="E56" s="523"/>
      <c r="F56" s="522" t="s">
        <v>91</v>
      </c>
      <c r="G56" s="523"/>
      <c r="H56" s="268" t="s">
        <v>93</v>
      </c>
      <c r="I56" s="267" t="s">
        <v>94</v>
      </c>
    </row>
    <row r="57" spans="1:9" ht="120.75" customHeight="1" thickBot="1" x14ac:dyDescent="0.35">
      <c r="A57" s="521"/>
      <c r="B57" s="293">
        <v>8.3000000000000007</v>
      </c>
      <c r="C57" s="277"/>
      <c r="D57" s="524"/>
      <c r="E57" s="525"/>
      <c r="F57" s="524"/>
      <c r="G57" s="525"/>
      <c r="H57" s="276"/>
      <c r="I57" s="275"/>
    </row>
    <row r="58" spans="1:9" ht="35.1" customHeight="1" thickBot="1" x14ac:dyDescent="0.35">
      <c r="A58" s="520" t="s">
        <v>231</v>
      </c>
      <c r="B58" s="265" t="s">
        <v>204</v>
      </c>
      <c r="C58" s="260" t="s">
        <v>87</v>
      </c>
      <c r="D58" s="522" t="s">
        <v>89</v>
      </c>
      <c r="E58" s="523"/>
      <c r="F58" s="522" t="s">
        <v>91</v>
      </c>
      <c r="G58" s="523"/>
      <c r="H58" s="268" t="s">
        <v>93</v>
      </c>
      <c r="I58" s="267" t="s">
        <v>94</v>
      </c>
    </row>
    <row r="59" spans="1:9" ht="120.75" customHeight="1" thickBot="1" x14ac:dyDescent="0.35">
      <c r="A59" s="521"/>
      <c r="B59" s="289">
        <v>8.3000000000000007</v>
      </c>
      <c r="C59" s="277"/>
      <c r="D59" s="524"/>
      <c r="E59" s="525"/>
      <c r="F59" s="526"/>
      <c r="G59" s="526"/>
      <c r="H59" s="276"/>
      <c r="I59" s="276"/>
    </row>
    <row r="60" spans="1:9" ht="35.1" customHeight="1" thickBot="1" x14ac:dyDescent="0.35">
      <c r="A60" s="520" t="s">
        <v>232</v>
      </c>
      <c r="B60" s="268" t="s">
        <v>204</v>
      </c>
      <c r="C60" s="260" t="s">
        <v>87</v>
      </c>
      <c r="D60" s="522" t="s">
        <v>89</v>
      </c>
      <c r="E60" s="523"/>
      <c r="F60" s="522" t="s">
        <v>91</v>
      </c>
      <c r="G60" s="523"/>
      <c r="H60" s="268" t="s">
        <v>93</v>
      </c>
      <c r="I60" s="267" t="s">
        <v>94</v>
      </c>
    </row>
    <row r="61" spans="1:9" ht="120.75" customHeight="1" thickBot="1" x14ac:dyDescent="0.35">
      <c r="A61" s="521"/>
      <c r="B61" s="293">
        <v>8.6999999999999993</v>
      </c>
      <c r="C61" s="277"/>
      <c r="D61" s="524"/>
      <c r="E61" s="525"/>
      <c r="F61" s="524"/>
      <c r="G61" s="525"/>
      <c r="H61" s="276"/>
      <c r="I61" s="276"/>
    </row>
    <row r="62" spans="1:9" x14ac:dyDescent="0.3">
      <c r="B62" s="279">
        <f>+B47+B43+B41+B45+B49+B51+B53+B55+B57+B59+B61+B39</f>
        <v>99.999999999999986</v>
      </c>
    </row>
    <row r="64" spans="1:9" s="261" customFormat="1" ht="30" customHeight="1" x14ac:dyDescent="0.3">
      <c r="A64" s="246"/>
      <c r="B64" s="246"/>
      <c r="C64" s="246"/>
      <c r="D64" s="246"/>
      <c r="E64" s="246"/>
      <c r="F64" s="246"/>
      <c r="G64" s="246"/>
      <c r="H64" s="246"/>
      <c r="I64" s="246"/>
    </row>
    <row r="65" spans="1:9" ht="34.5" customHeight="1" x14ac:dyDescent="0.3">
      <c r="A65" s="479" t="s">
        <v>57</v>
      </c>
      <c r="B65" s="479"/>
      <c r="C65" s="479"/>
      <c r="D65" s="479"/>
      <c r="E65" s="479"/>
      <c r="F65" s="479"/>
      <c r="G65" s="479"/>
      <c r="H65" s="479"/>
      <c r="I65" s="479"/>
    </row>
    <row r="66" spans="1:9" ht="67.5" customHeight="1" x14ac:dyDescent="0.3">
      <c r="A66" s="44" t="s">
        <v>58</v>
      </c>
      <c r="B66" s="510" t="s">
        <v>285</v>
      </c>
      <c r="C66" s="511"/>
      <c r="D66" s="510" t="s">
        <v>286</v>
      </c>
      <c r="E66" s="511"/>
      <c r="F66" s="510" t="s">
        <v>287</v>
      </c>
      <c r="G66" s="511"/>
      <c r="H66" s="512" t="s">
        <v>288</v>
      </c>
      <c r="I66" s="513"/>
    </row>
    <row r="67" spans="1:9" ht="45.75" customHeight="1" x14ac:dyDescent="0.3">
      <c r="A67" s="44" t="s">
        <v>237</v>
      </c>
      <c r="B67" s="514">
        <v>0.08</v>
      </c>
      <c r="C67" s="515"/>
      <c r="D67" s="516">
        <v>2.5000000000000001E-2</v>
      </c>
      <c r="E67" s="517"/>
      <c r="F67" s="516">
        <v>2.5000000000000001E-2</v>
      </c>
      <c r="G67" s="517"/>
      <c r="H67" s="518"/>
      <c r="I67" s="519"/>
    </row>
    <row r="68" spans="1:9" ht="30" customHeight="1" x14ac:dyDescent="0.3">
      <c r="A68" s="476" t="s">
        <v>170</v>
      </c>
      <c r="B68" s="280" t="s">
        <v>85</v>
      </c>
      <c r="C68" s="280" t="s">
        <v>87</v>
      </c>
      <c r="D68" s="280" t="s">
        <v>85</v>
      </c>
      <c r="E68" s="280" t="s">
        <v>87</v>
      </c>
      <c r="F68" s="280" t="s">
        <v>85</v>
      </c>
      <c r="G68" s="280" t="s">
        <v>87</v>
      </c>
      <c r="H68" s="280" t="s">
        <v>85</v>
      </c>
      <c r="I68" s="280" t="s">
        <v>87</v>
      </c>
    </row>
    <row r="69" spans="1:9" ht="30" customHeight="1" x14ac:dyDescent="0.3">
      <c r="A69" s="477"/>
      <c r="B69" s="292">
        <v>8.3000000000000004E-2</v>
      </c>
      <c r="C69" s="292">
        <v>8.3000000000000004E-2</v>
      </c>
      <c r="D69" s="292">
        <v>8.3000000000000004E-2</v>
      </c>
      <c r="E69" s="292">
        <v>8.3000000000000004E-2</v>
      </c>
      <c r="F69" s="292">
        <v>8.3000000000000004E-2</v>
      </c>
      <c r="G69" s="292">
        <v>8.3000000000000004E-2</v>
      </c>
      <c r="H69" s="282"/>
      <c r="I69" s="281"/>
    </row>
    <row r="70" spans="1:9" ht="127.95" customHeight="1" x14ac:dyDescent="0.3">
      <c r="A70" s="44" t="s">
        <v>238</v>
      </c>
      <c r="B70" s="502" t="s">
        <v>289</v>
      </c>
      <c r="C70" s="503"/>
      <c r="D70" s="502" t="s">
        <v>290</v>
      </c>
      <c r="E70" s="503"/>
      <c r="F70" s="502" t="s">
        <v>291</v>
      </c>
      <c r="G70" s="503"/>
      <c r="H70" s="508"/>
      <c r="I70" s="509"/>
    </row>
    <row r="71" spans="1:9" ht="78.599999999999994" customHeight="1" x14ac:dyDescent="0.3">
      <c r="A71" s="44" t="s">
        <v>242</v>
      </c>
      <c r="B71" s="395" t="s">
        <v>292</v>
      </c>
      <c r="C71" s="501"/>
      <c r="D71" s="395" t="s">
        <v>293</v>
      </c>
      <c r="E71" s="505"/>
      <c r="F71" s="395" t="s">
        <v>294</v>
      </c>
      <c r="G71" s="505"/>
      <c r="H71" s="504"/>
      <c r="I71" s="505"/>
    </row>
    <row r="72" spans="1:9" ht="30.75" customHeight="1" x14ac:dyDescent="0.3">
      <c r="A72" s="476" t="s">
        <v>172</v>
      </c>
      <c r="B72" s="280" t="s">
        <v>85</v>
      </c>
      <c r="C72" s="280" t="s">
        <v>87</v>
      </c>
      <c r="D72" s="280" t="s">
        <v>85</v>
      </c>
      <c r="E72" s="280" t="s">
        <v>87</v>
      </c>
      <c r="F72" s="280" t="s">
        <v>85</v>
      </c>
      <c r="G72" s="280" t="s">
        <v>87</v>
      </c>
      <c r="H72" s="280" t="s">
        <v>85</v>
      </c>
      <c r="I72" s="280" t="s">
        <v>87</v>
      </c>
    </row>
    <row r="73" spans="1:9" ht="30.75" customHeight="1" x14ac:dyDescent="0.3">
      <c r="A73" s="477"/>
      <c r="B73" s="292">
        <v>8.3000000000000004E-2</v>
      </c>
      <c r="C73" s="292">
        <v>8.3000000000000004E-2</v>
      </c>
      <c r="D73" s="292">
        <v>8.3000000000000004E-2</v>
      </c>
      <c r="E73" s="292">
        <v>8.3000000000000004E-2</v>
      </c>
      <c r="F73" s="292">
        <v>8.3000000000000004E-2</v>
      </c>
      <c r="G73" s="243">
        <v>8.3000000000000004E-2</v>
      </c>
      <c r="H73" s="282"/>
      <c r="I73" s="283"/>
    </row>
    <row r="74" spans="1:9" ht="104.4" customHeight="1" x14ac:dyDescent="0.3">
      <c r="A74" s="44" t="s">
        <v>238</v>
      </c>
      <c r="B74" s="502" t="s">
        <v>295</v>
      </c>
      <c r="C74" s="503"/>
      <c r="D74" s="502" t="s">
        <v>296</v>
      </c>
      <c r="E74" s="503"/>
      <c r="F74" s="502" t="s">
        <v>297</v>
      </c>
      <c r="G74" s="503"/>
      <c r="H74" s="506"/>
      <c r="I74" s="507"/>
    </row>
    <row r="75" spans="1:9" ht="78" customHeight="1" x14ac:dyDescent="0.3">
      <c r="A75" s="44" t="s">
        <v>242</v>
      </c>
      <c r="B75" s="395" t="s">
        <v>292</v>
      </c>
      <c r="C75" s="501"/>
      <c r="D75" s="395" t="s">
        <v>293</v>
      </c>
      <c r="E75" s="505"/>
      <c r="F75" s="395" t="s">
        <v>294</v>
      </c>
      <c r="G75" s="501"/>
      <c r="H75" s="504"/>
      <c r="I75" s="505"/>
    </row>
    <row r="76" spans="1:9" ht="30.75" customHeight="1" x14ac:dyDescent="0.3">
      <c r="A76" s="476" t="s">
        <v>173</v>
      </c>
      <c r="B76" s="280" t="s">
        <v>85</v>
      </c>
      <c r="C76" s="280" t="s">
        <v>87</v>
      </c>
      <c r="D76" s="280" t="s">
        <v>85</v>
      </c>
      <c r="E76" s="280" t="s">
        <v>87</v>
      </c>
      <c r="F76" s="280" t="s">
        <v>85</v>
      </c>
      <c r="G76" s="280" t="s">
        <v>87</v>
      </c>
      <c r="H76" s="280" t="s">
        <v>85</v>
      </c>
      <c r="I76" s="280" t="s">
        <v>87</v>
      </c>
    </row>
    <row r="77" spans="1:9" ht="30.75" customHeight="1" x14ac:dyDescent="0.3">
      <c r="A77" s="477"/>
      <c r="B77" s="292">
        <v>8.3000000000000004E-2</v>
      </c>
      <c r="C77" s="292">
        <v>8.3000000000000004E-2</v>
      </c>
      <c r="D77" s="292">
        <v>8.3000000000000004E-2</v>
      </c>
      <c r="E77" s="292">
        <v>8.3000000000000004E-2</v>
      </c>
      <c r="F77" s="292">
        <v>8.3000000000000004E-2</v>
      </c>
      <c r="G77" s="243">
        <v>8.3000000000000004E-2</v>
      </c>
      <c r="H77" s="282"/>
      <c r="I77" s="283"/>
    </row>
    <row r="78" spans="1:9" ht="111.6" customHeight="1" x14ac:dyDescent="0.3">
      <c r="A78" s="44" t="s">
        <v>238</v>
      </c>
      <c r="B78" s="502" t="s">
        <v>298</v>
      </c>
      <c r="C78" s="503"/>
      <c r="D78" s="502" t="s">
        <v>299</v>
      </c>
      <c r="E78" s="503"/>
      <c r="F78" s="502" t="s">
        <v>300</v>
      </c>
      <c r="G78" s="503"/>
      <c r="H78" s="504"/>
      <c r="I78" s="505"/>
    </row>
    <row r="79" spans="1:9" ht="91.95" customHeight="1" x14ac:dyDescent="0.3">
      <c r="A79" s="44" t="s">
        <v>242</v>
      </c>
      <c r="B79" s="395" t="s">
        <v>301</v>
      </c>
      <c r="C79" s="501"/>
      <c r="D79" s="395" t="s">
        <v>302</v>
      </c>
      <c r="E79" s="505"/>
      <c r="F79" s="395" t="s">
        <v>303</v>
      </c>
      <c r="G79" s="501"/>
      <c r="H79" s="504"/>
      <c r="I79" s="505"/>
    </row>
    <row r="80" spans="1:9" ht="30.75" customHeight="1" x14ac:dyDescent="0.3">
      <c r="A80" s="476" t="s">
        <v>174</v>
      </c>
      <c r="B80" s="280" t="s">
        <v>85</v>
      </c>
      <c r="C80" s="280" t="s">
        <v>87</v>
      </c>
      <c r="D80" s="280" t="s">
        <v>85</v>
      </c>
      <c r="E80" s="280" t="s">
        <v>87</v>
      </c>
      <c r="F80" s="280" t="s">
        <v>85</v>
      </c>
      <c r="G80" s="280" t="s">
        <v>87</v>
      </c>
      <c r="H80" s="280" t="s">
        <v>85</v>
      </c>
      <c r="I80" s="280" t="s">
        <v>87</v>
      </c>
    </row>
    <row r="81" spans="1:9" ht="30.75" customHeight="1" x14ac:dyDescent="0.3">
      <c r="A81" s="477"/>
      <c r="B81" s="292">
        <v>8.3000000000000004E-2</v>
      </c>
      <c r="C81" s="292">
        <v>8.3000000000000004E-2</v>
      </c>
      <c r="D81" s="292">
        <v>8.3000000000000004E-2</v>
      </c>
      <c r="E81" s="292">
        <v>8.3000000000000004E-2</v>
      </c>
      <c r="F81" s="292">
        <v>8.3000000000000004E-2</v>
      </c>
      <c r="G81" s="243">
        <v>8.3000000000000004E-2</v>
      </c>
      <c r="H81" s="282"/>
      <c r="I81" s="283"/>
    </row>
    <row r="82" spans="1:9" ht="87" customHeight="1" x14ac:dyDescent="0.3">
      <c r="A82" s="44" t="s">
        <v>238</v>
      </c>
      <c r="B82" s="495" t="s">
        <v>304</v>
      </c>
      <c r="C82" s="496"/>
      <c r="D82" s="495" t="s">
        <v>305</v>
      </c>
      <c r="E82" s="496"/>
      <c r="F82" s="502" t="s">
        <v>306</v>
      </c>
      <c r="G82" s="503"/>
      <c r="H82" s="504"/>
      <c r="I82" s="505"/>
    </row>
    <row r="83" spans="1:9" ht="81" customHeight="1" x14ac:dyDescent="0.3">
      <c r="A83" s="44" t="s">
        <v>242</v>
      </c>
      <c r="B83" s="395" t="s">
        <v>307</v>
      </c>
      <c r="C83" s="501"/>
      <c r="D83" s="395" t="s">
        <v>308</v>
      </c>
      <c r="E83" s="501"/>
      <c r="F83" s="395" t="s">
        <v>309</v>
      </c>
      <c r="G83" s="505"/>
      <c r="H83" s="504"/>
      <c r="I83" s="505"/>
    </row>
    <row r="84" spans="1:9" ht="30" customHeight="1" x14ac:dyDescent="0.3">
      <c r="A84" s="476" t="s">
        <v>176</v>
      </c>
      <c r="B84" s="280" t="s">
        <v>85</v>
      </c>
      <c r="C84" s="280" t="s">
        <v>87</v>
      </c>
      <c r="D84" s="280" t="s">
        <v>85</v>
      </c>
      <c r="E84" s="280" t="s">
        <v>87</v>
      </c>
      <c r="F84" s="280" t="s">
        <v>85</v>
      </c>
      <c r="G84" s="280" t="s">
        <v>87</v>
      </c>
      <c r="H84" s="280" t="s">
        <v>85</v>
      </c>
      <c r="I84" s="280" t="s">
        <v>87</v>
      </c>
    </row>
    <row r="85" spans="1:9" ht="30" customHeight="1" x14ac:dyDescent="0.3">
      <c r="A85" s="477"/>
      <c r="B85" s="292">
        <v>8.3000000000000004E-2</v>
      </c>
      <c r="C85" s="292">
        <v>8.3000000000000004E-2</v>
      </c>
      <c r="D85" s="292">
        <v>8.3000000000000004E-2</v>
      </c>
      <c r="E85" s="292">
        <v>8.3000000000000004E-2</v>
      </c>
      <c r="F85" s="292">
        <v>8.3000000000000004E-2</v>
      </c>
      <c r="G85" s="243">
        <v>8.3000000000000004E-2</v>
      </c>
      <c r="H85" s="282"/>
      <c r="I85" s="283"/>
    </row>
    <row r="86" spans="1:9" ht="80.25" customHeight="1" x14ac:dyDescent="0.3">
      <c r="A86" s="44" t="s">
        <v>238</v>
      </c>
      <c r="B86" s="495" t="s">
        <v>310</v>
      </c>
      <c r="C86" s="496"/>
      <c r="D86" s="497" t="s">
        <v>311</v>
      </c>
      <c r="E86" s="497"/>
      <c r="F86" s="498" t="s">
        <v>312</v>
      </c>
      <c r="G86" s="499"/>
      <c r="H86" s="500"/>
      <c r="I86" s="500"/>
    </row>
    <row r="87" spans="1:9" ht="80.25" customHeight="1" x14ac:dyDescent="0.3">
      <c r="A87" s="44" t="s">
        <v>242</v>
      </c>
      <c r="B87" s="395" t="s">
        <v>307</v>
      </c>
      <c r="C87" s="501"/>
      <c r="D87" s="487" t="s">
        <v>313</v>
      </c>
      <c r="E87" s="488"/>
      <c r="F87" s="487" t="s">
        <v>314</v>
      </c>
      <c r="G87" s="488"/>
      <c r="H87" s="490"/>
      <c r="I87" s="491"/>
    </row>
    <row r="88" spans="1:9" ht="29.25" customHeight="1" x14ac:dyDescent="0.3">
      <c r="A88" s="476" t="s">
        <v>177</v>
      </c>
      <c r="B88" s="280" t="s">
        <v>85</v>
      </c>
      <c r="C88" s="280" t="s">
        <v>87</v>
      </c>
      <c r="D88" s="280" t="s">
        <v>85</v>
      </c>
      <c r="E88" s="280" t="s">
        <v>87</v>
      </c>
      <c r="F88" s="280" t="s">
        <v>85</v>
      </c>
      <c r="G88" s="280" t="s">
        <v>87</v>
      </c>
      <c r="H88" s="280" t="s">
        <v>85</v>
      </c>
      <c r="I88" s="280" t="s">
        <v>87</v>
      </c>
    </row>
    <row r="89" spans="1:9" ht="29.25" customHeight="1" x14ac:dyDescent="0.3">
      <c r="A89" s="477"/>
      <c r="B89" s="281"/>
      <c r="C89" s="284"/>
      <c r="D89" s="281"/>
      <c r="E89" s="281"/>
      <c r="F89" s="281"/>
      <c r="G89" s="283"/>
      <c r="H89" s="282"/>
      <c r="I89" s="283"/>
    </row>
    <row r="90" spans="1:9" ht="80.25" customHeight="1" x14ac:dyDescent="0.3">
      <c r="A90" s="44" t="s">
        <v>238</v>
      </c>
      <c r="B90" s="492"/>
      <c r="C90" s="492"/>
      <c r="D90" s="492"/>
      <c r="E90" s="492"/>
      <c r="F90" s="493"/>
      <c r="G90" s="494"/>
      <c r="H90" s="492"/>
      <c r="I90" s="492"/>
    </row>
    <row r="91" spans="1:9" ht="80.25" customHeight="1" x14ac:dyDescent="0.3">
      <c r="A91" s="44" t="s">
        <v>242</v>
      </c>
      <c r="B91" s="490"/>
      <c r="C91" s="491"/>
      <c r="D91" s="490"/>
      <c r="E91" s="491"/>
      <c r="F91" s="490"/>
      <c r="G91" s="491"/>
      <c r="H91" s="490"/>
      <c r="I91" s="491"/>
    </row>
    <row r="92" spans="1:9" ht="24.9" customHeight="1" x14ac:dyDescent="0.3">
      <c r="A92" s="476" t="s">
        <v>178</v>
      </c>
      <c r="B92" s="280" t="s">
        <v>85</v>
      </c>
      <c r="C92" s="280" t="s">
        <v>87</v>
      </c>
      <c r="D92" s="280" t="s">
        <v>85</v>
      </c>
      <c r="E92" s="280" t="s">
        <v>87</v>
      </c>
      <c r="F92" s="280" t="s">
        <v>85</v>
      </c>
      <c r="G92" s="280" t="s">
        <v>87</v>
      </c>
      <c r="H92" s="280" t="s">
        <v>85</v>
      </c>
      <c r="I92" s="280" t="s">
        <v>87</v>
      </c>
    </row>
    <row r="93" spans="1:9" ht="24.9" customHeight="1" x14ac:dyDescent="0.3">
      <c r="A93" s="477"/>
      <c r="B93" s="281"/>
      <c r="C93" s="284"/>
      <c r="D93" s="281"/>
      <c r="E93" s="281"/>
      <c r="F93" s="281"/>
      <c r="G93" s="283"/>
      <c r="H93" s="282"/>
      <c r="I93" s="283"/>
    </row>
    <row r="94" spans="1:9" ht="80.25" customHeight="1" x14ac:dyDescent="0.3">
      <c r="A94" s="44" t="s">
        <v>238</v>
      </c>
      <c r="B94" s="492"/>
      <c r="C94" s="492"/>
      <c r="D94" s="492"/>
      <c r="E94" s="492"/>
      <c r="F94" s="493"/>
      <c r="G94" s="494"/>
      <c r="H94" s="492"/>
      <c r="I94" s="492"/>
    </row>
    <row r="95" spans="1:9" ht="80.25" customHeight="1" x14ac:dyDescent="0.3">
      <c r="A95" s="44" t="s">
        <v>242</v>
      </c>
      <c r="B95" s="490"/>
      <c r="C95" s="491"/>
      <c r="D95" s="490"/>
      <c r="E95" s="491"/>
      <c r="F95" s="490"/>
      <c r="G95" s="491"/>
      <c r="H95" s="490"/>
      <c r="I95" s="491"/>
    </row>
    <row r="96" spans="1:9" ht="24.9" customHeight="1" x14ac:dyDescent="0.3">
      <c r="A96" s="476" t="s">
        <v>179</v>
      </c>
      <c r="B96" s="280" t="s">
        <v>85</v>
      </c>
      <c r="C96" s="280" t="s">
        <v>87</v>
      </c>
      <c r="D96" s="280" t="s">
        <v>85</v>
      </c>
      <c r="E96" s="280" t="s">
        <v>87</v>
      </c>
      <c r="F96" s="280" t="s">
        <v>85</v>
      </c>
      <c r="G96" s="280" t="s">
        <v>87</v>
      </c>
      <c r="H96" s="280" t="s">
        <v>85</v>
      </c>
      <c r="I96" s="280" t="s">
        <v>87</v>
      </c>
    </row>
    <row r="97" spans="1:9" ht="24.9" customHeight="1" x14ac:dyDescent="0.3">
      <c r="A97" s="477"/>
      <c r="B97" s="281"/>
      <c r="C97" s="284"/>
      <c r="D97" s="281"/>
      <c r="E97" s="281"/>
      <c r="F97" s="281"/>
      <c r="G97" s="283"/>
      <c r="H97" s="282"/>
      <c r="I97" s="283"/>
    </row>
    <row r="98" spans="1:9" ht="80.25" customHeight="1" x14ac:dyDescent="0.3">
      <c r="A98" s="44" t="s">
        <v>238</v>
      </c>
      <c r="B98" s="492"/>
      <c r="C98" s="492"/>
      <c r="D98" s="492"/>
      <c r="E98" s="492"/>
      <c r="F98" s="492"/>
      <c r="G98" s="492"/>
      <c r="H98" s="492"/>
      <c r="I98" s="492"/>
    </row>
    <row r="99" spans="1:9" ht="80.25" customHeight="1" x14ac:dyDescent="0.3">
      <c r="A99" s="44" t="s">
        <v>242</v>
      </c>
      <c r="B99" s="490"/>
      <c r="C99" s="491"/>
      <c r="D99" s="490"/>
      <c r="E99" s="491"/>
      <c r="F99" s="490"/>
      <c r="G99" s="491"/>
      <c r="H99" s="490"/>
      <c r="I99" s="491"/>
    </row>
    <row r="100" spans="1:9" ht="24.9" customHeight="1" x14ac:dyDescent="0.3">
      <c r="A100" s="476" t="s">
        <v>181</v>
      </c>
      <c r="B100" s="280" t="s">
        <v>85</v>
      </c>
      <c r="C100" s="280" t="s">
        <v>87</v>
      </c>
      <c r="D100" s="280" t="s">
        <v>85</v>
      </c>
      <c r="E100" s="280" t="s">
        <v>87</v>
      </c>
      <c r="F100" s="280" t="s">
        <v>85</v>
      </c>
      <c r="G100" s="280" t="s">
        <v>87</v>
      </c>
      <c r="H100" s="280" t="s">
        <v>85</v>
      </c>
      <c r="I100" s="280" t="s">
        <v>87</v>
      </c>
    </row>
    <row r="101" spans="1:9" ht="24.9" customHeight="1" x14ac:dyDescent="0.3">
      <c r="A101" s="477"/>
      <c r="B101" s="281"/>
      <c r="C101" s="284"/>
      <c r="D101" s="281"/>
      <c r="E101" s="281"/>
      <c r="F101" s="281"/>
      <c r="G101" s="283"/>
      <c r="H101" s="282"/>
      <c r="I101" s="283"/>
    </row>
    <row r="102" spans="1:9" ht="80.25" customHeight="1" x14ac:dyDescent="0.3">
      <c r="A102" s="44" t="s">
        <v>238</v>
      </c>
      <c r="B102" s="492"/>
      <c r="C102" s="492"/>
      <c r="D102" s="492"/>
      <c r="E102" s="492"/>
      <c r="F102" s="492"/>
      <c r="G102" s="492"/>
      <c r="H102" s="492"/>
      <c r="I102" s="492"/>
    </row>
    <row r="103" spans="1:9" ht="80.25" customHeight="1" x14ac:dyDescent="0.3">
      <c r="A103" s="44" t="s">
        <v>242</v>
      </c>
      <c r="B103" s="490"/>
      <c r="C103" s="491"/>
      <c r="D103" s="490"/>
      <c r="E103" s="491"/>
      <c r="F103" s="490"/>
      <c r="G103" s="491"/>
      <c r="H103" s="490"/>
      <c r="I103" s="491"/>
    </row>
    <row r="104" spans="1:9" ht="24.9" customHeight="1" x14ac:dyDescent="0.3">
      <c r="A104" s="476" t="s">
        <v>182</v>
      </c>
      <c r="B104" s="280" t="s">
        <v>85</v>
      </c>
      <c r="C104" s="280" t="s">
        <v>87</v>
      </c>
      <c r="D104" s="280" t="s">
        <v>85</v>
      </c>
      <c r="E104" s="280" t="s">
        <v>87</v>
      </c>
      <c r="F104" s="280" t="s">
        <v>85</v>
      </c>
      <c r="G104" s="280" t="s">
        <v>87</v>
      </c>
      <c r="H104" s="280" t="s">
        <v>85</v>
      </c>
      <c r="I104" s="280" t="s">
        <v>87</v>
      </c>
    </row>
    <row r="105" spans="1:9" ht="24.9" customHeight="1" x14ac:dyDescent="0.3">
      <c r="A105" s="477"/>
      <c r="B105" s="281"/>
      <c r="C105" s="284"/>
      <c r="D105" s="281"/>
      <c r="E105" s="281"/>
      <c r="F105" s="281"/>
      <c r="G105" s="283"/>
      <c r="H105" s="282"/>
      <c r="I105" s="283"/>
    </row>
    <row r="106" spans="1:9" ht="80.25" customHeight="1" x14ac:dyDescent="0.3">
      <c r="A106" s="44" t="s">
        <v>238</v>
      </c>
      <c r="B106" s="492"/>
      <c r="C106" s="492"/>
      <c r="D106" s="492"/>
      <c r="E106" s="492"/>
      <c r="F106" s="492"/>
      <c r="G106" s="492"/>
      <c r="H106" s="492"/>
      <c r="I106" s="492"/>
    </row>
    <row r="107" spans="1:9" ht="80.25" customHeight="1" x14ac:dyDescent="0.3">
      <c r="A107" s="44" t="s">
        <v>242</v>
      </c>
      <c r="B107" s="490"/>
      <c r="C107" s="491"/>
      <c r="D107" s="490"/>
      <c r="E107" s="491"/>
      <c r="F107" s="490"/>
      <c r="G107" s="491"/>
      <c r="H107" s="490"/>
      <c r="I107" s="491"/>
    </row>
    <row r="108" spans="1:9" ht="24.9" customHeight="1" x14ac:dyDescent="0.3">
      <c r="A108" s="476" t="s">
        <v>183</v>
      </c>
      <c r="B108" s="280" t="s">
        <v>85</v>
      </c>
      <c r="C108" s="280" t="s">
        <v>87</v>
      </c>
      <c r="D108" s="280" t="s">
        <v>85</v>
      </c>
      <c r="E108" s="280" t="s">
        <v>87</v>
      </c>
      <c r="F108" s="280" t="s">
        <v>85</v>
      </c>
      <c r="G108" s="280" t="s">
        <v>87</v>
      </c>
      <c r="H108" s="280" t="s">
        <v>85</v>
      </c>
      <c r="I108" s="280" t="s">
        <v>87</v>
      </c>
    </row>
    <row r="109" spans="1:9" ht="24.9" customHeight="1" x14ac:dyDescent="0.3">
      <c r="A109" s="477"/>
      <c r="B109" s="281"/>
      <c r="C109" s="284"/>
      <c r="D109" s="281"/>
      <c r="E109" s="281"/>
      <c r="F109" s="281"/>
      <c r="G109" s="283"/>
      <c r="H109" s="282"/>
      <c r="I109" s="283"/>
    </row>
    <row r="110" spans="1:9" ht="80.25" customHeight="1" x14ac:dyDescent="0.3">
      <c r="A110" s="44" t="s">
        <v>238</v>
      </c>
      <c r="B110" s="492"/>
      <c r="C110" s="492"/>
      <c r="D110" s="492"/>
      <c r="E110" s="492"/>
      <c r="F110" s="492"/>
      <c r="G110" s="492"/>
      <c r="H110" s="492"/>
      <c r="I110" s="492"/>
    </row>
    <row r="111" spans="1:9" ht="80.25" customHeight="1" x14ac:dyDescent="0.3">
      <c r="A111" s="44" t="s">
        <v>242</v>
      </c>
      <c r="B111" s="490"/>
      <c r="C111" s="491"/>
      <c r="D111" s="490"/>
      <c r="E111" s="491"/>
      <c r="F111" s="490"/>
      <c r="G111" s="491"/>
      <c r="H111" s="490"/>
      <c r="I111" s="491"/>
    </row>
    <row r="112" spans="1:9" ht="24.9" customHeight="1" x14ac:dyDescent="0.3">
      <c r="A112" s="476" t="s">
        <v>184</v>
      </c>
      <c r="B112" s="280" t="s">
        <v>85</v>
      </c>
      <c r="C112" s="280" t="s">
        <v>87</v>
      </c>
      <c r="D112" s="280" t="s">
        <v>85</v>
      </c>
      <c r="E112" s="280" t="s">
        <v>87</v>
      </c>
      <c r="F112" s="280" t="s">
        <v>85</v>
      </c>
      <c r="G112" s="280" t="s">
        <v>87</v>
      </c>
      <c r="H112" s="280" t="s">
        <v>85</v>
      </c>
      <c r="I112" s="280" t="s">
        <v>87</v>
      </c>
    </row>
    <row r="113" spans="1:9" ht="24.9" customHeight="1" x14ac:dyDescent="0.3">
      <c r="A113" s="477"/>
      <c r="B113" s="281"/>
      <c r="C113" s="285"/>
      <c r="D113" s="281"/>
      <c r="E113" s="285"/>
      <c r="F113" s="281"/>
      <c r="G113" s="286"/>
      <c r="H113" s="285"/>
      <c r="I113" s="286"/>
    </row>
    <row r="114" spans="1:9" ht="80.25" customHeight="1" x14ac:dyDescent="0.3">
      <c r="A114" s="44" t="s">
        <v>238</v>
      </c>
      <c r="B114" s="489"/>
      <c r="C114" s="489"/>
      <c r="D114" s="489"/>
      <c r="E114" s="489"/>
      <c r="F114" s="489"/>
      <c r="G114" s="489"/>
      <c r="H114" s="489"/>
      <c r="I114" s="489"/>
    </row>
    <row r="115" spans="1:9" ht="80.25" customHeight="1" x14ac:dyDescent="0.3">
      <c r="A115" s="44" t="s">
        <v>242</v>
      </c>
      <c r="B115" s="490"/>
      <c r="C115" s="491"/>
      <c r="D115" s="490"/>
      <c r="E115" s="491"/>
      <c r="F115" s="490"/>
      <c r="G115" s="491"/>
      <c r="H115" s="490"/>
      <c r="I115" s="491"/>
    </row>
    <row r="116" spans="1:9" ht="16.8" x14ac:dyDescent="0.3">
      <c r="A116" s="287" t="s">
        <v>267</v>
      </c>
      <c r="B116" s="288">
        <f t="shared" ref="B116:I116" si="1">(B69+B73+B77+B81+B85+B89+B93+B97+B101+B105+B109+B113)</f>
        <v>0.41500000000000004</v>
      </c>
      <c r="C116" s="288">
        <f t="shared" si="1"/>
        <v>0.41500000000000004</v>
      </c>
      <c r="D116" s="288">
        <f t="shared" si="1"/>
        <v>0.41500000000000004</v>
      </c>
      <c r="E116" s="288">
        <f t="shared" si="1"/>
        <v>0.41500000000000004</v>
      </c>
      <c r="F116" s="288">
        <f t="shared" si="1"/>
        <v>0.41500000000000004</v>
      </c>
      <c r="G116" s="288">
        <f t="shared" si="1"/>
        <v>0.41500000000000004</v>
      </c>
      <c r="H116" s="288">
        <f t="shared" si="1"/>
        <v>0</v>
      </c>
      <c r="I116" s="288">
        <f t="shared" si="1"/>
        <v>0</v>
      </c>
    </row>
    <row r="121" spans="1:9" ht="37.5" customHeight="1" x14ac:dyDescent="0.3"/>
    <row r="122" spans="1:9" ht="19.5" customHeight="1" x14ac:dyDescent="0.3"/>
    <row r="123" spans="1:9" ht="19.5" customHeight="1" x14ac:dyDescent="0.3"/>
    <row r="124" spans="1:9" ht="34.5" customHeight="1" x14ac:dyDescent="0.3"/>
    <row r="125" spans="1:9" ht="15" customHeight="1" x14ac:dyDescent="0.3"/>
    <row r="126" spans="1:9" ht="15.75" customHeight="1" x14ac:dyDescent="0.3"/>
  </sheetData>
  <mergeCells count="211">
    <mergeCell ref="A1:A4"/>
    <mergeCell ref="B1:L1"/>
    <mergeCell ref="M1:O1"/>
    <mergeCell ref="B2:L2"/>
    <mergeCell ref="M2:O2"/>
    <mergeCell ref="B3:L3"/>
    <mergeCell ref="M3:O3"/>
    <mergeCell ref="B4:L4"/>
    <mergeCell ref="M4:O4"/>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40:A41"/>
    <mergeCell ref="D40:E40"/>
    <mergeCell ref="F40:G40"/>
    <mergeCell ref="D41:E41"/>
    <mergeCell ref="F41:G41"/>
    <mergeCell ref="A42:A43"/>
    <mergeCell ref="D42:E42"/>
    <mergeCell ref="F42:G42"/>
    <mergeCell ref="D43:E43"/>
    <mergeCell ref="F43:G43"/>
    <mergeCell ref="A44:A45"/>
    <mergeCell ref="D44:E44"/>
    <mergeCell ref="F44:G44"/>
    <mergeCell ref="D45:E45"/>
    <mergeCell ref="F45:G45"/>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52:A53"/>
    <mergeCell ref="D52:E52"/>
    <mergeCell ref="F52:G52"/>
    <mergeCell ref="D53:E53"/>
    <mergeCell ref="F53:G53"/>
    <mergeCell ref="A54:A55"/>
    <mergeCell ref="D54:E54"/>
    <mergeCell ref="F54:G54"/>
    <mergeCell ref="D55:E55"/>
    <mergeCell ref="F55:G55"/>
    <mergeCell ref="A56:A57"/>
    <mergeCell ref="D56:E56"/>
    <mergeCell ref="F56:G56"/>
    <mergeCell ref="D57:E57"/>
    <mergeCell ref="F57:G57"/>
    <mergeCell ref="A58:A59"/>
    <mergeCell ref="D58:E58"/>
    <mergeCell ref="F58:G58"/>
    <mergeCell ref="D59:E59"/>
    <mergeCell ref="F59:G59"/>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68:A69"/>
    <mergeCell ref="B70:C70"/>
    <mergeCell ref="D70:E70"/>
    <mergeCell ref="F70:G70"/>
    <mergeCell ref="H70:I70"/>
    <mergeCell ref="B71:C71"/>
    <mergeCell ref="D71:E71"/>
    <mergeCell ref="F71:G71"/>
    <mergeCell ref="H71:I71"/>
    <mergeCell ref="A72:A73"/>
    <mergeCell ref="B74:C74"/>
    <mergeCell ref="D74:E74"/>
    <mergeCell ref="F74:G74"/>
    <mergeCell ref="H74:I74"/>
    <mergeCell ref="B75:C75"/>
    <mergeCell ref="D75:E75"/>
    <mergeCell ref="F75:G75"/>
    <mergeCell ref="H75:I75"/>
    <mergeCell ref="A76:A77"/>
    <mergeCell ref="B78:C78"/>
    <mergeCell ref="D78:E78"/>
    <mergeCell ref="F78:G78"/>
    <mergeCell ref="H78:I78"/>
    <mergeCell ref="B79:C79"/>
    <mergeCell ref="D79:E79"/>
    <mergeCell ref="F79:G79"/>
    <mergeCell ref="H79:I79"/>
    <mergeCell ref="A80:A81"/>
    <mergeCell ref="B82:C82"/>
    <mergeCell ref="D82:E82"/>
    <mergeCell ref="F82:G82"/>
    <mergeCell ref="H82:I82"/>
    <mergeCell ref="B83:C83"/>
    <mergeCell ref="D83:E83"/>
    <mergeCell ref="F83:G83"/>
    <mergeCell ref="H83:I83"/>
    <mergeCell ref="A84:A85"/>
    <mergeCell ref="B86:C86"/>
    <mergeCell ref="D86:E86"/>
    <mergeCell ref="F86:G86"/>
    <mergeCell ref="H86:I86"/>
    <mergeCell ref="B87:C87"/>
    <mergeCell ref="D87:E87"/>
    <mergeCell ref="F87:G87"/>
    <mergeCell ref="H87:I87"/>
    <mergeCell ref="A88:A89"/>
    <mergeCell ref="B90:C90"/>
    <mergeCell ref="D90:E90"/>
    <mergeCell ref="F90:G90"/>
    <mergeCell ref="H90:I90"/>
    <mergeCell ref="B91:C91"/>
    <mergeCell ref="D91:E91"/>
    <mergeCell ref="F91:G91"/>
    <mergeCell ref="H91:I91"/>
    <mergeCell ref="A92:A93"/>
    <mergeCell ref="B94:C94"/>
    <mergeCell ref="D94:E94"/>
    <mergeCell ref="F94:G94"/>
    <mergeCell ref="H94:I94"/>
    <mergeCell ref="B95:C95"/>
    <mergeCell ref="D95:E95"/>
    <mergeCell ref="F95:G95"/>
    <mergeCell ref="H95:I95"/>
    <mergeCell ref="A96:A97"/>
    <mergeCell ref="B98:C98"/>
    <mergeCell ref="D98:E98"/>
    <mergeCell ref="F98:G98"/>
    <mergeCell ref="H98:I98"/>
    <mergeCell ref="B99:C99"/>
    <mergeCell ref="D99:E99"/>
    <mergeCell ref="F99:G99"/>
    <mergeCell ref="H99:I99"/>
    <mergeCell ref="A100:A101"/>
    <mergeCell ref="B102:C102"/>
    <mergeCell ref="D102:E102"/>
    <mergeCell ref="F102:G102"/>
    <mergeCell ref="H102:I102"/>
    <mergeCell ref="B103:C103"/>
    <mergeCell ref="D103:E103"/>
    <mergeCell ref="F103:G103"/>
    <mergeCell ref="H103:I103"/>
    <mergeCell ref="A104:A105"/>
    <mergeCell ref="B106:C106"/>
    <mergeCell ref="D106:E106"/>
    <mergeCell ref="F106:G106"/>
    <mergeCell ref="H106:I106"/>
    <mergeCell ref="B107:C107"/>
    <mergeCell ref="D107:E107"/>
    <mergeCell ref="F107:G107"/>
    <mergeCell ref="H107:I107"/>
    <mergeCell ref="A108:A109"/>
    <mergeCell ref="B110:C110"/>
    <mergeCell ref="D110:E110"/>
    <mergeCell ref="F110:G110"/>
    <mergeCell ref="H110:I110"/>
    <mergeCell ref="B111:C111"/>
    <mergeCell ref="D111:E111"/>
    <mergeCell ref="F111:G111"/>
    <mergeCell ref="H111:I111"/>
    <mergeCell ref="A112:A113"/>
    <mergeCell ref="B114:C114"/>
    <mergeCell ref="D114:E114"/>
    <mergeCell ref="F114:G114"/>
    <mergeCell ref="H114:I114"/>
    <mergeCell ref="B115:C115"/>
    <mergeCell ref="D115:E115"/>
    <mergeCell ref="F115:G115"/>
    <mergeCell ref="H115:I115"/>
  </mergeCells>
  <hyperlinks>
    <hyperlink ref="B71" r:id="rId1" xr:uid="{00000000-0004-0000-0200-000000000000}"/>
    <hyperlink ref="B75" r:id="rId2" xr:uid="{00000000-0004-0000-0200-000001000000}"/>
    <hyperlink ref="B79" r:id="rId3" xr:uid="{00000000-0004-0000-0200-000002000000}"/>
    <hyperlink ref="D71" r:id="rId4" xr:uid="{00000000-0004-0000-0200-000003000000}"/>
    <hyperlink ref="F71" r:id="rId5" xr:uid="{00000000-0004-0000-0200-000004000000}"/>
    <hyperlink ref="D75" r:id="rId6" xr:uid="{00000000-0004-0000-0200-000005000000}"/>
    <hyperlink ref="F75" r:id="rId7" xr:uid="{00000000-0004-0000-0200-000006000000}"/>
    <hyperlink ref="D79" r:id="rId8" xr:uid="{00000000-0004-0000-0200-000007000000}"/>
    <hyperlink ref="F79" r:id="rId9" xr:uid="{00000000-0004-0000-0200-000008000000}"/>
    <hyperlink ref="B83" r:id="rId10" xr:uid="{00000000-0004-0000-0200-000009000000}"/>
    <hyperlink ref="D83" r:id="rId11" xr:uid="{00000000-0004-0000-0200-00000A000000}"/>
    <hyperlink ref="F83" r:id="rId12" xr:uid="{00000000-0004-0000-0200-00000B000000}"/>
    <hyperlink ref="B87" r:id="rId13" xr:uid="{1D938D15-D556-489F-A780-8D0175619D61}"/>
    <hyperlink ref="D87:E87" r:id="rId14" display="https://secretariadistritald-my.sharepoint.com/:f:/g/personal/ecastaneda_sdmujer_gov_co/Eirpnn6klPRHsEZESw_TmbgBYpaqAOWgcLZ0SLja-fOXaw?e=ZkdbWI" xr:uid="{46BB579E-D70C-4F8D-9B2C-7780430C2068}"/>
    <hyperlink ref="F87:G87" r:id="rId15" display="https://secretariadistritald-my.sharepoint.com/:x:/g/personal/comunicaciones_sdmujer_gov_co/EdNeceCQLg9Nk_beBP9RsgQBBYPaHoD6pHwJuBHShhDNXQ?e=A06icN" xr:uid="{FCD32B7D-D021-4E4A-8FA9-42AAC547EB33}"/>
    <hyperlink ref="D87" r:id="rId16" xr:uid="{17FD855A-4B8F-449C-8290-FF52C94A9FF1}"/>
    <hyperlink ref="F87" r:id="rId17" xr:uid="{0B65072A-81A6-4CC3-9C67-EEDF90C2BB7D}"/>
  </hyperlinks>
  <pageMargins left="0.25" right="0.25" top="0.75" bottom="0.75" header="0.3" footer="0.3"/>
  <pageSetup scale="21" orientation="landscape" r:id="rId18"/>
  <drawing r:id="rId19"/>
  <legacyDrawing r:id="rId2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pageSetUpPr fitToPage="1"/>
  </sheetPr>
  <dimension ref="A1:S126"/>
  <sheetViews>
    <sheetView showGridLines="0" topLeftCell="A86" zoomScale="80" zoomScaleNormal="80" workbookViewId="0">
      <selection activeCell="D90" sqref="D90:E90"/>
    </sheetView>
  </sheetViews>
  <sheetFormatPr baseColWidth="10" defaultColWidth="10.88671875" defaultRowHeight="13.8" x14ac:dyDescent="0.3"/>
  <cols>
    <col min="1" max="1" width="49.6640625" style="246" customWidth="1"/>
    <col min="2" max="5" width="35.6640625" style="246" customWidth="1"/>
    <col min="6" max="6" width="43" style="246" customWidth="1"/>
    <col min="7" max="7" width="41.109375" style="246" customWidth="1"/>
    <col min="8" max="8" width="35.6640625" style="246" customWidth="1"/>
    <col min="9" max="9" width="49.33203125" style="246" customWidth="1"/>
    <col min="10" max="13" width="35.6640625" style="246" customWidth="1"/>
    <col min="14" max="14" width="31" style="246" customWidth="1"/>
    <col min="15" max="15" width="18.109375" style="246" customWidth="1"/>
    <col min="16" max="16" width="8.44140625" style="246" customWidth="1"/>
    <col min="17" max="17" width="18.44140625" style="246" bestFit="1" customWidth="1"/>
    <col min="18" max="18" width="5.6640625" style="246" customWidth="1"/>
    <col min="19" max="19" width="18.44140625" style="246" bestFit="1" customWidth="1"/>
    <col min="20" max="20" width="4.6640625" style="246" customWidth="1"/>
    <col min="21" max="21" width="23" style="246" bestFit="1" customWidth="1"/>
    <col min="22" max="22" width="10.88671875" style="246"/>
    <col min="23" max="23" width="18.44140625" style="246" bestFit="1" customWidth="1"/>
    <col min="24" max="24" width="16.109375" style="246" customWidth="1"/>
    <col min="25" max="16384" width="10.88671875" style="246"/>
  </cols>
  <sheetData>
    <row r="1" spans="1:15" s="244" customFormat="1" ht="22.2" customHeight="1" thickBot="1" x14ac:dyDescent="0.35">
      <c r="A1" s="459"/>
      <c r="B1" s="436" t="s">
        <v>160</v>
      </c>
      <c r="C1" s="437"/>
      <c r="D1" s="437"/>
      <c r="E1" s="437"/>
      <c r="F1" s="437"/>
      <c r="G1" s="437"/>
      <c r="H1" s="437"/>
      <c r="I1" s="437"/>
      <c r="J1" s="437"/>
      <c r="K1" s="437"/>
      <c r="L1" s="438"/>
      <c r="M1" s="553" t="s">
        <v>161</v>
      </c>
      <c r="N1" s="554"/>
      <c r="O1" s="555"/>
    </row>
    <row r="2" spans="1:15" s="244" customFormat="1" ht="18" customHeight="1" thickBot="1" x14ac:dyDescent="0.35">
      <c r="A2" s="460"/>
      <c r="B2" s="439" t="s">
        <v>162</v>
      </c>
      <c r="C2" s="440"/>
      <c r="D2" s="440"/>
      <c r="E2" s="440"/>
      <c r="F2" s="440"/>
      <c r="G2" s="440"/>
      <c r="H2" s="440"/>
      <c r="I2" s="440"/>
      <c r="J2" s="440"/>
      <c r="K2" s="440"/>
      <c r="L2" s="441"/>
      <c r="M2" s="553" t="s">
        <v>163</v>
      </c>
      <c r="N2" s="554"/>
      <c r="O2" s="555"/>
    </row>
    <row r="3" spans="1:15" s="244" customFormat="1" ht="19.95" customHeight="1" thickBot="1" x14ac:dyDescent="0.35">
      <c r="A3" s="460"/>
      <c r="B3" s="439" t="s">
        <v>0</v>
      </c>
      <c r="C3" s="440"/>
      <c r="D3" s="440"/>
      <c r="E3" s="440"/>
      <c r="F3" s="440"/>
      <c r="G3" s="440"/>
      <c r="H3" s="440"/>
      <c r="I3" s="440"/>
      <c r="J3" s="440"/>
      <c r="K3" s="440"/>
      <c r="L3" s="441"/>
      <c r="M3" s="553" t="s">
        <v>164</v>
      </c>
      <c r="N3" s="554"/>
      <c r="O3" s="555"/>
    </row>
    <row r="4" spans="1:15" s="244" customFormat="1" ht="21.75" customHeight="1" thickBot="1" x14ac:dyDescent="0.35">
      <c r="A4" s="461"/>
      <c r="B4" s="442" t="s">
        <v>165</v>
      </c>
      <c r="C4" s="443"/>
      <c r="D4" s="443"/>
      <c r="E4" s="443"/>
      <c r="F4" s="443"/>
      <c r="G4" s="443"/>
      <c r="H4" s="443"/>
      <c r="I4" s="443"/>
      <c r="J4" s="443"/>
      <c r="K4" s="443"/>
      <c r="L4" s="444"/>
      <c r="M4" s="553" t="s">
        <v>166</v>
      </c>
      <c r="N4" s="554"/>
      <c r="O4" s="555"/>
    </row>
    <row r="5" spans="1:15" s="244" customFormat="1" ht="16.2" customHeight="1" thickBot="1" x14ac:dyDescent="0.35">
      <c r="A5" s="82"/>
      <c r="B5" s="83"/>
      <c r="C5" s="83"/>
      <c r="D5" s="83"/>
      <c r="E5" s="83"/>
      <c r="F5" s="83"/>
      <c r="G5" s="83"/>
      <c r="H5" s="83"/>
      <c r="I5" s="83"/>
      <c r="J5" s="83"/>
      <c r="K5" s="83"/>
      <c r="L5" s="83"/>
      <c r="M5" s="245"/>
      <c r="N5" s="245"/>
      <c r="O5" s="245"/>
    </row>
    <row r="6" spans="1:15" ht="40.35" customHeight="1" thickBot="1" x14ac:dyDescent="0.35">
      <c r="A6" s="52" t="s">
        <v>167</v>
      </c>
      <c r="B6" s="470"/>
      <c r="C6" s="471"/>
      <c r="D6" s="471"/>
      <c r="E6" s="471"/>
      <c r="F6" s="471"/>
      <c r="G6" s="471"/>
      <c r="H6" s="471"/>
      <c r="I6" s="471"/>
      <c r="J6" s="471"/>
      <c r="K6" s="472"/>
      <c r="L6" s="162" t="s">
        <v>169</v>
      </c>
      <c r="M6" s="549">
        <v>2024110010299</v>
      </c>
      <c r="N6" s="550"/>
      <c r="O6" s="551"/>
    </row>
    <row r="7" spans="1:15" s="244" customFormat="1" ht="18" customHeight="1" thickBot="1" x14ac:dyDescent="0.35">
      <c r="A7" s="82"/>
      <c r="B7" s="83"/>
      <c r="C7" s="83"/>
      <c r="D7" s="83"/>
      <c r="E7" s="83"/>
      <c r="F7" s="83"/>
      <c r="G7" s="83"/>
      <c r="H7" s="83"/>
      <c r="I7" s="83"/>
      <c r="J7" s="83"/>
      <c r="K7" s="83"/>
      <c r="L7" s="83"/>
      <c r="M7" s="245"/>
      <c r="N7" s="245"/>
      <c r="O7" s="245"/>
    </row>
    <row r="8" spans="1:15" s="244" customFormat="1" ht="21.75" customHeight="1" thickBot="1" x14ac:dyDescent="0.35">
      <c r="A8" s="463" t="s">
        <v>6</v>
      </c>
      <c r="B8" s="162" t="s">
        <v>170</v>
      </c>
      <c r="C8" s="247" t="s">
        <v>171</v>
      </c>
      <c r="D8" s="162" t="s">
        <v>172</v>
      </c>
      <c r="E8" s="247" t="s">
        <v>171</v>
      </c>
      <c r="F8" s="162" t="s">
        <v>173</v>
      </c>
      <c r="G8" s="247" t="s">
        <v>171</v>
      </c>
      <c r="H8" s="162" t="s">
        <v>174</v>
      </c>
      <c r="I8" s="130" t="s">
        <v>171</v>
      </c>
      <c r="J8" s="447" t="s">
        <v>8</v>
      </c>
      <c r="K8" s="462"/>
      <c r="L8" s="248" t="s">
        <v>175</v>
      </c>
      <c r="M8" s="552"/>
      <c r="N8" s="552"/>
      <c r="O8" s="552"/>
    </row>
    <row r="9" spans="1:15" s="244" customFormat="1" ht="21.75" customHeight="1" thickBot="1" x14ac:dyDescent="0.35">
      <c r="A9" s="463"/>
      <c r="B9" s="249" t="s">
        <v>176</v>
      </c>
      <c r="C9" s="131" t="s">
        <v>171</v>
      </c>
      <c r="D9" s="162" t="s">
        <v>177</v>
      </c>
      <c r="E9" s="132"/>
      <c r="F9" s="162" t="s">
        <v>178</v>
      </c>
      <c r="G9" s="132"/>
      <c r="H9" s="162" t="s">
        <v>179</v>
      </c>
      <c r="I9" s="130"/>
      <c r="J9" s="447"/>
      <c r="K9" s="462"/>
      <c r="L9" s="248" t="s">
        <v>180</v>
      </c>
      <c r="M9" s="552"/>
      <c r="N9" s="552"/>
      <c r="O9" s="552"/>
    </row>
    <row r="10" spans="1:15" s="244" customFormat="1" ht="21.75" customHeight="1" thickBot="1" x14ac:dyDescent="0.35">
      <c r="A10" s="463"/>
      <c r="B10" s="162" t="s">
        <v>181</v>
      </c>
      <c r="C10" s="247"/>
      <c r="D10" s="162" t="s">
        <v>182</v>
      </c>
      <c r="E10" s="132"/>
      <c r="F10" s="162" t="s">
        <v>183</v>
      </c>
      <c r="G10" s="132"/>
      <c r="H10" s="162" t="s">
        <v>184</v>
      </c>
      <c r="I10" s="130"/>
      <c r="J10" s="447"/>
      <c r="K10" s="462"/>
      <c r="L10" s="248" t="s">
        <v>185</v>
      </c>
      <c r="M10" s="552" t="s">
        <v>171</v>
      </c>
      <c r="N10" s="552"/>
      <c r="O10" s="552"/>
    </row>
    <row r="11" spans="1:15" ht="15" customHeight="1" thickBot="1" x14ac:dyDescent="0.35">
      <c r="A11" s="6"/>
      <c r="B11" s="7"/>
      <c r="C11" s="7"/>
      <c r="D11" s="250"/>
      <c r="E11" s="8"/>
      <c r="F11" s="8"/>
      <c r="G11" s="251"/>
      <c r="H11" s="251"/>
      <c r="I11" s="252"/>
      <c r="J11" s="252"/>
      <c r="K11" s="7"/>
      <c r="L11" s="7"/>
      <c r="M11" s="7"/>
      <c r="N11" s="7"/>
      <c r="O11" s="7"/>
    </row>
    <row r="12" spans="1:15" ht="15" customHeight="1" x14ac:dyDescent="0.3">
      <c r="A12" s="467" t="s">
        <v>186</v>
      </c>
      <c r="B12" s="584" t="s">
        <v>315</v>
      </c>
      <c r="C12" s="585"/>
      <c r="D12" s="585"/>
      <c r="E12" s="585"/>
      <c r="F12" s="585"/>
      <c r="G12" s="585"/>
      <c r="H12" s="585"/>
      <c r="I12" s="585"/>
      <c r="J12" s="585"/>
      <c r="K12" s="585"/>
      <c r="L12" s="585"/>
      <c r="M12" s="585"/>
      <c r="N12" s="585"/>
      <c r="O12" s="586"/>
    </row>
    <row r="13" spans="1:15" ht="15" customHeight="1" x14ac:dyDescent="0.3">
      <c r="A13" s="468"/>
      <c r="B13" s="587"/>
      <c r="C13" s="588"/>
      <c r="D13" s="588"/>
      <c r="E13" s="588"/>
      <c r="F13" s="588"/>
      <c r="G13" s="588"/>
      <c r="H13" s="588"/>
      <c r="I13" s="588"/>
      <c r="J13" s="588"/>
      <c r="K13" s="588"/>
      <c r="L13" s="588"/>
      <c r="M13" s="588"/>
      <c r="N13" s="588"/>
      <c r="O13" s="589"/>
    </row>
    <row r="14" spans="1:15" ht="15" customHeight="1" thickBot="1" x14ac:dyDescent="0.35">
      <c r="A14" s="469"/>
      <c r="B14" s="590"/>
      <c r="C14" s="591"/>
      <c r="D14" s="591"/>
      <c r="E14" s="591"/>
      <c r="F14" s="591"/>
      <c r="G14" s="591"/>
      <c r="H14" s="591"/>
      <c r="I14" s="591"/>
      <c r="J14" s="591"/>
      <c r="K14" s="591"/>
      <c r="L14" s="591"/>
      <c r="M14" s="591"/>
      <c r="N14" s="591"/>
      <c r="O14" s="592"/>
    </row>
    <row r="15" spans="1:15" ht="9" customHeight="1" thickBot="1" x14ac:dyDescent="0.35">
      <c r="A15" s="14"/>
      <c r="B15" s="80"/>
      <c r="C15" s="15"/>
      <c r="D15" s="15"/>
      <c r="E15" s="15"/>
      <c r="F15" s="15"/>
      <c r="G15" s="16"/>
      <c r="H15" s="16"/>
      <c r="I15" s="16"/>
      <c r="J15" s="16"/>
      <c r="K15" s="16"/>
      <c r="L15" s="17"/>
      <c r="M15" s="17"/>
      <c r="N15" s="17"/>
      <c r="O15" s="17"/>
    </row>
    <row r="16" spans="1:15" s="18" customFormat="1" ht="37.5" customHeight="1" thickBot="1" x14ac:dyDescent="0.35">
      <c r="A16" s="52" t="s">
        <v>13</v>
      </c>
      <c r="B16" s="457" t="s">
        <v>269</v>
      </c>
      <c r="C16" s="457"/>
      <c r="D16" s="457"/>
      <c r="E16" s="457"/>
      <c r="F16" s="457"/>
      <c r="G16" s="463" t="s">
        <v>15</v>
      </c>
      <c r="H16" s="463"/>
      <c r="I16" s="458" t="s">
        <v>316</v>
      </c>
      <c r="J16" s="458"/>
      <c r="K16" s="458"/>
      <c r="L16" s="458"/>
      <c r="M16" s="458"/>
      <c r="N16" s="458"/>
      <c r="O16" s="458"/>
    </row>
    <row r="17" spans="1:19" ht="9" customHeight="1" thickBot="1" x14ac:dyDescent="0.35">
      <c r="A17" s="14"/>
      <c r="B17" s="16"/>
      <c r="C17" s="15"/>
      <c r="D17" s="15"/>
      <c r="E17" s="15"/>
      <c r="F17" s="15"/>
      <c r="G17" s="16"/>
      <c r="H17" s="16"/>
      <c r="I17" s="16"/>
      <c r="J17" s="16"/>
      <c r="K17" s="16"/>
      <c r="L17" s="17"/>
      <c r="M17" s="17"/>
      <c r="N17" s="17"/>
      <c r="O17" s="17"/>
    </row>
    <row r="18" spans="1:19" ht="56.25" customHeight="1" thickBot="1" x14ac:dyDescent="0.35">
      <c r="A18" s="52" t="s">
        <v>17</v>
      </c>
      <c r="B18" s="547" t="s">
        <v>190</v>
      </c>
      <c r="C18" s="547"/>
      <c r="D18" s="547"/>
      <c r="E18" s="547"/>
      <c r="F18" s="52" t="s">
        <v>19</v>
      </c>
      <c r="G18" s="548" t="s">
        <v>191</v>
      </c>
      <c r="H18" s="548"/>
      <c r="I18" s="548"/>
      <c r="J18" s="52" t="s">
        <v>21</v>
      </c>
      <c r="K18" s="457" t="s">
        <v>192</v>
      </c>
      <c r="L18" s="457"/>
      <c r="M18" s="457"/>
      <c r="N18" s="457"/>
      <c r="O18" s="457"/>
    </row>
    <row r="19" spans="1:19" ht="9" customHeight="1" x14ac:dyDescent="0.3">
      <c r="A19" s="5"/>
      <c r="B19" s="2"/>
      <c r="C19" s="466"/>
      <c r="D19" s="466"/>
      <c r="E19" s="466"/>
      <c r="F19" s="466"/>
      <c r="G19" s="466"/>
      <c r="H19" s="466"/>
      <c r="I19" s="466"/>
      <c r="J19" s="466"/>
      <c r="K19" s="466"/>
      <c r="L19" s="466"/>
      <c r="M19" s="466"/>
      <c r="N19" s="466"/>
      <c r="O19" s="466"/>
    </row>
    <row r="20" spans="1:19" ht="16.5" customHeight="1" thickBot="1" x14ac:dyDescent="0.35">
      <c r="A20" s="253"/>
      <c r="B20" s="254"/>
      <c r="C20" s="254"/>
      <c r="D20" s="254"/>
      <c r="E20" s="254"/>
      <c r="F20" s="254"/>
      <c r="G20" s="254"/>
      <c r="H20" s="254"/>
      <c r="I20" s="254"/>
      <c r="J20" s="254"/>
      <c r="K20" s="254"/>
      <c r="L20" s="254"/>
      <c r="M20" s="254"/>
      <c r="N20" s="254"/>
      <c r="O20" s="254"/>
    </row>
    <row r="21" spans="1:19" ht="32.1" customHeight="1" thickBot="1" x14ac:dyDescent="0.35">
      <c r="A21" s="445" t="s">
        <v>23</v>
      </c>
      <c r="B21" s="446"/>
      <c r="C21" s="446"/>
      <c r="D21" s="446"/>
      <c r="E21" s="446"/>
      <c r="F21" s="446"/>
      <c r="G21" s="446"/>
      <c r="H21" s="446"/>
      <c r="I21" s="446"/>
      <c r="J21" s="446"/>
      <c r="K21" s="446"/>
      <c r="L21" s="446"/>
      <c r="M21" s="446"/>
      <c r="N21" s="446"/>
      <c r="O21" s="447"/>
    </row>
    <row r="22" spans="1:19" ht="32.1" customHeight="1" thickBot="1" x14ac:dyDescent="0.35">
      <c r="A22" s="445" t="s">
        <v>193</v>
      </c>
      <c r="B22" s="446"/>
      <c r="C22" s="446"/>
      <c r="D22" s="446"/>
      <c r="E22" s="446"/>
      <c r="F22" s="446"/>
      <c r="G22" s="446"/>
      <c r="H22" s="446"/>
      <c r="I22" s="446"/>
      <c r="J22" s="446"/>
      <c r="K22" s="446"/>
      <c r="L22" s="446"/>
      <c r="M22" s="446"/>
      <c r="N22" s="446"/>
      <c r="O22" s="447"/>
    </row>
    <row r="23" spans="1:19" ht="32.1" customHeight="1" thickBot="1" x14ac:dyDescent="0.35">
      <c r="A23" s="27"/>
      <c r="B23" s="19" t="s">
        <v>170</v>
      </c>
      <c r="C23" s="19" t="s">
        <v>172</v>
      </c>
      <c r="D23" s="19" t="s">
        <v>173</v>
      </c>
      <c r="E23" s="19" t="s">
        <v>174</v>
      </c>
      <c r="F23" s="19" t="s">
        <v>176</v>
      </c>
      <c r="G23" s="19" t="s">
        <v>177</v>
      </c>
      <c r="H23" s="19" t="s">
        <v>178</v>
      </c>
      <c r="I23" s="19" t="s">
        <v>179</v>
      </c>
      <c r="J23" s="19" t="s">
        <v>181</v>
      </c>
      <c r="K23" s="19" t="s">
        <v>182</v>
      </c>
      <c r="L23" s="19" t="s">
        <v>183</v>
      </c>
      <c r="M23" s="19" t="s">
        <v>184</v>
      </c>
      <c r="N23" s="20" t="s">
        <v>194</v>
      </c>
      <c r="O23" s="20" t="s">
        <v>195</v>
      </c>
    </row>
    <row r="24" spans="1:19" ht="32.1" customHeight="1" x14ac:dyDescent="0.3">
      <c r="A24" s="21" t="s">
        <v>24</v>
      </c>
      <c r="B24" s="238">
        <v>350253333</v>
      </c>
      <c r="C24" s="22">
        <v>478896000</v>
      </c>
      <c r="D24" s="22"/>
      <c r="E24" s="22"/>
      <c r="F24" s="22">
        <v>280000000</v>
      </c>
      <c r="G24" s="22">
        <v>37850000</v>
      </c>
      <c r="H24" s="239"/>
      <c r="I24" s="239"/>
      <c r="J24" s="239"/>
      <c r="K24" s="239"/>
      <c r="L24" s="239">
        <v>2406667</v>
      </c>
      <c r="M24" s="239"/>
      <c r="N24" s="321">
        <f>SUM(B24:M24)</f>
        <v>1149406000</v>
      </c>
      <c r="O24" s="255">
        <v>1</v>
      </c>
    </row>
    <row r="25" spans="1:19" ht="32.1" customHeight="1" x14ac:dyDescent="0.3">
      <c r="A25" s="21" t="s">
        <v>26</v>
      </c>
      <c r="B25" s="22">
        <v>350253333</v>
      </c>
      <c r="C25" s="22">
        <v>478896000</v>
      </c>
      <c r="D25" s="22">
        <v>0</v>
      </c>
      <c r="E25" s="238">
        <v>-14070668</v>
      </c>
      <c r="F25" s="22">
        <v>0</v>
      </c>
      <c r="G25" s="22"/>
      <c r="H25" s="22"/>
      <c r="I25" s="22"/>
      <c r="J25" s="22"/>
      <c r="K25" s="22"/>
      <c r="L25" s="22"/>
      <c r="M25" s="22"/>
      <c r="N25" s="322">
        <f t="shared" ref="N25:N29" si="0">SUM(B25:M25)</f>
        <v>815078665</v>
      </c>
      <c r="O25" s="256">
        <f>N25/N24</f>
        <v>0.70913033775706757</v>
      </c>
    </row>
    <row r="26" spans="1:19" ht="32.1" customHeight="1" x14ac:dyDescent="0.3">
      <c r="A26" s="21" t="s">
        <v>28</v>
      </c>
      <c r="B26" s="22">
        <v>0</v>
      </c>
      <c r="C26" s="22">
        <v>4913333</v>
      </c>
      <c r="D26" s="238">
        <v>61211999</v>
      </c>
      <c r="E26" s="22">
        <v>76416000</v>
      </c>
      <c r="F26" s="22">
        <v>76416000</v>
      </c>
      <c r="G26" s="22"/>
      <c r="H26" s="22"/>
      <c r="I26" s="22"/>
      <c r="J26" s="22"/>
      <c r="K26" s="22"/>
      <c r="L26" s="22"/>
      <c r="M26" s="22"/>
      <c r="N26" s="322">
        <f t="shared" si="0"/>
        <v>218957332</v>
      </c>
      <c r="O26" s="256">
        <f>N26/N24</f>
        <v>0.19049607536414462</v>
      </c>
    </row>
    <row r="27" spans="1:19" ht="32.1" customHeight="1" x14ac:dyDescent="0.3">
      <c r="A27" s="21" t="s">
        <v>196</v>
      </c>
      <c r="B27" s="22"/>
      <c r="C27" s="22"/>
      <c r="D27" s="22">
        <v>20000000</v>
      </c>
      <c r="E27" s="22">
        <v>0</v>
      </c>
      <c r="F27" s="238">
        <f>43996594+780000</f>
        <v>44776594</v>
      </c>
      <c r="G27" s="22">
        <v>3900000</v>
      </c>
      <c r="H27" s="22"/>
      <c r="I27" s="22"/>
      <c r="J27" s="22"/>
      <c r="K27" s="22"/>
      <c r="L27" s="22"/>
      <c r="M27" s="22"/>
      <c r="N27" s="360">
        <f t="shared" si="0"/>
        <v>68676594</v>
      </c>
      <c r="O27" s="256">
        <v>1</v>
      </c>
      <c r="S27" s="359"/>
    </row>
    <row r="28" spans="1:19" ht="32.1" customHeight="1" x14ac:dyDescent="0.3">
      <c r="A28" s="21" t="s">
        <v>197</v>
      </c>
      <c r="B28" s="22">
        <v>0</v>
      </c>
      <c r="C28" s="22">
        <v>0</v>
      </c>
      <c r="D28" s="22"/>
      <c r="E28" s="22"/>
      <c r="F28" s="22"/>
      <c r="G28" s="22"/>
      <c r="H28" s="22"/>
      <c r="I28" s="22"/>
      <c r="J28" s="22"/>
      <c r="K28" s="22"/>
      <c r="L28" s="22"/>
      <c r="M28" s="22"/>
      <c r="N28" s="322">
        <f t="shared" si="0"/>
        <v>0</v>
      </c>
      <c r="O28" s="256">
        <f>N28/N27</f>
        <v>0</v>
      </c>
    </row>
    <row r="29" spans="1:19" ht="32.1" customHeight="1" thickBot="1" x14ac:dyDescent="0.35">
      <c r="A29" s="24" t="s">
        <v>34</v>
      </c>
      <c r="B29" s="25">
        <v>0</v>
      </c>
      <c r="C29" s="25">
        <v>0</v>
      </c>
      <c r="D29" s="294">
        <v>3900000</v>
      </c>
      <c r="E29" s="25">
        <v>0</v>
      </c>
      <c r="F29" s="25">
        <v>0</v>
      </c>
      <c r="G29" s="25"/>
      <c r="H29" s="25"/>
      <c r="I29" s="25"/>
      <c r="J29" s="25"/>
      <c r="K29" s="25"/>
      <c r="L29" s="25"/>
      <c r="M29" s="25"/>
      <c r="N29" s="323">
        <f t="shared" si="0"/>
        <v>3900000</v>
      </c>
      <c r="O29" s="257">
        <f>N29/N27</f>
        <v>5.678790651732088E-2</v>
      </c>
    </row>
    <row r="30" spans="1:19" s="258" customFormat="1" ht="16.5" customHeight="1" x14ac:dyDescent="0.25"/>
    <row r="31" spans="1:19" s="258" customFormat="1" ht="17.25" customHeight="1" x14ac:dyDescent="0.25"/>
    <row r="32" spans="1:19" ht="5.25" customHeight="1" thickBot="1" x14ac:dyDescent="0.35"/>
    <row r="33" spans="1:13" ht="48" customHeight="1" thickBot="1" x14ac:dyDescent="0.35">
      <c r="A33" s="540" t="s">
        <v>198</v>
      </c>
      <c r="B33" s="541"/>
      <c r="C33" s="541"/>
      <c r="D33" s="541"/>
      <c r="E33" s="541"/>
      <c r="F33" s="541"/>
      <c r="G33" s="541"/>
      <c r="H33" s="541"/>
      <c r="I33" s="542"/>
      <c r="J33" s="259"/>
    </row>
    <row r="34" spans="1:13" ht="50.25" customHeight="1" thickBot="1" x14ac:dyDescent="0.35">
      <c r="A34" s="260" t="s">
        <v>199</v>
      </c>
      <c r="B34" s="543" t="str">
        <f>+B12</f>
        <v xml:space="preserve"> Implementar el 100 Porciento de las herramientas que permitan el posicionamiento de la SDMujer en medios de comunicación</v>
      </c>
      <c r="C34" s="544"/>
      <c r="D34" s="544"/>
      <c r="E34" s="544"/>
      <c r="F34" s="544"/>
      <c r="G34" s="544"/>
      <c r="H34" s="544"/>
      <c r="I34" s="545"/>
      <c r="J34" s="261"/>
      <c r="M34" s="262"/>
    </row>
    <row r="35" spans="1:13" ht="18.75" customHeight="1" thickBot="1" x14ac:dyDescent="0.35">
      <c r="A35" s="520" t="s">
        <v>39</v>
      </c>
      <c r="B35" s="263">
        <v>2024</v>
      </c>
      <c r="C35" s="263">
        <v>2025</v>
      </c>
      <c r="D35" s="263">
        <v>2026</v>
      </c>
      <c r="E35" s="263">
        <v>2027</v>
      </c>
      <c r="F35" s="263" t="s">
        <v>200</v>
      </c>
      <c r="G35" s="546" t="s">
        <v>41</v>
      </c>
      <c r="H35" s="425" t="s">
        <v>201</v>
      </c>
      <c r="I35" s="426"/>
      <c r="J35" s="261"/>
      <c r="M35" s="262"/>
    </row>
    <row r="36" spans="1:13" ht="50.25" customHeight="1" thickBot="1" x14ac:dyDescent="0.35">
      <c r="A36" s="521"/>
      <c r="B36" s="295">
        <v>1</v>
      </c>
      <c r="C36" s="295">
        <v>1</v>
      </c>
      <c r="D36" s="295">
        <v>1</v>
      </c>
      <c r="E36" s="295">
        <v>1</v>
      </c>
      <c r="F36" s="295">
        <v>1</v>
      </c>
      <c r="G36" s="546"/>
      <c r="H36" s="427"/>
      <c r="I36" s="428"/>
      <c r="J36" s="261"/>
      <c r="M36" s="264"/>
    </row>
    <row r="37" spans="1:13" ht="52.5" customHeight="1" thickBot="1" x14ac:dyDescent="0.35">
      <c r="A37" s="265" t="s">
        <v>43</v>
      </c>
      <c r="B37" s="535">
        <v>0.49</v>
      </c>
      <c r="C37" s="536"/>
      <c r="D37" s="537" t="s">
        <v>202</v>
      </c>
      <c r="E37" s="538"/>
      <c r="F37" s="538"/>
      <c r="G37" s="538"/>
      <c r="H37" s="538"/>
      <c r="I37" s="539"/>
    </row>
    <row r="38" spans="1:13" s="269" customFormat="1" ht="48" customHeight="1" thickBot="1" x14ac:dyDescent="0.35">
      <c r="A38" s="520" t="s">
        <v>203</v>
      </c>
      <c r="B38" s="265" t="s">
        <v>204</v>
      </c>
      <c r="C38" s="260" t="s">
        <v>87</v>
      </c>
      <c r="D38" s="522" t="s">
        <v>89</v>
      </c>
      <c r="E38" s="523"/>
      <c r="F38" s="522" t="s">
        <v>91</v>
      </c>
      <c r="G38" s="523"/>
      <c r="H38" s="268" t="s">
        <v>93</v>
      </c>
      <c r="I38" s="267" t="s">
        <v>94</v>
      </c>
      <c r="M38" s="270"/>
    </row>
    <row r="39" spans="1:13" ht="261" customHeight="1" thickBot="1" x14ac:dyDescent="0.35">
      <c r="A39" s="521"/>
      <c r="B39" s="290">
        <v>8.3000000000000007</v>
      </c>
      <c r="C39" s="271">
        <v>8.3000000000000007</v>
      </c>
      <c r="D39" s="576" t="s">
        <v>317</v>
      </c>
      <c r="E39" s="577"/>
      <c r="F39" s="576" t="s">
        <v>318</v>
      </c>
      <c r="G39" s="577"/>
      <c r="H39" s="276" t="s">
        <v>207</v>
      </c>
      <c r="I39" s="296" t="s">
        <v>319</v>
      </c>
      <c r="M39" s="262"/>
    </row>
    <row r="40" spans="1:13" s="269" customFormat="1" ht="54" customHeight="1" thickBot="1" x14ac:dyDescent="0.35">
      <c r="A40" s="520" t="s">
        <v>209</v>
      </c>
      <c r="B40" s="266" t="s">
        <v>204</v>
      </c>
      <c r="C40" s="268" t="s">
        <v>87</v>
      </c>
      <c r="D40" s="522" t="s">
        <v>89</v>
      </c>
      <c r="E40" s="523"/>
      <c r="F40" s="522" t="s">
        <v>91</v>
      </c>
      <c r="G40" s="523"/>
      <c r="H40" s="268" t="s">
        <v>93</v>
      </c>
      <c r="I40" s="267" t="s">
        <v>94</v>
      </c>
    </row>
    <row r="41" spans="1:13" ht="223.5" customHeight="1" thickBot="1" x14ac:dyDescent="0.35">
      <c r="A41" s="521"/>
      <c r="B41" s="290">
        <v>8.3000000000000007</v>
      </c>
      <c r="C41" s="271">
        <v>8.3000000000000007</v>
      </c>
      <c r="D41" s="576" t="s">
        <v>320</v>
      </c>
      <c r="E41" s="577"/>
      <c r="F41" s="576" t="s">
        <v>321</v>
      </c>
      <c r="G41" s="577"/>
      <c r="H41" s="276" t="s">
        <v>207</v>
      </c>
      <c r="I41" s="297" t="s">
        <v>322</v>
      </c>
    </row>
    <row r="42" spans="1:13" s="269" customFormat="1" ht="45" customHeight="1" thickBot="1" x14ac:dyDescent="0.35">
      <c r="A42" s="520" t="s">
        <v>213</v>
      </c>
      <c r="B42" s="266" t="s">
        <v>204</v>
      </c>
      <c r="C42" s="268" t="s">
        <v>87</v>
      </c>
      <c r="D42" s="522" t="s">
        <v>89</v>
      </c>
      <c r="E42" s="523"/>
      <c r="F42" s="522" t="s">
        <v>91</v>
      </c>
      <c r="G42" s="523"/>
      <c r="H42" s="268" t="s">
        <v>93</v>
      </c>
      <c r="I42" s="267" t="s">
        <v>94</v>
      </c>
    </row>
    <row r="43" spans="1:13" ht="290.39999999999998" customHeight="1" thickBot="1" x14ac:dyDescent="0.35">
      <c r="A43" s="521"/>
      <c r="B43" s="290">
        <v>8.3000000000000007</v>
      </c>
      <c r="C43" s="271">
        <v>8.3000000000000007</v>
      </c>
      <c r="D43" s="576" t="s">
        <v>323</v>
      </c>
      <c r="E43" s="577"/>
      <c r="F43" s="582" t="s">
        <v>324</v>
      </c>
      <c r="G43" s="583"/>
      <c r="H43" s="276" t="s">
        <v>325</v>
      </c>
      <c r="I43" s="298" t="s">
        <v>326</v>
      </c>
    </row>
    <row r="44" spans="1:13" s="269" customFormat="1" ht="44.25" customHeight="1" thickBot="1" x14ac:dyDescent="0.35">
      <c r="A44" s="520" t="s">
        <v>217</v>
      </c>
      <c r="B44" s="266" t="s">
        <v>204</v>
      </c>
      <c r="C44" s="266" t="s">
        <v>87</v>
      </c>
      <c r="D44" s="522" t="s">
        <v>89</v>
      </c>
      <c r="E44" s="523"/>
      <c r="F44" s="522" t="s">
        <v>91</v>
      </c>
      <c r="G44" s="523"/>
      <c r="H44" s="268" t="s">
        <v>93</v>
      </c>
      <c r="I44" s="268" t="s">
        <v>94</v>
      </c>
    </row>
    <row r="45" spans="1:13" ht="408.6" customHeight="1" thickBot="1" x14ac:dyDescent="0.35">
      <c r="A45" s="521"/>
      <c r="B45" s="290">
        <v>8.3000000000000007</v>
      </c>
      <c r="C45" s="271">
        <v>8.3000000000000007</v>
      </c>
      <c r="D45" s="574" t="s">
        <v>327</v>
      </c>
      <c r="E45" s="575"/>
      <c r="F45" s="576" t="s">
        <v>328</v>
      </c>
      <c r="G45" s="577"/>
      <c r="H45" s="276" t="s">
        <v>207</v>
      </c>
      <c r="I45" s="272" t="s">
        <v>329</v>
      </c>
    </row>
    <row r="46" spans="1:13" s="269" customFormat="1" ht="47.25" customHeight="1" thickBot="1" x14ac:dyDescent="0.35">
      <c r="A46" s="520" t="s">
        <v>221</v>
      </c>
      <c r="B46" s="266" t="s">
        <v>204</v>
      </c>
      <c r="C46" s="268" t="s">
        <v>87</v>
      </c>
      <c r="D46" s="522" t="s">
        <v>89</v>
      </c>
      <c r="E46" s="523"/>
      <c r="F46" s="522" t="s">
        <v>91</v>
      </c>
      <c r="G46" s="523"/>
      <c r="H46" s="268" t="s">
        <v>93</v>
      </c>
      <c r="I46" s="267" t="s">
        <v>94</v>
      </c>
    </row>
    <row r="47" spans="1:13" ht="367.8" customHeight="1" x14ac:dyDescent="0.3">
      <c r="A47" s="521"/>
      <c r="B47" s="290">
        <v>8.3000000000000007</v>
      </c>
      <c r="C47" s="271">
        <v>8.3000000000000007</v>
      </c>
      <c r="D47" s="578" t="s">
        <v>330</v>
      </c>
      <c r="E47" s="579"/>
      <c r="F47" s="580" t="s">
        <v>331</v>
      </c>
      <c r="G47" s="581"/>
      <c r="H47" s="276" t="s">
        <v>207</v>
      </c>
      <c r="I47" s="349" t="s">
        <v>332</v>
      </c>
    </row>
    <row r="48" spans="1:13" s="269" customFormat="1" ht="52.5" customHeight="1" thickBot="1" x14ac:dyDescent="0.35">
      <c r="A48" s="520" t="s">
        <v>226</v>
      </c>
      <c r="B48" s="266" t="s">
        <v>204</v>
      </c>
      <c r="C48" s="268" t="s">
        <v>87</v>
      </c>
      <c r="D48" s="522" t="s">
        <v>89</v>
      </c>
      <c r="E48" s="523"/>
      <c r="F48" s="522" t="s">
        <v>91</v>
      </c>
      <c r="G48" s="523"/>
      <c r="H48" s="268" t="s">
        <v>93</v>
      </c>
      <c r="I48" s="267" t="s">
        <v>94</v>
      </c>
    </row>
    <row r="49" spans="1:9" ht="120.75" customHeight="1" thickBot="1" x14ac:dyDescent="0.35">
      <c r="A49" s="521"/>
      <c r="B49" s="274">
        <v>8.3000000000000007</v>
      </c>
      <c r="C49" s="277"/>
      <c r="D49" s="524"/>
      <c r="E49" s="525"/>
      <c r="F49" s="524"/>
      <c r="G49" s="525"/>
      <c r="H49" s="276"/>
      <c r="I49" s="275"/>
    </row>
    <row r="50" spans="1:9" ht="35.1" customHeight="1" thickBot="1" x14ac:dyDescent="0.35">
      <c r="A50" s="520" t="s">
        <v>227</v>
      </c>
      <c r="B50" s="265" t="s">
        <v>204</v>
      </c>
      <c r="C50" s="260" t="s">
        <v>87</v>
      </c>
      <c r="D50" s="522" t="s">
        <v>89</v>
      </c>
      <c r="E50" s="523"/>
      <c r="F50" s="522" t="s">
        <v>91</v>
      </c>
      <c r="G50" s="523"/>
      <c r="H50" s="268" t="s">
        <v>93</v>
      </c>
      <c r="I50" s="267" t="s">
        <v>94</v>
      </c>
    </row>
    <row r="51" spans="1:9" ht="120.75" customHeight="1" thickBot="1" x14ac:dyDescent="0.35">
      <c r="A51" s="521"/>
      <c r="B51" s="274">
        <v>8.3000000000000007</v>
      </c>
      <c r="C51" s="277"/>
      <c r="D51" s="524"/>
      <c r="E51" s="526"/>
      <c r="F51" s="524"/>
      <c r="G51" s="525"/>
      <c r="H51" s="276"/>
      <c r="I51" s="275"/>
    </row>
    <row r="52" spans="1:9" ht="35.1" customHeight="1" thickBot="1" x14ac:dyDescent="0.35">
      <c r="A52" s="520" t="s">
        <v>228</v>
      </c>
      <c r="B52" s="265" t="s">
        <v>204</v>
      </c>
      <c r="C52" s="260" t="s">
        <v>87</v>
      </c>
      <c r="D52" s="522" t="s">
        <v>89</v>
      </c>
      <c r="E52" s="523"/>
      <c r="F52" s="522" t="s">
        <v>91</v>
      </c>
      <c r="G52" s="523"/>
      <c r="H52" s="268" t="s">
        <v>93</v>
      </c>
      <c r="I52" s="267" t="s">
        <v>94</v>
      </c>
    </row>
    <row r="53" spans="1:9" ht="120.75" customHeight="1" thickBot="1" x14ac:dyDescent="0.35">
      <c r="A53" s="521"/>
      <c r="B53" s="274">
        <v>8.3000000000000007</v>
      </c>
      <c r="C53" s="277"/>
      <c r="D53" s="524"/>
      <c r="E53" s="526"/>
      <c r="F53" s="524"/>
      <c r="G53" s="525"/>
      <c r="H53" s="278"/>
      <c r="I53" s="275"/>
    </row>
    <row r="54" spans="1:9" ht="35.1" customHeight="1" thickBot="1" x14ac:dyDescent="0.35">
      <c r="A54" s="520" t="s">
        <v>229</v>
      </c>
      <c r="B54" s="265" t="s">
        <v>204</v>
      </c>
      <c r="C54" s="260" t="s">
        <v>87</v>
      </c>
      <c r="D54" s="522" t="s">
        <v>89</v>
      </c>
      <c r="E54" s="523"/>
      <c r="F54" s="522" t="s">
        <v>91</v>
      </c>
      <c r="G54" s="523"/>
      <c r="H54" s="268" t="s">
        <v>93</v>
      </c>
      <c r="I54" s="267" t="s">
        <v>94</v>
      </c>
    </row>
    <row r="55" spans="1:9" ht="120.75" customHeight="1" thickBot="1" x14ac:dyDescent="0.35">
      <c r="A55" s="521"/>
      <c r="B55" s="274">
        <v>8.3000000000000007</v>
      </c>
      <c r="C55" s="277"/>
      <c r="D55" s="524"/>
      <c r="E55" s="525"/>
      <c r="F55" s="524"/>
      <c r="G55" s="525"/>
      <c r="H55" s="276"/>
      <c r="I55" s="276"/>
    </row>
    <row r="56" spans="1:9" ht="35.1" customHeight="1" thickBot="1" x14ac:dyDescent="0.35">
      <c r="A56" s="520" t="s">
        <v>230</v>
      </c>
      <c r="B56" s="265" t="s">
        <v>204</v>
      </c>
      <c r="C56" s="260" t="s">
        <v>87</v>
      </c>
      <c r="D56" s="522" t="s">
        <v>89</v>
      </c>
      <c r="E56" s="523"/>
      <c r="F56" s="522" t="s">
        <v>91</v>
      </c>
      <c r="G56" s="523"/>
      <c r="H56" s="268" t="s">
        <v>93</v>
      </c>
      <c r="I56" s="267" t="s">
        <v>94</v>
      </c>
    </row>
    <row r="57" spans="1:9" ht="120.75" customHeight="1" thickBot="1" x14ac:dyDescent="0.35">
      <c r="A57" s="521"/>
      <c r="B57" s="274">
        <v>8.3000000000000007</v>
      </c>
      <c r="C57" s="277"/>
      <c r="D57" s="524"/>
      <c r="E57" s="525"/>
      <c r="F57" s="524"/>
      <c r="G57" s="525"/>
      <c r="H57" s="276"/>
      <c r="I57" s="275"/>
    </row>
    <row r="58" spans="1:9" ht="35.1" customHeight="1" thickBot="1" x14ac:dyDescent="0.35">
      <c r="A58" s="520" t="s">
        <v>231</v>
      </c>
      <c r="B58" s="265" t="s">
        <v>204</v>
      </c>
      <c r="C58" s="260" t="s">
        <v>87</v>
      </c>
      <c r="D58" s="522" t="s">
        <v>89</v>
      </c>
      <c r="E58" s="523"/>
      <c r="F58" s="522" t="s">
        <v>91</v>
      </c>
      <c r="G58" s="523"/>
      <c r="H58" s="268" t="s">
        <v>93</v>
      </c>
      <c r="I58" s="267" t="s">
        <v>94</v>
      </c>
    </row>
    <row r="59" spans="1:9" ht="120.75" customHeight="1" thickBot="1" x14ac:dyDescent="0.35">
      <c r="A59" s="521"/>
      <c r="B59" s="274">
        <v>8.3000000000000007</v>
      </c>
      <c r="C59" s="277"/>
      <c r="D59" s="524"/>
      <c r="E59" s="525"/>
      <c r="F59" s="526"/>
      <c r="G59" s="526"/>
      <c r="H59" s="276"/>
      <c r="I59" s="276"/>
    </row>
    <row r="60" spans="1:9" ht="35.1" customHeight="1" thickBot="1" x14ac:dyDescent="0.35">
      <c r="A60" s="520" t="s">
        <v>232</v>
      </c>
      <c r="B60" s="265" t="s">
        <v>204</v>
      </c>
      <c r="C60" s="260" t="s">
        <v>87</v>
      </c>
      <c r="D60" s="522" t="s">
        <v>89</v>
      </c>
      <c r="E60" s="523"/>
      <c r="F60" s="522" t="s">
        <v>91</v>
      </c>
      <c r="G60" s="523"/>
      <c r="H60" s="268" t="s">
        <v>93</v>
      </c>
      <c r="I60" s="267" t="s">
        <v>94</v>
      </c>
    </row>
    <row r="61" spans="1:9" ht="120.75" customHeight="1" thickBot="1" x14ac:dyDescent="0.35">
      <c r="A61" s="521"/>
      <c r="B61" s="273">
        <v>8.6999999999999993</v>
      </c>
      <c r="C61" s="277"/>
      <c r="D61" s="524"/>
      <c r="E61" s="525"/>
      <c r="F61" s="524"/>
      <c r="G61" s="525"/>
      <c r="H61" s="276"/>
      <c r="I61" s="276"/>
    </row>
    <row r="62" spans="1:9" x14ac:dyDescent="0.3">
      <c r="B62" s="279">
        <f>+B47+B43+B41+B45+B49+B51+B53+B55+B57+B59+B61+B39</f>
        <v>99.999999999999986</v>
      </c>
    </row>
    <row r="64" spans="1:9" s="261" customFormat="1" ht="30" customHeight="1" x14ac:dyDescent="0.3">
      <c r="A64" s="246"/>
      <c r="B64" s="246"/>
      <c r="C64" s="246"/>
      <c r="D64" s="246"/>
      <c r="E64" s="246"/>
      <c r="F64" s="246"/>
      <c r="G64" s="246"/>
      <c r="H64" s="246"/>
      <c r="I64" s="246"/>
    </row>
    <row r="65" spans="1:9" ht="34.5" customHeight="1" x14ac:dyDescent="0.3">
      <c r="A65" s="479" t="s">
        <v>57</v>
      </c>
      <c r="B65" s="479"/>
      <c r="C65" s="479"/>
      <c r="D65" s="479"/>
      <c r="E65" s="479"/>
      <c r="F65" s="479"/>
      <c r="G65" s="479"/>
      <c r="H65" s="479"/>
      <c r="I65" s="479"/>
    </row>
    <row r="66" spans="1:9" ht="67.5" customHeight="1" x14ac:dyDescent="0.3">
      <c r="A66" s="44" t="s">
        <v>58</v>
      </c>
      <c r="B66" s="510" t="s">
        <v>333</v>
      </c>
      <c r="C66" s="511"/>
      <c r="D66" s="510" t="s">
        <v>334</v>
      </c>
      <c r="E66" s="511"/>
      <c r="F66" s="568" t="s">
        <v>335</v>
      </c>
      <c r="G66" s="569"/>
      <c r="H66" s="512" t="s">
        <v>236</v>
      </c>
      <c r="I66" s="513"/>
    </row>
    <row r="67" spans="1:9" ht="45.75" customHeight="1" x14ac:dyDescent="0.3">
      <c r="A67" s="44" t="s">
        <v>237</v>
      </c>
      <c r="B67" s="570">
        <v>24.5</v>
      </c>
      <c r="C67" s="571"/>
      <c r="D67" s="572">
        <v>24.5</v>
      </c>
      <c r="E67" s="573"/>
      <c r="F67" s="518"/>
      <c r="G67" s="519"/>
      <c r="H67" s="518"/>
      <c r="I67" s="519"/>
    </row>
    <row r="68" spans="1:9" ht="30" customHeight="1" x14ac:dyDescent="0.3">
      <c r="A68" s="476" t="s">
        <v>170</v>
      </c>
      <c r="B68" s="280" t="s">
        <v>85</v>
      </c>
      <c r="C68" s="280" t="s">
        <v>87</v>
      </c>
      <c r="D68" s="280" t="s">
        <v>85</v>
      </c>
      <c r="E68" s="280" t="s">
        <v>87</v>
      </c>
      <c r="F68" s="280" t="s">
        <v>85</v>
      </c>
      <c r="G68" s="280" t="s">
        <v>87</v>
      </c>
      <c r="H68" s="280" t="s">
        <v>85</v>
      </c>
      <c r="I68" s="280" t="s">
        <v>87</v>
      </c>
    </row>
    <row r="69" spans="1:9" ht="30" customHeight="1" x14ac:dyDescent="0.3">
      <c r="A69" s="477"/>
      <c r="B69" s="292">
        <v>8.3000000000000004E-2</v>
      </c>
      <c r="C69" s="292">
        <v>8.3000000000000004E-2</v>
      </c>
      <c r="D69" s="292">
        <v>8.3000000000000004E-2</v>
      </c>
      <c r="E69" s="292">
        <v>8.3000000000000004E-2</v>
      </c>
      <c r="F69" s="281"/>
      <c r="G69" s="281"/>
      <c r="H69" s="282"/>
      <c r="I69" s="281"/>
    </row>
    <row r="70" spans="1:9" ht="207" customHeight="1" x14ac:dyDescent="0.3">
      <c r="A70" s="44" t="s">
        <v>238</v>
      </c>
      <c r="B70" s="559" t="s">
        <v>336</v>
      </c>
      <c r="C70" s="560"/>
      <c r="D70" s="559" t="s">
        <v>337</v>
      </c>
      <c r="E70" s="560"/>
      <c r="F70" s="565"/>
      <c r="G70" s="566"/>
      <c r="H70" s="508"/>
      <c r="I70" s="509"/>
    </row>
    <row r="71" spans="1:9" ht="98.4" customHeight="1" x14ac:dyDescent="0.3">
      <c r="A71" s="44" t="s">
        <v>242</v>
      </c>
      <c r="B71" s="430" t="s">
        <v>338</v>
      </c>
      <c r="C71" s="501"/>
      <c r="D71" s="430" t="s">
        <v>339</v>
      </c>
      <c r="E71" s="501"/>
      <c r="F71" s="567"/>
      <c r="G71" s="501"/>
      <c r="H71" s="504"/>
      <c r="I71" s="505"/>
    </row>
    <row r="72" spans="1:9" ht="30.75" customHeight="1" x14ac:dyDescent="0.3">
      <c r="A72" s="476" t="s">
        <v>172</v>
      </c>
      <c r="B72" s="280" t="s">
        <v>85</v>
      </c>
      <c r="C72" s="280" t="s">
        <v>87</v>
      </c>
      <c r="D72" s="280" t="s">
        <v>85</v>
      </c>
      <c r="E72" s="280" t="s">
        <v>87</v>
      </c>
      <c r="F72" s="280" t="s">
        <v>85</v>
      </c>
      <c r="G72" s="280" t="s">
        <v>87</v>
      </c>
      <c r="H72" s="280" t="s">
        <v>85</v>
      </c>
      <c r="I72" s="280" t="s">
        <v>87</v>
      </c>
    </row>
    <row r="73" spans="1:9" ht="30.75" customHeight="1" x14ac:dyDescent="0.3">
      <c r="A73" s="477"/>
      <c r="B73" s="292">
        <v>8.3000000000000004E-2</v>
      </c>
      <c r="C73" s="292">
        <v>8.3000000000000004E-2</v>
      </c>
      <c r="D73" s="292">
        <v>8.3000000000000004E-2</v>
      </c>
      <c r="E73" s="292">
        <v>8.3000000000000004E-2</v>
      </c>
      <c r="F73" s="281"/>
      <c r="G73" s="283"/>
      <c r="H73" s="282"/>
      <c r="I73" s="283"/>
    </row>
    <row r="74" spans="1:9" ht="282" customHeight="1" x14ac:dyDescent="0.3">
      <c r="A74" s="44" t="s">
        <v>238</v>
      </c>
      <c r="B74" s="559" t="s">
        <v>340</v>
      </c>
      <c r="C74" s="560"/>
      <c r="D74" s="559" t="s">
        <v>341</v>
      </c>
      <c r="E74" s="560"/>
      <c r="F74" s="565"/>
      <c r="G74" s="566"/>
      <c r="H74" s="506"/>
      <c r="I74" s="507"/>
    </row>
    <row r="75" spans="1:9" ht="92.4" customHeight="1" x14ac:dyDescent="0.3">
      <c r="A75" s="44" t="s">
        <v>242</v>
      </c>
      <c r="B75" s="430" t="s">
        <v>338</v>
      </c>
      <c r="C75" s="501"/>
      <c r="D75" s="430" t="s">
        <v>339</v>
      </c>
      <c r="E75" s="501"/>
      <c r="F75" s="567"/>
      <c r="G75" s="501"/>
      <c r="H75" s="504"/>
      <c r="I75" s="505"/>
    </row>
    <row r="76" spans="1:9" ht="30.75" customHeight="1" x14ac:dyDescent="0.3">
      <c r="A76" s="476" t="s">
        <v>173</v>
      </c>
      <c r="B76" s="280" t="s">
        <v>85</v>
      </c>
      <c r="C76" s="280" t="s">
        <v>87</v>
      </c>
      <c r="D76" s="280" t="s">
        <v>85</v>
      </c>
      <c r="E76" s="280" t="s">
        <v>87</v>
      </c>
      <c r="F76" s="280" t="s">
        <v>85</v>
      </c>
      <c r="G76" s="280" t="s">
        <v>87</v>
      </c>
      <c r="H76" s="280" t="s">
        <v>85</v>
      </c>
      <c r="I76" s="280" t="s">
        <v>87</v>
      </c>
    </row>
    <row r="77" spans="1:9" ht="30.75" customHeight="1" x14ac:dyDescent="0.3">
      <c r="A77" s="477"/>
      <c r="B77" s="292">
        <v>8.3000000000000004E-2</v>
      </c>
      <c r="C77" s="292">
        <v>8.3000000000000004E-2</v>
      </c>
      <c r="D77" s="292">
        <v>8.3000000000000004E-2</v>
      </c>
      <c r="E77" s="292">
        <v>8.3000000000000004E-2</v>
      </c>
      <c r="F77" s="281"/>
      <c r="G77" s="283"/>
      <c r="H77" s="282"/>
      <c r="I77" s="283"/>
    </row>
    <row r="78" spans="1:9" ht="391.2" customHeight="1" x14ac:dyDescent="0.3">
      <c r="A78" s="44" t="s">
        <v>238</v>
      </c>
      <c r="B78" s="559" t="s">
        <v>342</v>
      </c>
      <c r="C78" s="560"/>
      <c r="D78" s="561" t="s">
        <v>343</v>
      </c>
      <c r="E78" s="562"/>
      <c r="F78" s="563"/>
      <c r="G78" s="564"/>
      <c r="H78" s="504"/>
      <c r="I78" s="505"/>
    </row>
    <row r="79" spans="1:9" ht="111.6" customHeight="1" x14ac:dyDescent="0.3">
      <c r="A79" s="44" t="s">
        <v>242</v>
      </c>
      <c r="B79" s="395" t="s">
        <v>344</v>
      </c>
      <c r="C79" s="501"/>
      <c r="D79" s="395" t="s">
        <v>345</v>
      </c>
      <c r="E79" s="501"/>
      <c r="F79" s="563"/>
      <c r="G79" s="564"/>
      <c r="H79" s="504"/>
      <c r="I79" s="505"/>
    </row>
    <row r="80" spans="1:9" ht="30.75" customHeight="1" x14ac:dyDescent="0.3">
      <c r="A80" s="476" t="s">
        <v>174</v>
      </c>
      <c r="B80" s="280" t="s">
        <v>85</v>
      </c>
      <c r="C80" s="280" t="s">
        <v>87</v>
      </c>
      <c r="D80" s="280" t="s">
        <v>85</v>
      </c>
      <c r="E80" s="280" t="s">
        <v>87</v>
      </c>
      <c r="F80" s="280" t="s">
        <v>85</v>
      </c>
      <c r="G80" s="280" t="s">
        <v>87</v>
      </c>
      <c r="H80" s="280" t="s">
        <v>85</v>
      </c>
      <c r="I80" s="280" t="s">
        <v>87</v>
      </c>
    </row>
    <row r="81" spans="1:9" ht="30.75" customHeight="1" x14ac:dyDescent="0.3">
      <c r="A81" s="477"/>
      <c r="B81" s="299">
        <v>8.3000000000000004E-2</v>
      </c>
      <c r="C81" s="299">
        <v>8.3000000000000004E-2</v>
      </c>
      <c r="D81" s="299">
        <v>8.3000000000000004E-2</v>
      </c>
      <c r="E81" s="299">
        <v>8.3000000000000004E-2</v>
      </c>
      <c r="F81" s="281"/>
      <c r="G81" s="283"/>
      <c r="H81" s="282"/>
      <c r="I81" s="283"/>
    </row>
    <row r="82" spans="1:9" ht="336.75" customHeight="1" x14ac:dyDescent="0.3">
      <c r="A82" s="44" t="s">
        <v>238</v>
      </c>
      <c r="B82" s="495" t="s">
        <v>346</v>
      </c>
      <c r="C82" s="496"/>
      <c r="D82" s="495" t="s">
        <v>347</v>
      </c>
      <c r="E82" s="496"/>
      <c r="F82" s="508"/>
      <c r="G82" s="558"/>
      <c r="H82" s="504"/>
      <c r="I82" s="505"/>
    </row>
    <row r="83" spans="1:9" ht="81" customHeight="1" x14ac:dyDescent="0.3">
      <c r="A83" s="44" t="s">
        <v>242</v>
      </c>
      <c r="B83" s="395" t="s">
        <v>348</v>
      </c>
      <c r="C83" s="501"/>
      <c r="D83" s="395" t="s">
        <v>349</v>
      </c>
      <c r="E83" s="501"/>
      <c r="F83" s="504"/>
      <c r="G83" s="505"/>
      <c r="H83" s="504"/>
      <c r="I83" s="505"/>
    </row>
    <row r="84" spans="1:9" ht="30" customHeight="1" x14ac:dyDescent="0.3">
      <c r="A84" s="476" t="s">
        <v>176</v>
      </c>
      <c r="B84" s="280" t="s">
        <v>85</v>
      </c>
      <c r="C84" s="280" t="s">
        <v>87</v>
      </c>
      <c r="D84" s="280" t="s">
        <v>85</v>
      </c>
      <c r="E84" s="280" t="s">
        <v>87</v>
      </c>
      <c r="F84" s="280" t="s">
        <v>85</v>
      </c>
      <c r="G84" s="280" t="s">
        <v>87</v>
      </c>
      <c r="H84" s="280" t="s">
        <v>85</v>
      </c>
      <c r="I84" s="280" t="s">
        <v>87</v>
      </c>
    </row>
    <row r="85" spans="1:9" ht="30" customHeight="1" x14ac:dyDescent="0.3">
      <c r="A85" s="477"/>
      <c r="B85" s="299">
        <v>8.3000000000000004E-2</v>
      </c>
      <c r="C85" s="299">
        <v>8.3000000000000004E-2</v>
      </c>
      <c r="D85" s="299">
        <v>8.3000000000000004E-2</v>
      </c>
      <c r="E85" s="299">
        <v>8.3000000000000004E-2</v>
      </c>
      <c r="F85" s="281"/>
      <c r="G85" s="283"/>
      <c r="H85" s="282"/>
      <c r="I85" s="283"/>
    </row>
    <row r="86" spans="1:9" ht="373.2" customHeight="1" x14ac:dyDescent="0.3">
      <c r="A86" s="44" t="s">
        <v>238</v>
      </c>
      <c r="B86" s="556" t="s">
        <v>350</v>
      </c>
      <c r="C86" s="556"/>
      <c r="D86" s="557" t="s">
        <v>351</v>
      </c>
      <c r="E86" s="557"/>
      <c r="F86" s="490"/>
      <c r="G86" s="491"/>
      <c r="H86" s="500"/>
      <c r="I86" s="500"/>
    </row>
    <row r="87" spans="1:9" ht="80.25" customHeight="1" x14ac:dyDescent="0.3">
      <c r="A87" s="44" t="s">
        <v>242</v>
      </c>
      <c r="B87" s="487" t="s">
        <v>352</v>
      </c>
      <c r="C87" s="488"/>
      <c r="D87" s="487" t="s">
        <v>353</v>
      </c>
      <c r="E87" s="488"/>
      <c r="F87" s="490"/>
      <c r="G87" s="491"/>
      <c r="H87" s="490"/>
      <c r="I87" s="491"/>
    </row>
    <row r="88" spans="1:9" ht="29.25" customHeight="1" x14ac:dyDescent="0.3">
      <c r="A88" s="476" t="s">
        <v>177</v>
      </c>
      <c r="B88" s="280" t="s">
        <v>85</v>
      </c>
      <c r="C88" s="280" t="s">
        <v>87</v>
      </c>
      <c r="D88" s="280" t="s">
        <v>85</v>
      </c>
      <c r="E88" s="280" t="s">
        <v>87</v>
      </c>
      <c r="F88" s="280" t="s">
        <v>85</v>
      </c>
      <c r="G88" s="280" t="s">
        <v>87</v>
      </c>
      <c r="H88" s="280" t="s">
        <v>85</v>
      </c>
      <c r="I88" s="280" t="s">
        <v>87</v>
      </c>
    </row>
    <row r="89" spans="1:9" ht="29.25" customHeight="1" x14ac:dyDescent="0.3">
      <c r="A89" s="477"/>
      <c r="B89" s="299">
        <v>8.3000000000000004E-2</v>
      </c>
      <c r="C89" s="284"/>
      <c r="D89" s="299">
        <v>8.3000000000000004E-2</v>
      </c>
      <c r="E89" s="281"/>
      <c r="F89" s="281"/>
      <c r="G89" s="283"/>
      <c r="H89" s="282"/>
      <c r="I89" s="283"/>
    </row>
    <row r="90" spans="1:9" ht="80.25" customHeight="1" x14ac:dyDescent="0.3">
      <c r="A90" s="44" t="s">
        <v>238</v>
      </c>
      <c r="B90" s="490"/>
      <c r="C90" s="491"/>
      <c r="D90" s="492"/>
      <c r="E90" s="492"/>
      <c r="F90" s="493"/>
      <c r="G90" s="494"/>
      <c r="H90" s="492"/>
      <c r="I90" s="492"/>
    </row>
    <row r="91" spans="1:9" ht="80.25" customHeight="1" x14ac:dyDescent="0.3">
      <c r="A91" s="44" t="s">
        <v>242</v>
      </c>
      <c r="D91" s="490"/>
      <c r="E91" s="491"/>
      <c r="F91" s="490"/>
      <c r="G91" s="491"/>
      <c r="H91" s="490"/>
      <c r="I91" s="491"/>
    </row>
    <row r="92" spans="1:9" ht="24.9" customHeight="1" x14ac:dyDescent="0.3">
      <c r="A92" s="476" t="s">
        <v>178</v>
      </c>
      <c r="B92" s="280" t="s">
        <v>85</v>
      </c>
      <c r="C92" s="280" t="s">
        <v>87</v>
      </c>
      <c r="D92" s="280" t="s">
        <v>85</v>
      </c>
      <c r="E92" s="280" t="s">
        <v>87</v>
      </c>
      <c r="F92" s="280" t="s">
        <v>85</v>
      </c>
      <c r="G92" s="280" t="s">
        <v>87</v>
      </c>
      <c r="H92" s="280" t="s">
        <v>85</v>
      </c>
      <c r="I92" s="280" t="s">
        <v>87</v>
      </c>
    </row>
    <row r="93" spans="1:9" ht="24.9" customHeight="1" x14ac:dyDescent="0.3">
      <c r="A93" s="477"/>
      <c r="B93" s="299">
        <v>8.3000000000000004E-2</v>
      </c>
      <c r="C93" s="284"/>
      <c r="D93" s="299">
        <v>8.3000000000000004E-2</v>
      </c>
      <c r="E93" s="281"/>
      <c r="F93" s="281"/>
      <c r="G93" s="283"/>
      <c r="H93" s="282"/>
      <c r="I93" s="283"/>
    </row>
    <row r="94" spans="1:9" ht="80.25" customHeight="1" x14ac:dyDescent="0.3">
      <c r="A94" s="44" t="s">
        <v>238</v>
      </c>
      <c r="B94" s="492"/>
      <c r="C94" s="492"/>
      <c r="D94" s="492"/>
      <c r="E94" s="492"/>
      <c r="F94" s="493"/>
      <c r="G94" s="494"/>
      <c r="H94" s="492"/>
      <c r="I94" s="492"/>
    </row>
    <row r="95" spans="1:9" ht="80.25" customHeight="1" x14ac:dyDescent="0.3">
      <c r="A95" s="44" t="s">
        <v>242</v>
      </c>
      <c r="B95" s="490"/>
      <c r="C95" s="491"/>
      <c r="D95" s="490"/>
      <c r="E95" s="491"/>
      <c r="F95" s="490"/>
      <c r="G95" s="491"/>
      <c r="H95" s="490"/>
      <c r="I95" s="491"/>
    </row>
    <row r="96" spans="1:9" ht="24.9" customHeight="1" x14ac:dyDescent="0.3">
      <c r="A96" s="476" t="s">
        <v>179</v>
      </c>
      <c r="B96" s="280" t="s">
        <v>85</v>
      </c>
      <c r="C96" s="280" t="s">
        <v>87</v>
      </c>
      <c r="D96" s="280" t="s">
        <v>85</v>
      </c>
      <c r="E96" s="280" t="s">
        <v>87</v>
      </c>
      <c r="F96" s="280" t="s">
        <v>85</v>
      </c>
      <c r="G96" s="280" t="s">
        <v>87</v>
      </c>
      <c r="H96" s="280" t="s">
        <v>85</v>
      </c>
      <c r="I96" s="280" t="s">
        <v>87</v>
      </c>
    </row>
    <row r="97" spans="1:9" ht="24.9" customHeight="1" x14ac:dyDescent="0.3">
      <c r="A97" s="477"/>
      <c r="B97" s="299">
        <v>8.3000000000000004E-2</v>
      </c>
      <c r="C97" s="284"/>
      <c r="D97" s="299">
        <v>8.3000000000000004E-2</v>
      </c>
      <c r="E97" s="281"/>
      <c r="F97" s="281"/>
      <c r="G97" s="283"/>
      <c r="H97" s="282"/>
      <c r="I97" s="283"/>
    </row>
    <row r="98" spans="1:9" ht="80.25" customHeight="1" x14ac:dyDescent="0.3">
      <c r="A98" s="44" t="s">
        <v>238</v>
      </c>
      <c r="B98" s="492"/>
      <c r="C98" s="492"/>
      <c r="D98" s="492"/>
      <c r="E98" s="492"/>
      <c r="F98" s="492"/>
      <c r="G98" s="492"/>
      <c r="H98" s="492"/>
      <c r="I98" s="492"/>
    </row>
    <row r="99" spans="1:9" ht="80.25" customHeight="1" x14ac:dyDescent="0.3">
      <c r="A99" s="44" t="s">
        <v>242</v>
      </c>
      <c r="B99" s="490"/>
      <c r="C99" s="491"/>
      <c r="D99" s="490"/>
      <c r="E99" s="491"/>
      <c r="F99" s="490"/>
      <c r="G99" s="491"/>
      <c r="H99" s="490"/>
      <c r="I99" s="491"/>
    </row>
    <row r="100" spans="1:9" ht="24.9" customHeight="1" x14ac:dyDescent="0.3">
      <c r="A100" s="476" t="s">
        <v>181</v>
      </c>
      <c r="B100" s="280" t="s">
        <v>85</v>
      </c>
      <c r="C100" s="280" t="s">
        <v>87</v>
      </c>
      <c r="D100" s="280" t="s">
        <v>85</v>
      </c>
      <c r="E100" s="280" t="s">
        <v>87</v>
      </c>
      <c r="F100" s="280" t="s">
        <v>85</v>
      </c>
      <c r="G100" s="280" t="s">
        <v>87</v>
      </c>
      <c r="H100" s="280" t="s">
        <v>85</v>
      </c>
      <c r="I100" s="280" t="s">
        <v>87</v>
      </c>
    </row>
    <row r="101" spans="1:9" ht="24.9" customHeight="1" x14ac:dyDescent="0.3">
      <c r="A101" s="477"/>
      <c r="B101" s="299">
        <v>8.3000000000000004E-2</v>
      </c>
      <c r="C101" s="284"/>
      <c r="D101" s="299">
        <v>8.3000000000000004E-2</v>
      </c>
      <c r="E101" s="281"/>
      <c r="F101" s="281"/>
      <c r="G101" s="283"/>
      <c r="H101" s="282"/>
      <c r="I101" s="283"/>
    </row>
    <row r="102" spans="1:9" ht="80.25" customHeight="1" x14ac:dyDescent="0.3">
      <c r="A102" s="44" t="s">
        <v>238</v>
      </c>
      <c r="B102" s="492"/>
      <c r="C102" s="492"/>
      <c r="D102" s="492"/>
      <c r="E102" s="492"/>
      <c r="F102" s="492"/>
      <c r="G102" s="492"/>
      <c r="H102" s="492"/>
      <c r="I102" s="492"/>
    </row>
    <row r="103" spans="1:9" ht="80.25" customHeight="1" x14ac:dyDescent="0.3">
      <c r="A103" s="44" t="s">
        <v>242</v>
      </c>
      <c r="B103" s="490"/>
      <c r="C103" s="491"/>
      <c r="D103" s="490"/>
      <c r="E103" s="491"/>
      <c r="F103" s="490"/>
      <c r="G103" s="491"/>
      <c r="H103" s="490"/>
      <c r="I103" s="491"/>
    </row>
    <row r="104" spans="1:9" ht="24.9" customHeight="1" x14ac:dyDescent="0.3">
      <c r="A104" s="476" t="s">
        <v>182</v>
      </c>
      <c r="B104" s="280" t="s">
        <v>85</v>
      </c>
      <c r="C104" s="280" t="s">
        <v>87</v>
      </c>
      <c r="D104" s="280" t="s">
        <v>85</v>
      </c>
      <c r="E104" s="280" t="s">
        <v>87</v>
      </c>
      <c r="F104" s="280" t="s">
        <v>85</v>
      </c>
      <c r="G104" s="280" t="s">
        <v>87</v>
      </c>
      <c r="H104" s="280" t="s">
        <v>85</v>
      </c>
      <c r="I104" s="280" t="s">
        <v>87</v>
      </c>
    </row>
    <row r="105" spans="1:9" ht="24.9" customHeight="1" x14ac:dyDescent="0.3">
      <c r="A105" s="477"/>
      <c r="B105" s="299">
        <v>8.3000000000000004E-2</v>
      </c>
      <c r="C105" s="284"/>
      <c r="D105" s="299">
        <v>8.3000000000000004E-2</v>
      </c>
      <c r="E105" s="281"/>
      <c r="F105" s="281"/>
      <c r="G105" s="283"/>
      <c r="H105" s="282"/>
      <c r="I105" s="283"/>
    </row>
    <row r="106" spans="1:9" ht="80.25" customHeight="1" x14ac:dyDescent="0.3">
      <c r="A106" s="44" t="s">
        <v>238</v>
      </c>
      <c r="B106" s="492"/>
      <c r="C106" s="492"/>
      <c r="D106" s="492"/>
      <c r="E106" s="492"/>
      <c r="F106" s="492"/>
      <c r="G106" s="492"/>
      <c r="H106" s="492"/>
      <c r="I106" s="492"/>
    </row>
    <row r="107" spans="1:9" ht="80.25" customHeight="1" x14ac:dyDescent="0.3">
      <c r="A107" s="44" t="s">
        <v>242</v>
      </c>
      <c r="B107" s="490"/>
      <c r="C107" s="491"/>
      <c r="D107" s="490"/>
      <c r="E107" s="491"/>
      <c r="F107" s="490"/>
      <c r="G107" s="491"/>
      <c r="H107" s="490"/>
      <c r="I107" s="491"/>
    </row>
    <row r="108" spans="1:9" ht="24.9" customHeight="1" x14ac:dyDescent="0.3">
      <c r="A108" s="476" t="s">
        <v>183</v>
      </c>
      <c r="B108" s="280" t="s">
        <v>85</v>
      </c>
      <c r="C108" s="280" t="s">
        <v>87</v>
      </c>
      <c r="D108" s="280" t="s">
        <v>85</v>
      </c>
      <c r="E108" s="280" t="s">
        <v>87</v>
      </c>
      <c r="F108" s="280" t="s">
        <v>85</v>
      </c>
      <c r="G108" s="280" t="s">
        <v>87</v>
      </c>
      <c r="H108" s="280" t="s">
        <v>85</v>
      </c>
      <c r="I108" s="280" t="s">
        <v>87</v>
      </c>
    </row>
    <row r="109" spans="1:9" ht="24.9" customHeight="1" x14ac:dyDescent="0.3">
      <c r="A109" s="477"/>
      <c r="B109" s="299">
        <v>8.3000000000000004E-2</v>
      </c>
      <c r="C109" s="284"/>
      <c r="D109" s="299">
        <v>8.3000000000000004E-2</v>
      </c>
      <c r="E109" s="281"/>
      <c r="F109" s="281"/>
      <c r="G109" s="283"/>
      <c r="H109" s="282"/>
      <c r="I109" s="283"/>
    </row>
    <row r="110" spans="1:9" ht="80.25" customHeight="1" x14ac:dyDescent="0.3">
      <c r="A110" s="44" t="s">
        <v>238</v>
      </c>
      <c r="B110" s="492"/>
      <c r="C110" s="492"/>
      <c r="D110" s="492"/>
      <c r="E110" s="492"/>
      <c r="F110" s="492"/>
      <c r="G110" s="492"/>
      <c r="H110" s="492"/>
      <c r="I110" s="492"/>
    </row>
    <row r="111" spans="1:9" ht="80.25" customHeight="1" x14ac:dyDescent="0.3">
      <c r="A111" s="44" t="s">
        <v>242</v>
      </c>
      <c r="B111" s="490"/>
      <c r="C111" s="491"/>
      <c r="D111" s="490"/>
      <c r="E111" s="491"/>
      <c r="F111" s="490"/>
      <c r="G111" s="491"/>
      <c r="H111" s="490"/>
      <c r="I111" s="491"/>
    </row>
    <row r="112" spans="1:9" ht="24.9" customHeight="1" x14ac:dyDescent="0.3">
      <c r="A112" s="476" t="s">
        <v>184</v>
      </c>
      <c r="B112" s="280" t="s">
        <v>85</v>
      </c>
      <c r="C112" s="280" t="s">
        <v>87</v>
      </c>
      <c r="D112" s="280" t="s">
        <v>85</v>
      </c>
      <c r="E112" s="280" t="s">
        <v>87</v>
      </c>
      <c r="F112" s="280" t="s">
        <v>85</v>
      </c>
      <c r="G112" s="280" t="s">
        <v>87</v>
      </c>
      <c r="H112" s="280" t="s">
        <v>85</v>
      </c>
      <c r="I112" s="280" t="s">
        <v>87</v>
      </c>
    </row>
    <row r="113" spans="1:9" ht="24.9" customHeight="1" x14ac:dyDescent="0.3">
      <c r="A113" s="477"/>
      <c r="B113" s="299">
        <v>8.6999999999999994E-2</v>
      </c>
      <c r="C113" s="285"/>
      <c r="D113" s="299">
        <v>8.6999999999999994E-2</v>
      </c>
      <c r="E113" s="281"/>
      <c r="F113" s="281"/>
      <c r="G113" s="286"/>
      <c r="H113" s="285"/>
      <c r="I113" s="286"/>
    </row>
    <row r="114" spans="1:9" ht="80.25" customHeight="1" x14ac:dyDescent="0.3">
      <c r="A114" s="44" t="s">
        <v>238</v>
      </c>
      <c r="B114" s="489"/>
      <c r="C114" s="489"/>
      <c r="D114" s="489"/>
      <c r="E114" s="489"/>
      <c r="F114" s="489"/>
      <c r="G114" s="489"/>
      <c r="H114" s="489"/>
      <c r="I114" s="489"/>
    </row>
    <row r="115" spans="1:9" ht="80.25" customHeight="1" x14ac:dyDescent="0.3">
      <c r="A115" s="44" t="s">
        <v>242</v>
      </c>
      <c r="B115" s="490"/>
      <c r="C115" s="491"/>
      <c r="D115" s="490"/>
      <c r="E115" s="491"/>
      <c r="F115" s="490"/>
      <c r="G115" s="491"/>
      <c r="H115" s="490"/>
      <c r="I115" s="491"/>
    </row>
    <row r="116" spans="1:9" ht="16.8" x14ac:dyDescent="0.3">
      <c r="A116" s="287" t="s">
        <v>267</v>
      </c>
      <c r="B116" s="288">
        <f>(B69+B73+B77+B81+B85+B89+B93+B97+B101+B105+B109+B113)</f>
        <v>0.99999999999999989</v>
      </c>
      <c r="C116" s="288">
        <f t="shared" ref="C116:I116" si="1">(C69+C73+C77+C81+C85+C89+C93+C97+C101+C105+C109+C113)</f>
        <v>0.41500000000000004</v>
      </c>
      <c r="D116" s="288">
        <f t="shared" si="1"/>
        <v>0.99999999999999989</v>
      </c>
      <c r="E116" s="288">
        <f t="shared" si="1"/>
        <v>0.41500000000000004</v>
      </c>
      <c r="F116" s="288">
        <f t="shared" si="1"/>
        <v>0</v>
      </c>
      <c r="G116" s="288">
        <f t="shared" si="1"/>
        <v>0</v>
      </c>
      <c r="H116" s="288">
        <f t="shared" si="1"/>
        <v>0</v>
      </c>
      <c r="I116" s="288">
        <f t="shared" si="1"/>
        <v>0</v>
      </c>
    </row>
    <row r="121" spans="1:9" ht="37.5" customHeight="1" x14ac:dyDescent="0.3"/>
    <row r="122" spans="1:9" ht="19.5" customHeight="1" x14ac:dyDescent="0.3"/>
    <row r="123" spans="1:9" ht="19.5" customHeight="1" x14ac:dyDescent="0.3"/>
    <row r="124" spans="1:9" ht="34.5" customHeight="1" x14ac:dyDescent="0.3"/>
    <row r="125" spans="1:9" ht="15" customHeight="1" x14ac:dyDescent="0.3"/>
    <row r="126" spans="1:9" ht="15.75" customHeight="1" x14ac:dyDescent="0.3"/>
  </sheetData>
  <mergeCells count="210">
    <mergeCell ref="A1:A4"/>
    <mergeCell ref="B1:L1"/>
    <mergeCell ref="M1:O1"/>
    <mergeCell ref="B2:L2"/>
    <mergeCell ref="M2:O2"/>
    <mergeCell ref="B3:L3"/>
    <mergeCell ref="M3:O3"/>
    <mergeCell ref="B4:L4"/>
    <mergeCell ref="M4:O4"/>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40:A41"/>
    <mergeCell ref="D40:E40"/>
    <mergeCell ref="F40:G40"/>
    <mergeCell ref="D41:E41"/>
    <mergeCell ref="F41:G41"/>
    <mergeCell ref="A42:A43"/>
    <mergeCell ref="D42:E42"/>
    <mergeCell ref="F42:G42"/>
    <mergeCell ref="D43:E43"/>
    <mergeCell ref="F43:G43"/>
    <mergeCell ref="A44:A45"/>
    <mergeCell ref="D44:E44"/>
    <mergeCell ref="F44:G44"/>
    <mergeCell ref="D45:E45"/>
    <mergeCell ref="F45:G45"/>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52:A53"/>
    <mergeCell ref="D52:E52"/>
    <mergeCell ref="F52:G52"/>
    <mergeCell ref="D53:E53"/>
    <mergeCell ref="F53:G53"/>
    <mergeCell ref="A54:A55"/>
    <mergeCell ref="D54:E54"/>
    <mergeCell ref="F54:G54"/>
    <mergeCell ref="D55:E55"/>
    <mergeCell ref="F55:G55"/>
    <mergeCell ref="A56:A57"/>
    <mergeCell ref="D56:E56"/>
    <mergeCell ref="F56:G56"/>
    <mergeCell ref="D57:E57"/>
    <mergeCell ref="F57:G57"/>
    <mergeCell ref="A58:A59"/>
    <mergeCell ref="D58:E58"/>
    <mergeCell ref="F58:G58"/>
    <mergeCell ref="D59:E59"/>
    <mergeCell ref="F59:G59"/>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68:A69"/>
    <mergeCell ref="B70:C70"/>
    <mergeCell ref="D70:E70"/>
    <mergeCell ref="F70:G70"/>
    <mergeCell ref="H70:I70"/>
    <mergeCell ref="B71:C71"/>
    <mergeCell ref="D71:E71"/>
    <mergeCell ref="F71:G71"/>
    <mergeCell ref="H71:I71"/>
    <mergeCell ref="A72:A73"/>
    <mergeCell ref="B74:C74"/>
    <mergeCell ref="D74:E74"/>
    <mergeCell ref="F74:G74"/>
    <mergeCell ref="H74:I74"/>
    <mergeCell ref="B75:C75"/>
    <mergeCell ref="D75:E75"/>
    <mergeCell ref="F75:G75"/>
    <mergeCell ref="H75:I75"/>
    <mergeCell ref="A76:A77"/>
    <mergeCell ref="B78:C78"/>
    <mergeCell ref="D78:E78"/>
    <mergeCell ref="F78:G78"/>
    <mergeCell ref="H78:I78"/>
    <mergeCell ref="B79:C79"/>
    <mergeCell ref="D79:E79"/>
    <mergeCell ref="F79:G79"/>
    <mergeCell ref="H79:I79"/>
    <mergeCell ref="A80:A81"/>
    <mergeCell ref="B82:C82"/>
    <mergeCell ref="D82:E82"/>
    <mergeCell ref="F82:G82"/>
    <mergeCell ref="H82:I82"/>
    <mergeCell ref="B83:C83"/>
    <mergeCell ref="D83:E83"/>
    <mergeCell ref="F83:G83"/>
    <mergeCell ref="H83:I83"/>
    <mergeCell ref="A84:A85"/>
    <mergeCell ref="B86:C86"/>
    <mergeCell ref="D86:E86"/>
    <mergeCell ref="F86:G86"/>
    <mergeCell ref="H86:I86"/>
    <mergeCell ref="B87:C87"/>
    <mergeCell ref="D87:E87"/>
    <mergeCell ref="F87:G87"/>
    <mergeCell ref="H87:I87"/>
    <mergeCell ref="A88:A89"/>
    <mergeCell ref="D90:E90"/>
    <mergeCell ref="F90:G90"/>
    <mergeCell ref="H90:I90"/>
    <mergeCell ref="B90:C90"/>
    <mergeCell ref="D91:E91"/>
    <mergeCell ref="F91:G91"/>
    <mergeCell ref="H91:I91"/>
    <mergeCell ref="A92:A93"/>
    <mergeCell ref="B94:C94"/>
    <mergeCell ref="D94:E94"/>
    <mergeCell ref="F94:G94"/>
    <mergeCell ref="H94:I94"/>
    <mergeCell ref="B95:C95"/>
    <mergeCell ref="D95:E95"/>
    <mergeCell ref="F95:G95"/>
    <mergeCell ref="H95:I95"/>
    <mergeCell ref="A96:A97"/>
    <mergeCell ref="B98:C98"/>
    <mergeCell ref="D98:E98"/>
    <mergeCell ref="F98:G98"/>
    <mergeCell ref="H98:I98"/>
    <mergeCell ref="B99:C99"/>
    <mergeCell ref="D99:E99"/>
    <mergeCell ref="F99:G99"/>
    <mergeCell ref="H99:I99"/>
    <mergeCell ref="A100:A101"/>
    <mergeCell ref="B102:C102"/>
    <mergeCell ref="D102:E102"/>
    <mergeCell ref="F102:G102"/>
    <mergeCell ref="H102:I102"/>
    <mergeCell ref="B103:C103"/>
    <mergeCell ref="D103:E103"/>
    <mergeCell ref="F103:G103"/>
    <mergeCell ref="H103:I103"/>
    <mergeCell ref="A104:A105"/>
    <mergeCell ref="A112:A113"/>
    <mergeCell ref="B106:C106"/>
    <mergeCell ref="D106:E106"/>
    <mergeCell ref="F106:G106"/>
    <mergeCell ref="H106:I106"/>
    <mergeCell ref="B107:C107"/>
    <mergeCell ref="D107:E107"/>
    <mergeCell ref="F107:G107"/>
    <mergeCell ref="H107:I107"/>
    <mergeCell ref="A108:A109"/>
    <mergeCell ref="B114:C114"/>
    <mergeCell ref="D114:E114"/>
    <mergeCell ref="F114:G114"/>
    <mergeCell ref="H114:I114"/>
    <mergeCell ref="B115:C115"/>
    <mergeCell ref="D115:E115"/>
    <mergeCell ref="F115:G115"/>
    <mergeCell ref="H115:I115"/>
    <mergeCell ref="B110:C110"/>
    <mergeCell ref="D110:E110"/>
    <mergeCell ref="F110:G110"/>
    <mergeCell ref="H110:I110"/>
    <mergeCell ref="B111:C111"/>
    <mergeCell ref="D111:E111"/>
    <mergeCell ref="F111:G111"/>
    <mergeCell ref="H111:I111"/>
  </mergeCells>
  <hyperlinks>
    <hyperlink ref="B71" r:id="rId1" xr:uid="{00000000-0004-0000-0300-000000000000}"/>
    <hyperlink ref="B75" r:id="rId2" xr:uid="{00000000-0004-0000-0300-000001000000}"/>
    <hyperlink ref="D71" r:id="rId3" xr:uid="{00000000-0004-0000-0300-000002000000}"/>
    <hyperlink ref="D75" r:id="rId4" xr:uid="{00000000-0004-0000-0300-000003000000}"/>
    <hyperlink ref="B79" r:id="rId5" xr:uid="{00000000-0004-0000-0300-000004000000}"/>
    <hyperlink ref="D79" r:id="rId6" xr:uid="{00000000-0004-0000-0300-000005000000}"/>
    <hyperlink ref="B83" r:id="rId7" xr:uid="{00000000-0004-0000-0300-000006000000}"/>
    <hyperlink ref="D83" r:id="rId8" xr:uid="{00000000-0004-0000-0300-000007000000}"/>
    <hyperlink ref="B87:C87" r:id="rId9" display="https://secretariadistritald-my.sharepoint.com/:x:/g/personal/comunicaciones_sdmujer_gov_co/EZ7RrIXoLbVCovxPuhzluK4B6Zrv40zXPEHNgooL8MYXkA?e=OfM8D4" xr:uid="{6CDC613F-70E5-4D4E-97D5-15B224C3E29E}"/>
    <hyperlink ref="D87:E87" r:id="rId10" display="https://secretariadistritald-my.sharepoint.com/:f:/g/personal/ecastaneda_sdmujer_gov_co/EtkQoLyJKRpJpug9UEo-184BINx-qc0fcRWyENXK3mQjEA?e=AQTkjZ" xr:uid="{8A372D96-45AA-414B-9F27-C85FAD655A7D}"/>
    <hyperlink ref="B87" r:id="rId11" xr:uid="{93AB1141-60EE-40C4-B61B-180932BD0051}"/>
    <hyperlink ref="D87" r:id="rId12" xr:uid="{EEAAFDE4-60F4-47E5-BBEC-1E4B3F01C95D}"/>
  </hyperlinks>
  <pageMargins left="0.25" right="0.25" top="0.75" bottom="0.75" header="0.3" footer="0.3"/>
  <pageSetup scale="21" orientation="landscape" r:id="rId13"/>
  <ignoredErrors>
    <ignoredError sqref="N24:N29" emptyCellReference="1"/>
  </ignoredErrors>
  <drawing r:id="rId14"/>
  <legacyDrawing r:id="rId1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Y64"/>
  <sheetViews>
    <sheetView showGridLines="0" zoomScale="70" zoomScaleNormal="70" workbookViewId="0">
      <selection activeCell="D12" sqref="D12"/>
    </sheetView>
  </sheetViews>
  <sheetFormatPr baseColWidth="10" defaultColWidth="10.88671875" defaultRowHeight="13.8" x14ac:dyDescent="0.3"/>
  <cols>
    <col min="1" max="1" width="42.44140625" style="1" customWidth="1"/>
    <col min="2" max="5" width="35.6640625" style="1" customWidth="1"/>
    <col min="6" max="6" width="41.33203125" style="1" customWidth="1"/>
    <col min="7" max="8" width="35.6640625" style="1" customWidth="1"/>
    <col min="9" max="9" width="46.33203125" style="1" customWidth="1"/>
    <col min="10" max="13" width="35.6640625" style="1" customWidth="1"/>
    <col min="14" max="21" width="18.109375" style="1" customWidth="1"/>
    <col min="22" max="22" width="22.6640625" style="1" customWidth="1"/>
    <col min="23" max="23" width="19" style="1" customWidth="1"/>
    <col min="24" max="24" width="19.44140625" style="1" customWidth="1"/>
    <col min="25" max="25" width="20.44140625" style="1" customWidth="1"/>
    <col min="26" max="26" width="22.88671875" style="1" customWidth="1"/>
    <col min="27" max="27" width="18.44140625" style="1" bestFit="1" customWidth="1"/>
    <col min="28" max="28" width="8.44140625" style="1" customWidth="1"/>
    <col min="29" max="29" width="18.44140625" style="1" bestFit="1" customWidth="1"/>
    <col min="30" max="30" width="5.6640625" style="1" customWidth="1"/>
    <col min="31" max="31" width="18.44140625" style="1" bestFit="1" customWidth="1"/>
    <col min="32" max="32" width="4.6640625" style="1" customWidth="1"/>
    <col min="33" max="33" width="23" style="1" bestFit="1" customWidth="1"/>
    <col min="34" max="34" width="10.88671875" style="1"/>
    <col min="35" max="35" width="18.44140625" style="1" bestFit="1" customWidth="1"/>
    <col min="36" max="36" width="16.109375" style="1" customWidth="1"/>
    <col min="37" max="16384" width="10.88671875" style="1"/>
  </cols>
  <sheetData>
    <row r="1" spans="1:25" ht="24" customHeight="1" thickBot="1" x14ac:dyDescent="0.35">
      <c r="A1" s="601"/>
      <c r="B1" s="436" t="s">
        <v>160</v>
      </c>
      <c r="C1" s="437"/>
      <c r="D1" s="437"/>
      <c r="E1" s="437"/>
      <c r="F1" s="437"/>
      <c r="G1" s="437"/>
      <c r="H1" s="438"/>
      <c r="I1" s="52" t="s">
        <v>354</v>
      </c>
      <c r="J1" s="433" t="s">
        <v>161</v>
      </c>
      <c r="K1" s="434"/>
      <c r="L1" s="435"/>
      <c r="M1" s="86"/>
    </row>
    <row r="2" spans="1:25" ht="24" customHeight="1" thickBot="1" x14ac:dyDescent="0.35">
      <c r="A2" s="602"/>
      <c r="B2" s="439" t="s">
        <v>162</v>
      </c>
      <c r="C2" s="440"/>
      <c r="D2" s="440"/>
      <c r="E2" s="440"/>
      <c r="F2" s="440"/>
      <c r="G2" s="440"/>
      <c r="H2" s="441"/>
      <c r="I2" s="52" t="s">
        <v>355</v>
      </c>
      <c r="J2" s="433" t="s">
        <v>163</v>
      </c>
      <c r="K2" s="434"/>
      <c r="L2" s="435"/>
      <c r="M2" s="86"/>
    </row>
    <row r="3" spans="1:25" ht="24" customHeight="1" thickBot="1" x14ac:dyDescent="0.35">
      <c r="A3" s="602"/>
      <c r="B3" s="439" t="s">
        <v>0</v>
      </c>
      <c r="C3" s="440"/>
      <c r="D3" s="440"/>
      <c r="E3" s="440"/>
      <c r="F3" s="440"/>
      <c r="G3" s="440"/>
      <c r="H3" s="441"/>
      <c r="I3" s="52" t="s">
        <v>356</v>
      </c>
      <c r="J3" s="433" t="s">
        <v>164</v>
      </c>
      <c r="K3" s="434"/>
      <c r="L3" s="435"/>
      <c r="M3" s="86"/>
    </row>
    <row r="4" spans="1:25" ht="24" customHeight="1" thickBot="1" x14ac:dyDescent="0.35">
      <c r="A4" s="603"/>
      <c r="B4" s="442" t="s">
        <v>357</v>
      </c>
      <c r="C4" s="443"/>
      <c r="D4" s="443"/>
      <c r="E4" s="443"/>
      <c r="F4" s="443"/>
      <c r="G4" s="443"/>
      <c r="H4" s="444"/>
      <c r="I4" s="52" t="s">
        <v>358</v>
      </c>
      <c r="J4" s="433" t="s">
        <v>359</v>
      </c>
      <c r="K4" s="434"/>
      <c r="L4" s="435"/>
      <c r="M4" s="86"/>
    </row>
    <row r="6" spans="1:25" ht="15" customHeight="1" thickBot="1" x14ac:dyDescent="0.35">
      <c r="A6" s="6"/>
      <c r="B6" s="7"/>
      <c r="C6" s="7"/>
      <c r="D6" s="9"/>
      <c r="E6" s="8"/>
      <c r="F6" s="8"/>
      <c r="G6" s="221"/>
      <c r="H6" s="221"/>
      <c r="I6" s="10"/>
      <c r="J6" s="10"/>
      <c r="K6" s="7"/>
      <c r="L6" s="7"/>
      <c r="M6" s="7"/>
      <c r="N6" s="7"/>
      <c r="O6" s="7"/>
      <c r="P6" s="7"/>
      <c r="Q6" s="7"/>
      <c r="R6" s="7"/>
      <c r="S6" s="7"/>
      <c r="T6" s="11"/>
      <c r="U6" s="7"/>
      <c r="V6" s="7"/>
      <c r="X6" s="12"/>
      <c r="Y6" s="13"/>
    </row>
    <row r="7" spans="1:25" ht="15" customHeight="1" x14ac:dyDescent="0.3">
      <c r="A7" s="615" t="s">
        <v>4</v>
      </c>
      <c r="B7" s="448" t="s">
        <v>168</v>
      </c>
      <c r="C7" s="449"/>
      <c r="D7" s="449"/>
      <c r="E7" s="449"/>
      <c r="F7" s="449"/>
      <c r="G7" s="449"/>
      <c r="H7" s="450"/>
      <c r="I7" s="615" t="s">
        <v>169</v>
      </c>
      <c r="J7" s="618">
        <v>2024110010299</v>
      </c>
      <c r="K7" s="7"/>
      <c r="L7" s="7"/>
      <c r="M7" s="7"/>
      <c r="N7" s="7"/>
      <c r="O7" s="7"/>
      <c r="P7" s="7"/>
      <c r="Q7" s="7"/>
      <c r="R7" s="7"/>
      <c r="S7" s="7"/>
      <c r="T7" s="7"/>
      <c r="U7" s="7"/>
      <c r="V7" s="7"/>
      <c r="W7" s="7"/>
      <c r="X7" s="7"/>
      <c r="Y7" s="7"/>
    </row>
    <row r="8" spans="1:25" ht="15" customHeight="1" x14ac:dyDescent="0.3">
      <c r="A8" s="616"/>
      <c r="B8" s="451"/>
      <c r="C8" s="452"/>
      <c r="D8" s="452"/>
      <c r="E8" s="452"/>
      <c r="F8" s="452"/>
      <c r="G8" s="452"/>
      <c r="H8" s="453"/>
      <c r="I8" s="616"/>
      <c r="J8" s="619"/>
      <c r="K8" s="7"/>
      <c r="L8" s="7"/>
      <c r="M8" s="7"/>
      <c r="N8" s="7"/>
      <c r="O8" s="7"/>
      <c r="P8" s="7"/>
      <c r="Q8" s="7"/>
      <c r="R8" s="7"/>
      <c r="S8" s="7"/>
      <c r="T8" s="7"/>
      <c r="U8" s="7"/>
      <c r="V8" s="7"/>
      <c r="W8" s="7"/>
      <c r="X8" s="7"/>
      <c r="Y8" s="7"/>
    </row>
    <row r="9" spans="1:25" ht="15" customHeight="1" x14ac:dyDescent="0.3">
      <c r="A9" s="616"/>
      <c r="B9" s="451"/>
      <c r="C9" s="452"/>
      <c r="D9" s="452"/>
      <c r="E9" s="452"/>
      <c r="F9" s="452"/>
      <c r="G9" s="452"/>
      <c r="H9" s="453"/>
      <c r="I9" s="616"/>
      <c r="J9" s="619"/>
      <c r="K9" s="7"/>
      <c r="L9" s="7"/>
      <c r="M9" s="7"/>
      <c r="N9" s="7"/>
      <c r="O9" s="7"/>
      <c r="P9" s="7"/>
      <c r="Q9" s="7"/>
      <c r="R9" s="7"/>
      <c r="S9" s="7"/>
      <c r="T9" s="7"/>
      <c r="U9" s="7"/>
      <c r="V9" s="7"/>
      <c r="W9" s="7"/>
      <c r="X9" s="7"/>
      <c r="Y9" s="7"/>
    </row>
    <row r="10" spans="1:25" ht="15" customHeight="1" thickBot="1" x14ac:dyDescent="0.35">
      <c r="A10" s="617"/>
      <c r="B10" s="454"/>
      <c r="C10" s="455"/>
      <c r="D10" s="455"/>
      <c r="E10" s="455"/>
      <c r="F10" s="455"/>
      <c r="G10" s="455"/>
      <c r="H10" s="456"/>
      <c r="I10" s="617"/>
      <c r="J10" s="620"/>
      <c r="K10" s="7"/>
      <c r="L10" s="7"/>
      <c r="M10" s="7"/>
      <c r="N10" s="7"/>
      <c r="O10" s="7"/>
      <c r="P10" s="7"/>
      <c r="Q10" s="7"/>
      <c r="R10" s="7"/>
      <c r="S10" s="7"/>
      <c r="T10" s="7"/>
      <c r="U10" s="7"/>
      <c r="V10" s="7"/>
      <c r="W10" s="7"/>
      <c r="X10" s="7"/>
      <c r="Y10" s="7"/>
    </row>
    <row r="11" spans="1:25" ht="9" customHeight="1" thickBot="1" x14ac:dyDescent="0.35">
      <c r="A11" s="14"/>
      <c r="B11" s="80"/>
      <c r="C11" s="7"/>
      <c r="D11" s="7"/>
      <c r="E11" s="7"/>
      <c r="F11" s="7"/>
      <c r="G11" s="7"/>
      <c r="H11" s="7"/>
      <c r="I11" s="7"/>
      <c r="J11" s="7"/>
      <c r="K11" s="7"/>
      <c r="L11" s="7"/>
      <c r="M11" s="7"/>
      <c r="N11" s="7"/>
      <c r="O11" s="7"/>
      <c r="P11" s="7"/>
      <c r="Q11" s="7"/>
      <c r="R11" s="7"/>
      <c r="S11" s="7"/>
      <c r="T11" s="7"/>
      <c r="U11" s="7"/>
      <c r="V11" s="7"/>
      <c r="W11" s="7"/>
      <c r="X11" s="7"/>
      <c r="Y11" s="7"/>
    </row>
    <row r="12" spans="1:25" s="81" customFormat="1" ht="21.75" customHeight="1" thickBot="1" x14ac:dyDescent="0.3">
      <c r="A12" s="463" t="s">
        <v>6</v>
      </c>
      <c r="B12" s="145" t="s">
        <v>170</v>
      </c>
      <c r="C12" s="164" t="s">
        <v>171</v>
      </c>
      <c r="D12" s="145" t="s">
        <v>172</v>
      </c>
      <c r="E12" s="164" t="s">
        <v>171</v>
      </c>
      <c r="F12" s="145" t="s">
        <v>173</v>
      </c>
      <c r="G12" s="164" t="s">
        <v>171</v>
      </c>
      <c r="H12" s="145" t="s">
        <v>174</v>
      </c>
      <c r="I12" s="165" t="s">
        <v>171</v>
      </c>
    </row>
    <row r="13" spans="1:25" s="81" customFormat="1" ht="21.75" customHeight="1" thickBot="1" x14ac:dyDescent="0.3">
      <c r="A13" s="463"/>
      <c r="B13" s="147" t="s">
        <v>176</v>
      </c>
      <c r="C13" s="88" t="s">
        <v>171</v>
      </c>
      <c r="D13" s="145" t="s">
        <v>177</v>
      </c>
      <c r="E13" s="53"/>
      <c r="F13" s="145" t="s">
        <v>178</v>
      </c>
      <c r="G13" s="53"/>
      <c r="H13" s="145" t="s">
        <v>179</v>
      </c>
      <c r="I13" s="165"/>
    </row>
    <row r="14" spans="1:25" s="81" customFormat="1" ht="21.75" customHeight="1" thickBot="1" x14ac:dyDescent="0.3">
      <c r="A14" s="463"/>
      <c r="B14" s="145" t="s">
        <v>181</v>
      </c>
      <c r="C14" s="164"/>
      <c r="D14" s="145" t="s">
        <v>182</v>
      </c>
      <c r="E14" s="53"/>
      <c r="F14" s="145" t="s">
        <v>183</v>
      </c>
      <c r="G14" s="53"/>
      <c r="H14" s="145" t="s">
        <v>184</v>
      </c>
      <c r="I14" s="165"/>
    </row>
    <row r="15" spans="1:25" s="81" customFormat="1" ht="21.75" customHeight="1" thickBot="1" x14ac:dyDescent="0.35">
      <c r="A15" s="1"/>
      <c r="B15" s="1"/>
      <c r="C15" s="1"/>
      <c r="D15" s="1"/>
      <c r="E15" s="1"/>
      <c r="F15" s="1"/>
      <c r="G15" s="1"/>
      <c r="H15" s="1"/>
      <c r="I15" s="1"/>
      <c r="J15" s="1"/>
      <c r="K15" s="1"/>
      <c r="L15" s="93"/>
      <c r="M15" s="94"/>
      <c r="N15" s="94"/>
      <c r="O15" s="94"/>
    </row>
    <row r="16" spans="1:25" s="81" customFormat="1" ht="21.75" customHeight="1" thickBot="1" x14ac:dyDescent="0.35">
      <c r="A16" s="462" t="s">
        <v>8</v>
      </c>
      <c r="B16" s="462"/>
      <c r="C16" s="161" t="s">
        <v>175</v>
      </c>
      <c r="D16" s="478"/>
      <c r="E16" s="478"/>
      <c r="F16" s="478"/>
      <c r="G16" s="1"/>
      <c r="H16" s="1"/>
      <c r="I16" s="1"/>
      <c r="J16" s="1"/>
      <c r="K16" s="1"/>
      <c r="L16" s="93"/>
      <c r="M16" s="94"/>
      <c r="N16" s="94"/>
      <c r="O16" s="94"/>
    </row>
    <row r="17" spans="1:15" s="81" customFormat="1" ht="21.75" customHeight="1" thickBot="1" x14ac:dyDescent="0.35">
      <c r="A17" s="462"/>
      <c r="B17" s="462"/>
      <c r="C17" s="161" t="s">
        <v>180</v>
      </c>
      <c r="D17" s="478"/>
      <c r="E17" s="478"/>
      <c r="F17" s="478"/>
      <c r="G17" s="1"/>
      <c r="H17" s="1"/>
      <c r="I17" s="1"/>
      <c r="J17" s="1"/>
      <c r="K17" s="1"/>
      <c r="L17" s="93"/>
      <c r="M17" s="94"/>
      <c r="N17" s="94"/>
      <c r="O17" s="94"/>
    </row>
    <row r="18" spans="1:15" s="81" customFormat="1" ht="21.75" customHeight="1" thickBot="1" x14ac:dyDescent="0.35">
      <c r="A18" s="462"/>
      <c r="B18" s="462"/>
      <c r="C18" s="161" t="s">
        <v>185</v>
      </c>
      <c r="D18" s="478" t="s">
        <v>171</v>
      </c>
      <c r="E18" s="478"/>
      <c r="F18" s="478"/>
      <c r="G18" s="1"/>
      <c r="H18" s="1"/>
      <c r="I18" s="1"/>
      <c r="J18" s="1"/>
      <c r="K18" s="1"/>
      <c r="L18" s="93"/>
      <c r="M18" s="94"/>
      <c r="N18" s="94"/>
      <c r="O18" s="94"/>
    </row>
    <row r="19" spans="1:15" s="81" customFormat="1" ht="21.75" customHeight="1" x14ac:dyDescent="0.3">
      <c r="A19" s="1"/>
      <c r="B19" s="1"/>
      <c r="C19" s="1"/>
      <c r="D19" s="1"/>
      <c r="E19" s="1"/>
      <c r="F19" s="1"/>
      <c r="G19" s="1"/>
      <c r="H19" s="1"/>
      <c r="I19" s="1"/>
      <c r="J19" s="1"/>
      <c r="K19" s="1"/>
      <c r="L19" s="93"/>
      <c r="M19" s="94"/>
      <c r="N19" s="94"/>
      <c r="O19" s="94"/>
    </row>
    <row r="20" spans="1:15" s="26" customFormat="1" ht="16.5" customHeight="1" x14ac:dyDescent="0.25"/>
    <row r="21" spans="1:15" ht="5.25" customHeight="1" thickBot="1" x14ac:dyDescent="0.35"/>
    <row r="22" spans="1:15" ht="48" customHeight="1" thickBot="1" x14ac:dyDescent="0.35">
      <c r="A22" s="621" t="s">
        <v>360</v>
      </c>
      <c r="B22" s="621"/>
      <c r="C22" s="621"/>
      <c r="D22" s="621"/>
      <c r="E22" s="621"/>
      <c r="F22" s="621"/>
      <c r="G22" s="621"/>
      <c r="H22" s="621"/>
      <c r="I22" s="621"/>
      <c r="J22" s="621"/>
    </row>
    <row r="23" spans="1:15" ht="69.900000000000006" customHeight="1" thickBot="1" x14ac:dyDescent="0.35">
      <c r="A23" s="151" t="s">
        <v>21</v>
      </c>
      <c r="B23" s="604" t="s">
        <v>192</v>
      </c>
      <c r="C23" s="605"/>
      <c r="D23" s="606"/>
      <c r="E23" s="152" t="s">
        <v>72</v>
      </c>
      <c r="F23" s="324" t="s">
        <v>361</v>
      </c>
      <c r="G23" s="152" t="s">
        <v>74</v>
      </c>
      <c r="H23" s="604" t="s">
        <v>362</v>
      </c>
      <c r="I23" s="605"/>
      <c r="J23" s="606"/>
    </row>
    <row r="24" spans="1:15" ht="50.25" customHeight="1" thickBot="1" x14ac:dyDescent="0.35">
      <c r="A24" s="123" t="s">
        <v>76</v>
      </c>
      <c r="B24" s="604" t="s">
        <v>363</v>
      </c>
      <c r="C24" s="605"/>
      <c r="D24" s="605"/>
      <c r="E24" s="605"/>
      <c r="F24" s="605"/>
      <c r="G24" s="605"/>
      <c r="H24" s="605"/>
      <c r="I24" s="605"/>
      <c r="J24" s="606"/>
    </row>
    <row r="25" spans="1:15" ht="50.25" customHeight="1" thickBot="1" x14ac:dyDescent="0.35">
      <c r="A25" s="594" t="s">
        <v>78</v>
      </c>
      <c r="B25" s="153">
        <v>2024</v>
      </c>
      <c r="C25" s="154">
        <v>2025</v>
      </c>
      <c r="D25" s="154">
        <v>2026</v>
      </c>
      <c r="E25" s="154">
        <v>2027</v>
      </c>
      <c r="F25" s="155" t="s">
        <v>364</v>
      </c>
      <c r="G25" s="156" t="s">
        <v>80</v>
      </c>
      <c r="H25" s="622" t="s">
        <v>82</v>
      </c>
      <c r="I25" s="623"/>
      <c r="J25" s="624"/>
    </row>
    <row r="26" spans="1:15" ht="50.25" customHeight="1" thickBot="1" x14ac:dyDescent="0.35">
      <c r="A26" s="595"/>
      <c r="B26" s="325">
        <v>0.2</v>
      </c>
      <c r="C26" s="326">
        <v>0.3</v>
      </c>
      <c r="D26" s="326">
        <v>0.25</v>
      </c>
      <c r="E26" s="326">
        <v>0.25</v>
      </c>
      <c r="F26" s="300">
        <v>1</v>
      </c>
      <c r="G26" s="327">
        <f>+B26</f>
        <v>0.2</v>
      </c>
      <c r="H26" s="625" t="s">
        <v>365</v>
      </c>
      <c r="I26" s="626"/>
      <c r="J26" s="626"/>
    </row>
    <row r="27" spans="1:15" ht="52.5" customHeight="1" thickBot="1" x14ac:dyDescent="0.35">
      <c r="A27" s="123"/>
      <c r="B27" s="627" t="s">
        <v>84</v>
      </c>
      <c r="C27" s="628"/>
      <c r="D27" s="628"/>
      <c r="E27" s="628"/>
      <c r="F27" s="628"/>
      <c r="G27" s="628"/>
      <c r="H27" s="628"/>
      <c r="I27" s="628"/>
      <c r="J27" s="629"/>
    </row>
    <row r="28" spans="1:15" s="29" customFormat="1" ht="56.25" customHeight="1" thickBot="1" x14ac:dyDescent="0.35">
      <c r="A28" s="594" t="s">
        <v>203</v>
      </c>
      <c r="B28" s="123" t="s">
        <v>204</v>
      </c>
      <c r="C28" s="151" t="s">
        <v>87</v>
      </c>
      <c r="D28" s="596" t="s">
        <v>89</v>
      </c>
      <c r="E28" s="597"/>
      <c r="F28" s="596" t="s">
        <v>91</v>
      </c>
      <c r="G28" s="597"/>
      <c r="H28" s="124" t="s">
        <v>93</v>
      </c>
      <c r="I28" s="122" t="s">
        <v>94</v>
      </c>
      <c r="J28" s="122" t="s">
        <v>96</v>
      </c>
    </row>
    <row r="29" spans="1:15" ht="223.2" customHeight="1" thickBot="1" x14ac:dyDescent="0.35">
      <c r="A29" s="595"/>
      <c r="B29" s="301">
        <v>2.5</v>
      </c>
      <c r="C29" s="302">
        <v>2.5</v>
      </c>
      <c r="D29" s="576" t="s">
        <v>366</v>
      </c>
      <c r="E29" s="577"/>
      <c r="F29" s="576" t="s">
        <v>367</v>
      </c>
      <c r="G29" s="577"/>
      <c r="H29" s="303" t="s">
        <v>207</v>
      </c>
      <c r="I29" s="291" t="s">
        <v>368</v>
      </c>
      <c r="J29" s="304" t="s">
        <v>369</v>
      </c>
    </row>
    <row r="30" spans="1:15" s="29" customFormat="1" ht="45" customHeight="1" thickBot="1" x14ac:dyDescent="0.35">
      <c r="A30" s="594" t="s">
        <v>209</v>
      </c>
      <c r="B30" s="305" t="s">
        <v>204</v>
      </c>
      <c r="C30" s="306" t="s">
        <v>87</v>
      </c>
      <c r="D30" s="609" t="s">
        <v>89</v>
      </c>
      <c r="E30" s="610"/>
      <c r="F30" s="609" t="s">
        <v>91</v>
      </c>
      <c r="G30" s="610"/>
      <c r="H30" s="306" t="s">
        <v>93</v>
      </c>
      <c r="I30" s="307" t="s">
        <v>94</v>
      </c>
      <c r="J30" s="307" t="s">
        <v>96</v>
      </c>
    </row>
    <row r="31" spans="1:15" ht="318" customHeight="1" thickBot="1" x14ac:dyDescent="0.35">
      <c r="A31" s="595"/>
      <c r="B31" s="301">
        <v>2.5</v>
      </c>
      <c r="C31" s="302">
        <v>2.5</v>
      </c>
      <c r="D31" s="611" t="s">
        <v>370</v>
      </c>
      <c r="E31" s="612"/>
      <c r="F31" s="611" t="s">
        <v>371</v>
      </c>
      <c r="G31" s="612"/>
      <c r="H31" s="303" t="s">
        <v>207</v>
      </c>
      <c r="I31" s="291" t="s">
        <v>372</v>
      </c>
      <c r="J31" s="304" t="s">
        <v>369</v>
      </c>
    </row>
    <row r="32" spans="1:15" s="29" customFormat="1" ht="54" customHeight="1" thickBot="1" x14ac:dyDescent="0.35">
      <c r="A32" s="594" t="s">
        <v>213</v>
      </c>
      <c r="B32" s="305" t="s">
        <v>204</v>
      </c>
      <c r="C32" s="306" t="s">
        <v>87</v>
      </c>
      <c r="D32" s="609" t="s">
        <v>89</v>
      </c>
      <c r="E32" s="610"/>
      <c r="F32" s="609" t="s">
        <v>91</v>
      </c>
      <c r="G32" s="610"/>
      <c r="H32" s="306" t="s">
        <v>93</v>
      </c>
      <c r="I32" s="307" t="s">
        <v>94</v>
      </c>
      <c r="J32" s="307" t="s">
        <v>96</v>
      </c>
    </row>
    <row r="33" spans="1:10" ht="313.95" customHeight="1" thickBot="1" x14ac:dyDescent="0.35">
      <c r="A33" s="595"/>
      <c r="B33" s="301">
        <v>2.5</v>
      </c>
      <c r="C33" s="302">
        <v>2.5</v>
      </c>
      <c r="D33" s="582" t="s">
        <v>373</v>
      </c>
      <c r="E33" s="583"/>
      <c r="F33" s="613" t="s">
        <v>374</v>
      </c>
      <c r="G33" s="614"/>
      <c r="H33" s="303" t="s">
        <v>207</v>
      </c>
      <c r="I33" s="308" t="s">
        <v>375</v>
      </c>
      <c r="J33" s="304" t="s">
        <v>376</v>
      </c>
    </row>
    <row r="34" spans="1:10" s="29" customFormat="1" ht="47.25" customHeight="1" thickBot="1" x14ac:dyDescent="0.35">
      <c r="A34" s="594" t="s">
        <v>217</v>
      </c>
      <c r="B34" s="121" t="s">
        <v>204</v>
      </c>
      <c r="C34" s="121" t="s">
        <v>87</v>
      </c>
      <c r="D34" s="596" t="s">
        <v>89</v>
      </c>
      <c r="E34" s="597"/>
      <c r="F34" s="596" t="s">
        <v>91</v>
      </c>
      <c r="G34" s="597"/>
      <c r="H34" s="124" t="s">
        <v>93</v>
      </c>
      <c r="I34" s="124" t="s">
        <v>94</v>
      </c>
      <c r="J34" s="122" t="s">
        <v>96</v>
      </c>
    </row>
    <row r="35" spans="1:10" ht="409.5" customHeight="1" thickBot="1" x14ac:dyDescent="0.35">
      <c r="A35" s="595"/>
      <c r="B35" s="157">
        <v>2.5</v>
      </c>
      <c r="C35" s="90">
        <v>2.5</v>
      </c>
      <c r="D35" s="607" t="s">
        <v>377</v>
      </c>
      <c r="E35" s="608"/>
      <c r="F35" s="607" t="s">
        <v>378</v>
      </c>
      <c r="G35" s="608"/>
      <c r="H35" s="89" t="s">
        <v>207</v>
      </c>
      <c r="I35" s="158" t="s">
        <v>379</v>
      </c>
      <c r="J35" s="304" t="s">
        <v>380</v>
      </c>
    </row>
    <row r="36" spans="1:10" s="29" customFormat="1" ht="47.25" customHeight="1" thickBot="1" x14ac:dyDescent="0.35">
      <c r="A36" s="594" t="s">
        <v>221</v>
      </c>
      <c r="B36" s="121" t="s">
        <v>204</v>
      </c>
      <c r="C36" s="124" t="s">
        <v>87</v>
      </c>
      <c r="D36" s="596" t="s">
        <v>89</v>
      </c>
      <c r="E36" s="597"/>
      <c r="F36" s="596" t="s">
        <v>91</v>
      </c>
      <c r="G36" s="597"/>
      <c r="H36" s="124" t="s">
        <v>93</v>
      </c>
      <c r="I36" s="122" t="s">
        <v>94</v>
      </c>
      <c r="J36" s="122" t="s">
        <v>96</v>
      </c>
    </row>
    <row r="37" spans="1:10" ht="380.25" customHeight="1" thickBot="1" x14ac:dyDescent="0.35">
      <c r="A37" s="595"/>
      <c r="B37" s="157">
        <v>2.5</v>
      </c>
      <c r="C37" s="90">
        <v>2.5</v>
      </c>
      <c r="D37" s="607" t="s">
        <v>381</v>
      </c>
      <c r="E37" s="599"/>
      <c r="F37" s="607" t="s">
        <v>382</v>
      </c>
      <c r="G37" s="599"/>
      <c r="H37" s="89" t="s">
        <v>207</v>
      </c>
      <c r="I37" s="348" t="s">
        <v>383</v>
      </c>
      <c r="J37" s="353" t="s">
        <v>384</v>
      </c>
    </row>
    <row r="38" spans="1:10" s="29" customFormat="1" ht="48.75" customHeight="1" thickBot="1" x14ac:dyDescent="0.35">
      <c r="A38" s="594" t="s">
        <v>226</v>
      </c>
      <c r="B38" s="121" t="s">
        <v>204</v>
      </c>
      <c r="C38" s="124" t="s">
        <v>87</v>
      </c>
      <c r="D38" s="596" t="s">
        <v>89</v>
      </c>
      <c r="E38" s="597"/>
      <c r="F38" s="596" t="s">
        <v>91</v>
      </c>
      <c r="G38" s="597"/>
      <c r="H38" s="124" t="s">
        <v>93</v>
      </c>
      <c r="I38" s="122" t="s">
        <v>94</v>
      </c>
      <c r="J38" s="122" t="s">
        <v>96</v>
      </c>
    </row>
    <row r="39" spans="1:10" ht="79.95" customHeight="1" thickBot="1" x14ac:dyDescent="0.35">
      <c r="A39" s="595"/>
      <c r="B39" s="157">
        <v>2.5</v>
      </c>
      <c r="C39" s="91"/>
      <c r="D39" s="598"/>
      <c r="E39" s="599"/>
      <c r="F39" s="598"/>
      <c r="G39" s="599"/>
      <c r="H39" s="89"/>
      <c r="I39" s="159"/>
      <c r="J39" s="159"/>
    </row>
    <row r="40" spans="1:10" ht="46.5" customHeight="1" thickBot="1" x14ac:dyDescent="0.35">
      <c r="A40" s="594" t="s">
        <v>227</v>
      </c>
      <c r="B40" s="124" t="s">
        <v>204</v>
      </c>
      <c r="C40" s="151" t="s">
        <v>87</v>
      </c>
      <c r="D40" s="596" t="s">
        <v>89</v>
      </c>
      <c r="E40" s="597"/>
      <c r="F40" s="596" t="s">
        <v>91</v>
      </c>
      <c r="G40" s="597"/>
      <c r="H40" s="124" t="s">
        <v>93</v>
      </c>
      <c r="I40" s="122" t="s">
        <v>94</v>
      </c>
      <c r="J40" s="122" t="s">
        <v>96</v>
      </c>
    </row>
    <row r="41" spans="1:10" ht="72" customHeight="1" thickBot="1" x14ac:dyDescent="0.35">
      <c r="A41" s="595"/>
      <c r="B41" s="89">
        <v>2.5</v>
      </c>
      <c r="C41" s="91"/>
      <c r="D41" s="598"/>
      <c r="E41" s="600"/>
      <c r="F41" s="598"/>
      <c r="G41" s="599"/>
      <c r="H41" s="89"/>
      <c r="I41" s="159"/>
      <c r="J41" s="159"/>
    </row>
    <row r="42" spans="1:10" ht="48.75" customHeight="1" thickBot="1" x14ac:dyDescent="0.35">
      <c r="A42" s="594" t="s">
        <v>228</v>
      </c>
      <c r="B42" s="123" t="s">
        <v>204</v>
      </c>
      <c r="C42" s="151" t="s">
        <v>87</v>
      </c>
      <c r="D42" s="596" t="s">
        <v>89</v>
      </c>
      <c r="E42" s="597"/>
      <c r="F42" s="596" t="s">
        <v>91</v>
      </c>
      <c r="G42" s="597"/>
      <c r="H42" s="124" t="s">
        <v>93</v>
      </c>
      <c r="I42" s="122" t="s">
        <v>94</v>
      </c>
      <c r="J42" s="122" t="s">
        <v>96</v>
      </c>
    </row>
    <row r="43" spans="1:10" ht="87" customHeight="1" thickBot="1" x14ac:dyDescent="0.35">
      <c r="A43" s="595"/>
      <c r="B43" s="89">
        <v>2.5</v>
      </c>
      <c r="C43" s="91"/>
      <c r="D43" s="598"/>
      <c r="E43" s="600"/>
      <c r="F43" s="598"/>
      <c r="G43" s="599"/>
      <c r="H43" s="160"/>
      <c r="I43" s="89"/>
      <c r="J43" s="159"/>
    </row>
    <row r="44" spans="1:10" ht="42.75" customHeight="1" thickBot="1" x14ac:dyDescent="0.35">
      <c r="A44" s="594" t="s">
        <v>229</v>
      </c>
      <c r="B44" s="123" t="s">
        <v>204</v>
      </c>
      <c r="C44" s="151" t="s">
        <v>87</v>
      </c>
      <c r="D44" s="596" t="s">
        <v>89</v>
      </c>
      <c r="E44" s="597"/>
      <c r="F44" s="596" t="s">
        <v>91</v>
      </c>
      <c r="G44" s="597"/>
      <c r="H44" s="124" t="s">
        <v>93</v>
      </c>
      <c r="I44" s="122" t="s">
        <v>94</v>
      </c>
      <c r="J44" s="122" t="s">
        <v>96</v>
      </c>
    </row>
    <row r="45" spans="1:10" ht="78.599999999999994" customHeight="1" thickBot="1" x14ac:dyDescent="0.35">
      <c r="A45" s="595"/>
      <c r="B45" s="89">
        <v>2.5</v>
      </c>
      <c r="C45" s="91"/>
      <c r="D45" s="598"/>
      <c r="E45" s="599"/>
      <c r="F45" s="598"/>
      <c r="G45" s="599"/>
      <c r="H45" s="89"/>
      <c r="I45" s="89"/>
      <c r="J45" s="89"/>
    </row>
    <row r="46" spans="1:10" ht="45" customHeight="1" thickBot="1" x14ac:dyDescent="0.35">
      <c r="A46" s="594" t="s">
        <v>230</v>
      </c>
      <c r="B46" s="123" t="s">
        <v>204</v>
      </c>
      <c r="C46" s="151" t="s">
        <v>87</v>
      </c>
      <c r="D46" s="596" t="s">
        <v>89</v>
      </c>
      <c r="E46" s="597"/>
      <c r="F46" s="596" t="s">
        <v>91</v>
      </c>
      <c r="G46" s="597"/>
      <c r="H46" s="124" t="s">
        <v>93</v>
      </c>
      <c r="I46" s="122" t="s">
        <v>94</v>
      </c>
      <c r="J46" s="122" t="s">
        <v>96</v>
      </c>
    </row>
    <row r="47" spans="1:10" ht="75.599999999999994" customHeight="1" thickBot="1" x14ac:dyDescent="0.35">
      <c r="A47" s="595"/>
      <c r="B47" s="89">
        <v>2.5</v>
      </c>
      <c r="C47" s="91"/>
      <c r="D47" s="598"/>
      <c r="E47" s="599"/>
      <c r="F47" s="598"/>
      <c r="G47" s="599"/>
      <c r="H47" s="89"/>
      <c r="I47" s="159"/>
      <c r="J47" s="159"/>
    </row>
    <row r="48" spans="1:10" ht="46.5" customHeight="1" thickBot="1" x14ac:dyDescent="0.35">
      <c r="A48" s="594" t="s">
        <v>231</v>
      </c>
      <c r="B48" s="123" t="s">
        <v>204</v>
      </c>
      <c r="C48" s="151" t="s">
        <v>87</v>
      </c>
      <c r="D48" s="596" t="s">
        <v>89</v>
      </c>
      <c r="E48" s="597"/>
      <c r="F48" s="596" t="s">
        <v>91</v>
      </c>
      <c r="G48" s="597"/>
      <c r="H48" s="124" t="s">
        <v>93</v>
      </c>
      <c r="I48" s="122" t="s">
        <v>94</v>
      </c>
      <c r="J48" s="122" t="s">
        <v>96</v>
      </c>
    </row>
    <row r="49" spans="1:13" ht="72" customHeight="1" thickBot="1" x14ac:dyDescent="0.35">
      <c r="A49" s="595"/>
      <c r="B49" s="89">
        <v>2.5</v>
      </c>
      <c r="C49" s="91"/>
      <c r="D49" s="598"/>
      <c r="E49" s="599"/>
      <c r="F49" s="600"/>
      <c r="G49" s="600"/>
      <c r="H49" s="89"/>
      <c r="I49" s="89"/>
      <c r="J49" s="89"/>
    </row>
    <row r="50" spans="1:13" ht="48.75" customHeight="1" thickBot="1" x14ac:dyDescent="0.35">
      <c r="A50" s="594" t="s">
        <v>232</v>
      </c>
      <c r="B50" s="123" t="s">
        <v>204</v>
      </c>
      <c r="C50" s="151" t="s">
        <v>87</v>
      </c>
      <c r="D50" s="596" t="s">
        <v>89</v>
      </c>
      <c r="E50" s="597"/>
      <c r="F50" s="596" t="s">
        <v>91</v>
      </c>
      <c r="G50" s="597"/>
      <c r="H50" s="124" t="s">
        <v>93</v>
      </c>
      <c r="I50" s="122" t="s">
        <v>94</v>
      </c>
      <c r="J50" s="122" t="s">
        <v>96</v>
      </c>
    </row>
    <row r="51" spans="1:13" ht="72.599999999999994" customHeight="1" thickBot="1" x14ac:dyDescent="0.35">
      <c r="A51" s="595"/>
      <c r="B51" s="89">
        <v>2.5</v>
      </c>
      <c r="C51" s="91"/>
      <c r="D51" s="598"/>
      <c r="E51" s="599"/>
      <c r="F51" s="598"/>
      <c r="G51" s="599"/>
      <c r="H51" s="89"/>
      <c r="I51" s="89"/>
      <c r="J51" s="89"/>
    </row>
    <row r="52" spans="1:13" x14ac:dyDescent="0.3">
      <c r="B52" s="1">
        <f>B29+B31+B33+B35+B37+B39+B41+B43+B45+B47+B49+B51</f>
        <v>30</v>
      </c>
    </row>
    <row r="53" spans="1:13" ht="17.399999999999999" x14ac:dyDescent="0.3">
      <c r="A53" s="51" t="s">
        <v>385</v>
      </c>
    </row>
    <row r="54" spans="1:13" ht="18" customHeight="1" x14ac:dyDescent="0.3">
      <c r="A54" s="36"/>
    </row>
    <row r="55" spans="1:13" ht="22.8" x14ac:dyDescent="0.3">
      <c r="A55" s="593" t="s">
        <v>386</v>
      </c>
      <c r="B55" s="37" t="s">
        <v>170</v>
      </c>
      <c r="C55" s="37" t="s">
        <v>172</v>
      </c>
      <c r="D55" s="37" t="s">
        <v>173</v>
      </c>
      <c r="E55" s="37" t="s">
        <v>174</v>
      </c>
      <c r="F55" s="37" t="s">
        <v>176</v>
      </c>
      <c r="G55" s="37" t="s">
        <v>177</v>
      </c>
      <c r="H55" s="37" t="s">
        <v>178</v>
      </c>
      <c r="I55" s="37" t="s">
        <v>179</v>
      </c>
      <c r="J55" s="37" t="s">
        <v>181</v>
      </c>
      <c r="K55" s="37" t="s">
        <v>182</v>
      </c>
      <c r="L55" s="37" t="s">
        <v>183</v>
      </c>
      <c r="M55" s="37" t="s">
        <v>184</v>
      </c>
    </row>
    <row r="56" spans="1:13" ht="24.75" customHeight="1" x14ac:dyDescent="0.3">
      <c r="A56" s="593"/>
      <c r="B56" s="38">
        <v>2.5</v>
      </c>
      <c r="C56" s="38">
        <v>2.5</v>
      </c>
      <c r="D56" s="38">
        <v>2.5</v>
      </c>
      <c r="E56" s="38">
        <v>2.5</v>
      </c>
      <c r="F56" s="38">
        <v>2.5</v>
      </c>
      <c r="G56" s="38"/>
      <c r="H56" s="38"/>
      <c r="I56" s="38"/>
      <c r="J56" s="38"/>
      <c r="K56" s="38"/>
      <c r="L56" s="38"/>
      <c r="M56" s="38"/>
    </row>
    <row r="57" spans="1:13" s="28" customFormat="1" ht="13.2" customHeight="1" x14ac:dyDescent="0.3">
      <c r="A57" s="1"/>
      <c r="B57" s="1"/>
      <c r="C57" s="1"/>
      <c r="D57" s="1"/>
      <c r="E57" s="1"/>
      <c r="F57" s="1"/>
      <c r="G57" s="1"/>
      <c r="H57" s="1"/>
      <c r="I57" s="1"/>
    </row>
    <row r="58" spans="1:13" ht="14.4" thickBot="1" x14ac:dyDescent="0.35"/>
    <row r="59" spans="1:13" ht="44.25" customHeight="1" thickBot="1" x14ac:dyDescent="0.35">
      <c r="A59" s="212" t="s">
        <v>387</v>
      </c>
      <c r="B59" s="194" t="s">
        <v>388</v>
      </c>
      <c r="C59" s="792"/>
      <c r="D59" s="213" t="s">
        <v>389</v>
      </c>
      <c r="E59" s="194" t="s">
        <v>388</v>
      </c>
      <c r="F59" s="166"/>
      <c r="G59" s="213" t="s">
        <v>390</v>
      </c>
      <c r="H59" s="194" t="s">
        <v>391</v>
      </c>
      <c r="I59" s="210"/>
      <c r="J59" s="159"/>
    </row>
    <row r="60" spans="1:13" ht="14.4" thickBot="1" x14ac:dyDescent="0.35">
      <c r="A60" s="214"/>
      <c r="B60" s="194" t="s">
        <v>392</v>
      </c>
      <c r="C60" s="792" t="s">
        <v>475</v>
      </c>
      <c r="D60" s="215"/>
      <c r="E60" s="194" t="s">
        <v>392</v>
      </c>
      <c r="F60" s="166" t="s">
        <v>393</v>
      </c>
      <c r="G60" s="215"/>
      <c r="H60" s="194" t="s">
        <v>394</v>
      </c>
      <c r="I60" s="222"/>
      <c r="J60" s="159"/>
    </row>
    <row r="61" spans="1:13" ht="14.4" thickBot="1" x14ac:dyDescent="0.35">
      <c r="A61" s="214"/>
      <c r="B61" s="194" t="s">
        <v>395</v>
      </c>
      <c r="C61" s="792" t="s">
        <v>396</v>
      </c>
      <c r="D61" s="215"/>
      <c r="E61" s="194" t="s">
        <v>395</v>
      </c>
      <c r="F61" s="166" t="s">
        <v>397</v>
      </c>
      <c r="G61" s="215"/>
      <c r="H61" s="194" t="s">
        <v>398</v>
      </c>
      <c r="I61" s="222"/>
      <c r="J61" s="159"/>
    </row>
    <row r="62" spans="1:13" ht="39.75" customHeight="1" thickBot="1" x14ac:dyDescent="0.35">
      <c r="A62" s="214"/>
      <c r="B62" s="194" t="s">
        <v>388</v>
      </c>
      <c r="C62" s="166"/>
      <c r="D62" s="215"/>
      <c r="E62" s="194" t="s">
        <v>388</v>
      </c>
      <c r="F62" s="166"/>
      <c r="G62" s="215"/>
      <c r="H62" s="194" t="s">
        <v>391</v>
      </c>
      <c r="I62" s="210"/>
      <c r="J62" s="159"/>
    </row>
    <row r="63" spans="1:13" ht="14.4" thickBot="1" x14ac:dyDescent="0.35">
      <c r="A63" s="214"/>
      <c r="B63" s="194" t="s">
        <v>392</v>
      </c>
      <c r="C63" s="166"/>
      <c r="D63" s="215"/>
      <c r="E63" s="194" t="s">
        <v>392</v>
      </c>
      <c r="F63" s="166"/>
      <c r="G63" s="215"/>
      <c r="H63" s="194" t="s">
        <v>394</v>
      </c>
      <c r="I63" s="210"/>
      <c r="J63" s="159"/>
    </row>
    <row r="64" spans="1:13" ht="34.5" customHeight="1" thickBot="1" x14ac:dyDescent="0.35">
      <c r="A64" s="216"/>
      <c r="B64" s="194" t="s">
        <v>395</v>
      </c>
      <c r="C64" s="166"/>
      <c r="D64" s="217"/>
      <c r="E64" s="194" t="s">
        <v>395</v>
      </c>
      <c r="F64" s="211"/>
      <c r="G64" s="217"/>
      <c r="H64" s="194" t="s">
        <v>398</v>
      </c>
      <c r="I64" s="210"/>
      <c r="J64" s="159"/>
    </row>
  </sheetData>
  <mergeCells count="87">
    <mergeCell ref="J1:L1"/>
    <mergeCell ref="J2:L2"/>
    <mergeCell ref="J3:L3"/>
    <mergeCell ref="J4:L4"/>
    <mergeCell ref="D29:E29"/>
    <mergeCell ref="F29:G29"/>
    <mergeCell ref="A25:A26"/>
    <mergeCell ref="H25:J25"/>
    <mergeCell ref="H26:J26"/>
    <mergeCell ref="D28:E28"/>
    <mergeCell ref="F28:G28"/>
    <mergeCell ref="B27:J27"/>
    <mergeCell ref="A28:A29"/>
    <mergeCell ref="A7:A10"/>
    <mergeCell ref="H23:J23"/>
    <mergeCell ref="A12:A14"/>
    <mergeCell ref="A16:B18"/>
    <mergeCell ref="B1:H1"/>
    <mergeCell ref="B2:H2"/>
    <mergeCell ref="B3:H3"/>
    <mergeCell ref="D16:F16"/>
    <mergeCell ref="D17:F17"/>
    <mergeCell ref="D18:F18"/>
    <mergeCell ref="I7:I10"/>
    <mergeCell ref="J7:J10"/>
    <mergeCell ref="B23:D23"/>
    <mergeCell ref="A22:J22"/>
    <mergeCell ref="B4:H4"/>
    <mergeCell ref="B7:H10"/>
    <mergeCell ref="F31:G31"/>
    <mergeCell ref="A32:A33"/>
    <mergeCell ref="D32:E32"/>
    <mergeCell ref="F32:G32"/>
    <mergeCell ref="D33:E33"/>
    <mergeCell ref="F33:G33"/>
    <mergeCell ref="A1:A4"/>
    <mergeCell ref="B24:J24"/>
    <mergeCell ref="A36:A37"/>
    <mergeCell ref="D36:E36"/>
    <mergeCell ref="F36:G36"/>
    <mergeCell ref="D37:E37"/>
    <mergeCell ref="F37:G37"/>
    <mergeCell ref="A34:A35"/>
    <mergeCell ref="D34:E34"/>
    <mergeCell ref="F34:G34"/>
    <mergeCell ref="D35:E35"/>
    <mergeCell ref="F35:G35"/>
    <mergeCell ref="A30:A31"/>
    <mergeCell ref="D30:E30"/>
    <mergeCell ref="F30:G30"/>
    <mergeCell ref="D31:E31"/>
    <mergeCell ref="A40:A41"/>
    <mergeCell ref="D40:E40"/>
    <mergeCell ref="F40:G40"/>
    <mergeCell ref="D41:E41"/>
    <mergeCell ref="F41:G41"/>
    <mergeCell ref="A38:A39"/>
    <mergeCell ref="D38:E38"/>
    <mergeCell ref="F38:G38"/>
    <mergeCell ref="D39:E39"/>
    <mergeCell ref="F39:G39"/>
    <mergeCell ref="A44:A45"/>
    <mergeCell ref="D44:E44"/>
    <mergeCell ref="F44:G44"/>
    <mergeCell ref="D45:E45"/>
    <mergeCell ref="F45:G45"/>
    <mergeCell ref="A42:A43"/>
    <mergeCell ref="D42:E42"/>
    <mergeCell ref="F42:G42"/>
    <mergeCell ref="D43:E43"/>
    <mergeCell ref="F43:G43"/>
    <mergeCell ref="A55:A56"/>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s>
  <hyperlinks>
    <hyperlink ref="J29" r:id="rId1" xr:uid="{00000000-0004-0000-0400-000000000000}"/>
    <hyperlink ref="J31" r:id="rId2" xr:uid="{00000000-0004-0000-0400-000001000000}"/>
    <hyperlink ref="J33" r:id="rId3" xr:uid="{00000000-0004-0000-0400-000002000000}"/>
    <hyperlink ref="J35" r:id="rId4" xr:uid="{00000000-0004-0000-0400-000003000000}"/>
    <hyperlink ref="J37" r:id="rId5" xr:uid="{63D5791E-1222-4296-A2A7-ADD134D91864}"/>
  </hyperlinks>
  <pageMargins left="0.25" right="0.25" top="0.75" bottom="0.75" header="0.3" footer="0.3"/>
  <pageSetup scale="21" orientation="landscape" r:id="rId6"/>
  <drawing r:id="rId7"/>
  <legacyDrawing r:id="rId8"/>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pageSetUpPr fitToPage="1"/>
  </sheetPr>
  <dimension ref="A1:O37"/>
  <sheetViews>
    <sheetView showGridLines="0" topLeftCell="D18" zoomScale="70" zoomScaleNormal="70" workbookViewId="0">
      <selection activeCell="E22" sqref="E22:E24"/>
    </sheetView>
  </sheetViews>
  <sheetFormatPr baseColWidth="10" defaultColWidth="10.88671875" defaultRowHeight="13.8" x14ac:dyDescent="0.3"/>
  <cols>
    <col min="1" max="1" width="49.6640625" style="1" customWidth="1"/>
    <col min="2" max="13" width="35.6640625" style="1" customWidth="1"/>
    <col min="14" max="15" width="18.109375" style="1" customWidth="1"/>
    <col min="16" max="16" width="8.44140625" style="1" customWidth="1"/>
    <col min="17" max="17" width="18.44140625" style="1" bestFit="1" customWidth="1"/>
    <col min="18" max="18" width="5.6640625" style="1" customWidth="1"/>
    <col min="19" max="19" width="18.44140625" style="1" bestFit="1" customWidth="1"/>
    <col min="20" max="20" width="4.6640625" style="1" customWidth="1"/>
    <col min="21" max="21" width="23" style="1" bestFit="1" customWidth="1"/>
    <col min="22" max="22" width="10.88671875" style="1"/>
    <col min="23" max="23" width="18.44140625" style="1" bestFit="1" customWidth="1"/>
    <col min="24" max="24" width="16.109375" style="1" customWidth="1"/>
    <col min="25" max="16384" width="10.88671875" style="1"/>
  </cols>
  <sheetData>
    <row r="1" spans="1:15" s="81" customFormat="1" ht="32.25" customHeight="1" thickBot="1" x14ac:dyDescent="0.35">
      <c r="A1" s="459"/>
      <c r="B1" s="436" t="s">
        <v>160</v>
      </c>
      <c r="C1" s="437"/>
      <c r="D1" s="437"/>
      <c r="E1" s="437"/>
      <c r="F1" s="437"/>
      <c r="G1" s="437"/>
      <c r="H1" s="437"/>
      <c r="I1" s="438"/>
      <c r="J1" s="433" t="s">
        <v>161</v>
      </c>
      <c r="K1" s="434"/>
      <c r="L1" s="435"/>
    </row>
    <row r="2" spans="1:15" s="81" customFormat="1" ht="30.75" customHeight="1" thickBot="1" x14ac:dyDescent="0.35">
      <c r="A2" s="460"/>
      <c r="B2" s="439" t="s">
        <v>162</v>
      </c>
      <c r="C2" s="440"/>
      <c r="D2" s="440"/>
      <c r="E2" s="440"/>
      <c r="F2" s="440"/>
      <c r="G2" s="440"/>
      <c r="H2" s="440"/>
      <c r="I2" s="441"/>
      <c r="J2" s="433" t="s">
        <v>163</v>
      </c>
      <c r="K2" s="434"/>
      <c r="L2" s="435"/>
    </row>
    <row r="3" spans="1:15" s="81" customFormat="1" ht="24" customHeight="1" thickBot="1" x14ac:dyDescent="0.35">
      <c r="A3" s="460"/>
      <c r="B3" s="439" t="s">
        <v>0</v>
      </c>
      <c r="C3" s="440"/>
      <c r="D3" s="440"/>
      <c r="E3" s="440"/>
      <c r="F3" s="440"/>
      <c r="G3" s="440"/>
      <c r="H3" s="440"/>
      <c r="I3" s="441"/>
      <c r="J3" s="433" t="s">
        <v>164</v>
      </c>
      <c r="K3" s="434"/>
      <c r="L3" s="435"/>
    </row>
    <row r="4" spans="1:15" s="81" customFormat="1" ht="21.75" customHeight="1" thickBot="1" x14ac:dyDescent="0.35">
      <c r="A4" s="461"/>
      <c r="B4" s="442" t="s">
        <v>399</v>
      </c>
      <c r="C4" s="443"/>
      <c r="D4" s="443"/>
      <c r="E4" s="443"/>
      <c r="F4" s="443"/>
      <c r="G4" s="443"/>
      <c r="H4" s="443"/>
      <c r="I4" s="444"/>
      <c r="J4" s="433" t="s">
        <v>400</v>
      </c>
      <c r="K4" s="434"/>
      <c r="L4" s="435"/>
    </row>
    <row r="5" spans="1:15" s="81" customFormat="1" ht="21.75" customHeight="1" thickBot="1" x14ac:dyDescent="0.35">
      <c r="A5" s="82"/>
      <c r="B5" s="83"/>
      <c r="C5" s="83"/>
      <c r="D5" s="83"/>
      <c r="E5" s="83"/>
      <c r="F5" s="83"/>
      <c r="G5" s="83"/>
      <c r="H5" s="83"/>
      <c r="I5" s="83"/>
      <c r="J5" s="84"/>
      <c r="K5" s="84"/>
      <c r="L5" s="84"/>
    </row>
    <row r="6" spans="1:15" ht="40.35" customHeight="1" thickBot="1" x14ac:dyDescent="0.35">
      <c r="A6" s="52" t="s">
        <v>167</v>
      </c>
      <c r="B6" s="680" t="s">
        <v>168</v>
      </c>
      <c r="C6" s="681"/>
      <c r="D6" s="681"/>
      <c r="E6" s="681"/>
      <c r="F6" s="681"/>
      <c r="G6" s="681"/>
      <c r="H6" s="681"/>
      <c r="I6" s="682"/>
      <c r="J6" s="209" t="s">
        <v>169</v>
      </c>
      <c r="K6" s="683">
        <v>2024110010299</v>
      </c>
      <c r="L6" s="684"/>
      <c r="M6" s="685"/>
      <c r="N6" s="685"/>
      <c r="O6" s="685"/>
    </row>
    <row r="7" spans="1:15" s="81" customFormat="1" ht="21.75" customHeight="1" thickBot="1" x14ac:dyDescent="0.35">
      <c r="A7" s="82"/>
      <c r="B7" s="83"/>
      <c r="C7" s="83"/>
      <c r="D7" s="83"/>
      <c r="E7" s="83"/>
      <c r="F7" s="83"/>
      <c r="G7" s="83"/>
      <c r="H7" s="83"/>
      <c r="I7" s="83"/>
      <c r="J7" s="83"/>
      <c r="K7" s="83"/>
      <c r="L7" s="83"/>
      <c r="M7" s="84"/>
      <c r="N7" s="84"/>
      <c r="O7" s="84"/>
    </row>
    <row r="8" spans="1:15" s="81" customFormat="1" ht="21.75" customHeight="1" thickBot="1" x14ac:dyDescent="0.35">
      <c r="A8" s="660" t="s">
        <v>6</v>
      </c>
      <c r="B8" s="162" t="s">
        <v>170</v>
      </c>
      <c r="C8" s="128" t="s">
        <v>171</v>
      </c>
      <c r="D8" s="162" t="s">
        <v>172</v>
      </c>
      <c r="E8" s="128" t="s">
        <v>171</v>
      </c>
      <c r="F8" s="162" t="s">
        <v>173</v>
      </c>
      <c r="G8" s="129" t="s">
        <v>171</v>
      </c>
      <c r="H8" s="162" t="s">
        <v>174</v>
      </c>
      <c r="I8" s="130" t="s">
        <v>171</v>
      </c>
      <c r="J8" s="674" t="s">
        <v>8</v>
      </c>
      <c r="K8" s="161" t="s">
        <v>175</v>
      </c>
      <c r="L8" s="85"/>
      <c r="M8" s="685"/>
      <c r="N8" s="685"/>
      <c r="O8" s="685"/>
    </row>
    <row r="9" spans="1:15" s="81" customFormat="1" ht="21.75" customHeight="1" thickBot="1" x14ac:dyDescent="0.35">
      <c r="A9" s="660"/>
      <c r="B9" s="163" t="s">
        <v>176</v>
      </c>
      <c r="C9" s="131" t="s">
        <v>171</v>
      </c>
      <c r="D9" s="162" t="s">
        <v>177</v>
      </c>
      <c r="E9" s="132"/>
      <c r="F9" s="162" t="s">
        <v>178</v>
      </c>
      <c r="G9" s="132"/>
      <c r="H9" s="162" t="s">
        <v>179</v>
      </c>
      <c r="I9" s="130"/>
      <c r="J9" s="674"/>
      <c r="K9" s="161" t="s">
        <v>180</v>
      </c>
      <c r="L9" s="85"/>
      <c r="M9" s="685"/>
      <c r="N9" s="685"/>
      <c r="O9" s="685"/>
    </row>
    <row r="10" spans="1:15" s="81" customFormat="1" ht="21.75" customHeight="1" thickBot="1" x14ac:dyDescent="0.35">
      <c r="A10" s="660"/>
      <c r="B10" s="162" t="s">
        <v>181</v>
      </c>
      <c r="C10" s="128"/>
      <c r="D10" s="162" t="s">
        <v>182</v>
      </c>
      <c r="E10" s="132"/>
      <c r="F10" s="162" t="s">
        <v>183</v>
      </c>
      <c r="G10" s="132"/>
      <c r="H10" s="162" t="s">
        <v>184</v>
      </c>
      <c r="I10" s="130"/>
      <c r="J10" s="674"/>
      <c r="K10" s="161" t="s">
        <v>185</v>
      </c>
      <c r="L10" s="237" t="s">
        <v>171</v>
      </c>
      <c r="M10" s="685"/>
      <c r="N10" s="685"/>
      <c r="O10" s="685"/>
    </row>
    <row r="11" spans="1:15" ht="14.4" thickBot="1" x14ac:dyDescent="0.35"/>
    <row r="12" spans="1:15" ht="32.1" customHeight="1" thickBot="1" x14ac:dyDescent="0.35">
      <c r="A12" s="661" t="s">
        <v>401</v>
      </c>
      <c r="B12" s="662"/>
      <c r="C12" s="662"/>
      <c r="D12" s="662"/>
      <c r="E12" s="662"/>
      <c r="F12" s="662"/>
      <c r="G12" s="662"/>
      <c r="H12" s="662"/>
      <c r="I12" s="662"/>
      <c r="J12" s="662"/>
      <c r="K12" s="662"/>
      <c r="L12" s="663"/>
    </row>
    <row r="13" spans="1:15" ht="32.1" customHeight="1" thickBot="1" x14ac:dyDescent="0.35">
      <c r="A13" s="669" t="s">
        <v>402</v>
      </c>
      <c r="B13" s="676" t="s">
        <v>102</v>
      </c>
      <c r="C13" s="678" t="s">
        <v>13</v>
      </c>
      <c r="D13" s="669" t="s">
        <v>203</v>
      </c>
      <c r="E13" s="670"/>
      <c r="F13" s="671"/>
      <c r="G13" s="669" t="s">
        <v>209</v>
      </c>
      <c r="H13" s="670"/>
      <c r="I13" s="671"/>
      <c r="J13" s="445" t="s">
        <v>213</v>
      </c>
      <c r="K13" s="446"/>
      <c r="L13" s="447"/>
    </row>
    <row r="14" spans="1:15" ht="32.1" customHeight="1" thickBot="1" x14ac:dyDescent="0.35">
      <c r="A14" s="675"/>
      <c r="B14" s="677"/>
      <c r="C14" s="679"/>
      <c r="D14" s="115" t="s">
        <v>26</v>
      </c>
      <c r="E14" s="113" t="s">
        <v>28</v>
      </c>
      <c r="F14" s="114" t="s">
        <v>107</v>
      </c>
      <c r="G14" s="115" t="s">
        <v>26</v>
      </c>
      <c r="H14" s="113" t="s">
        <v>28</v>
      </c>
      <c r="I14" s="114" t="s">
        <v>107</v>
      </c>
      <c r="J14" s="115" t="s">
        <v>26</v>
      </c>
      <c r="K14" s="113" t="s">
        <v>28</v>
      </c>
      <c r="L14" s="114" t="s">
        <v>107</v>
      </c>
    </row>
    <row r="15" spans="1:15" ht="59.4" customHeight="1" x14ac:dyDescent="0.3">
      <c r="A15" s="633" t="s">
        <v>403</v>
      </c>
      <c r="B15" s="309" t="s">
        <v>404</v>
      </c>
      <c r="C15" s="636" t="s">
        <v>405</v>
      </c>
      <c r="D15" s="654">
        <f>+[1]ACTIVIDAD_1!B25+[1]ACTIVIDAD_2!B24+[1]ACTIVIDAD_3!B25</f>
        <v>1051354333</v>
      </c>
      <c r="E15" s="657">
        <v>0</v>
      </c>
      <c r="F15" s="657">
        <f>+[1]META_PDD!C27</f>
        <v>2.5</v>
      </c>
      <c r="G15" s="645">
        <f>+[1]ACTIVIDAD_1!C25+[1]ACTIVIDAD_2!C24+[1]ACTIVIDAD_3!C25</f>
        <v>662749843</v>
      </c>
      <c r="H15" s="645">
        <f>+[1]ACTIVIDAD_1!C26+[1]ACTIVIDAD_2!C25+[1]ACTIVIDAD_3!C26</f>
        <v>9112333</v>
      </c>
      <c r="I15" s="630">
        <f>+[1]META_PDD!C27+[1]META_PDD!C29</f>
        <v>5</v>
      </c>
      <c r="J15" s="648">
        <v>0</v>
      </c>
      <c r="K15" s="642">
        <v>134432950</v>
      </c>
      <c r="L15" s="630">
        <v>7.5</v>
      </c>
    </row>
    <row r="16" spans="1:15" ht="70.2" customHeight="1" x14ac:dyDescent="0.3">
      <c r="A16" s="634"/>
      <c r="B16" s="309" t="s">
        <v>406</v>
      </c>
      <c r="C16" s="637"/>
      <c r="D16" s="655"/>
      <c r="E16" s="658"/>
      <c r="F16" s="658"/>
      <c r="G16" s="646"/>
      <c r="H16" s="646"/>
      <c r="I16" s="631"/>
      <c r="J16" s="649"/>
      <c r="K16" s="643"/>
      <c r="L16" s="631"/>
    </row>
    <row r="17" spans="1:13" s="26" customFormat="1" ht="77.400000000000006" customHeight="1" x14ac:dyDescent="0.25">
      <c r="A17" s="652"/>
      <c r="B17" s="309" t="s">
        <v>407</v>
      </c>
      <c r="C17" s="653"/>
      <c r="D17" s="656"/>
      <c r="E17" s="659"/>
      <c r="F17" s="659"/>
      <c r="G17" s="647"/>
      <c r="H17" s="647"/>
      <c r="I17" s="632"/>
      <c r="J17" s="650"/>
      <c r="K17" s="651"/>
      <c r="L17" s="632"/>
      <c r="M17" s="1"/>
    </row>
    <row r="18" spans="1:13" ht="15" customHeight="1" thickBot="1" x14ac:dyDescent="0.35"/>
    <row r="19" spans="1:13" ht="35.1" customHeight="1" thickBot="1" x14ac:dyDescent="0.35">
      <c r="A19" s="661" t="s">
        <v>408</v>
      </c>
      <c r="B19" s="662"/>
      <c r="C19" s="662"/>
      <c r="D19" s="662"/>
      <c r="E19" s="662"/>
      <c r="F19" s="662"/>
      <c r="G19" s="662"/>
      <c r="H19" s="662"/>
      <c r="I19" s="662"/>
      <c r="J19" s="662"/>
      <c r="K19" s="662"/>
      <c r="L19" s="663"/>
    </row>
    <row r="20" spans="1:13" ht="35.1" customHeight="1" x14ac:dyDescent="0.3">
      <c r="A20" s="686" t="s">
        <v>402</v>
      </c>
      <c r="B20" s="672" t="s">
        <v>102</v>
      </c>
      <c r="C20" s="667" t="s">
        <v>13</v>
      </c>
      <c r="D20" s="669" t="s">
        <v>217</v>
      </c>
      <c r="E20" s="670"/>
      <c r="F20" s="671"/>
      <c r="G20" s="669" t="s">
        <v>221</v>
      </c>
      <c r="H20" s="670"/>
      <c r="I20" s="671"/>
      <c r="J20" s="669" t="s">
        <v>226</v>
      </c>
      <c r="K20" s="670"/>
      <c r="L20" s="671"/>
    </row>
    <row r="21" spans="1:13" ht="35.1" customHeight="1" thickBot="1" x14ac:dyDescent="0.35">
      <c r="A21" s="688"/>
      <c r="B21" s="689"/>
      <c r="C21" s="690"/>
      <c r="D21" s="312" t="s">
        <v>26</v>
      </c>
      <c r="E21" s="313" t="s">
        <v>28</v>
      </c>
      <c r="F21" s="314" t="s">
        <v>107</v>
      </c>
      <c r="G21" s="312" t="s">
        <v>26</v>
      </c>
      <c r="H21" s="351" t="s">
        <v>28</v>
      </c>
      <c r="I21" s="314" t="s">
        <v>107</v>
      </c>
      <c r="J21" s="312" t="s">
        <v>26</v>
      </c>
      <c r="K21" s="313" t="s">
        <v>28</v>
      </c>
      <c r="L21" s="314" t="s">
        <v>107</v>
      </c>
    </row>
    <row r="22" spans="1:13" ht="90" customHeight="1" x14ac:dyDescent="0.3">
      <c r="A22" s="633" t="s">
        <v>403</v>
      </c>
      <c r="B22" s="310" t="s">
        <v>404</v>
      </c>
      <c r="C22" s="636" t="s">
        <v>405</v>
      </c>
      <c r="D22" s="639">
        <v>-20613619</v>
      </c>
      <c r="E22" s="642">
        <v>159248281</v>
      </c>
      <c r="F22" s="642">
        <v>10</v>
      </c>
      <c r="G22" s="642">
        <v>44402298</v>
      </c>
      <c r="H22" s="642">
        <v>159248281</v>
      </c>
      <c r="I22" s="691">
        <v>12.5</v>
      </c>
      <c r="J22" s="239"/>
      <c r="K22" s="239"/>
      <c r="L22" s="315"/>
    </row>
    <row r="23" spans="1:13" ht="90" customHeight="1" x14ac:dyDescent="0.3">
      <c r="A23" s="634"/>
      <c r="B23" s="309" t="s">
        <v>406</v>
      </c>
      <c r="C23" s="637"/>
      <c r="D23" s="640"/>
      <c r="E23" s="643"/>
      <c r="F23" s="643"/>
      <c r="G23" s="643"/>
      <c r="H23" s="643"/>
      <c r="I23" s="692"/>
      <c r="J23" s="22"/>
      <c r="K23" s="22"/>
      <c r="L23" s="23"/>
    </row>
    <row r="24" spans="1:13" ht="77.400000000000006" customHeight="1" thickBot="1" x14ac:dyDescent="0.35">
      <c r="A24" s="635"/>
      <c r="B24" s="311" t="s">
        <v>407</v>
      </c>
      <c r="C24" s="638"/>
      <c r="D24" s="641"/>
      <c r="E24" s="644"/>
      <c r="F24" s="644"/>
      <c r="G24" s="644"/>
      <c r="H24" s="644"/>
      <c r="I24" s="693"/>
      <c r="J24" s="110"/>
      <c r="K24" s="110"/>
      <c r="L24" s="179"/>
    </row>
    <row r="25" spans="1:13" ht="14.4" thickBot="1" x14ac:dyDescent="0.35"/>
    <row r="26" spans="1:13" ht="35.1" customHeight="1" thickBot="1" x14ac:dyDescent="0.35">
      <c r="A26" s="664" t="s">
        <v>409</v>
      </c>
      <c r="B26" s="665"/>
      <c r="C26" s="665"/>
      <c r="D26" s="665"/>
      <c r="E26" s="665"/>
      <c r="F26" s="665"/>
      <c r="G26" s="665"/>
      <c r="H26" s="665"/>
      <c r="I26" s="665"/>
      <c r="J26" s="665"/>
      <c r="K26" s="665"/>
      <c r="L26" s="666"/>
    </row>
    <row r="27" spans="1:13" ht="35.1" customHeight="1" x14ac:dyDescent="0.3">
      <c r="A27" s="686" t="s">
        <v>402</v>
      </c>
      <c r="B27" s="672" t="s">
        <v>102</v>
      </c>
      <c r="C27" s="667" t="s">
        <v>13</v>
      </c>
      <c r="D27" s="669" t="s">
        <v>227</v>
      </c>
      <c r="E27" s="670"/>
      <c r="F27" s="671"/>
      <c r="G27" s="669" t="s">
        <v>228</v>
      </c>
      <c r="H27" s="670"/>
      <c r="I27" s="671"/>
      <c r="J27" s="669" t="s">
        <v>229</v>
      </c>
      <c r="K27" s="670"/>
      <c r="L27" s="671"/>
    </row>
    <row r="28" spans="1:13" ht="35.1" customHeight="1" thickBot="1" x14ac:dyDescent="0.35">
      <c r="A28" s="687"/>
      <c r="B28" s="673"/>
      <c r="C28" s="668"/>
      <c r="D28" s="115" t="s">
        <v>26</v>
      </c>
      <c r="E28" s="113" t="s">
        <v>28</v>
      </c>
      <c r="F28" s="114" t="s">
        <v>107</v>
      </c>
      <c r="G28" s="115" t="s">
        <v>26</v>
      </c>
      <c r="H28" s="113" t="s">
        <v>28</v>
      </c>
      <c r="I28" s="114" t="s">
        <v>107</v>
      </c>
      <c r="J28" s="115" t="s">
        <v>26</v>
      </c>
      <c r="K28" s="113" t="s">
        <v>28</v>
      </c>
      <c r="L28" s="114" t="s">
        <v>107</v>
      </c>
    </row>
    <row r="29" spans="1:13" ht="81" customHeight="1" x14ac:dyDescent="0.3">
      <c r="A29" s="192"/>
      <c r="B29" s="193"/>
      <c r="C29" s="185"/>
      <c r="D29" s="116"/>
      <c r="E29" s="111"/>
      <c r="F29" s="112"/>
      <c r="G29" s="116"/>
      <c r="H29" s="111"/>
      <c r="I29" s="112"/>
      <c r="J29" s="116"/>
      <c r="K29" s="111"/>
      <c r="L29" s="112"/>
    </row>
    <row r="30" spans="1:13" ht="94.5" customHeight="1" x14ac:dyDescent="0.3">
      <c r="A30" s="190"/>
      <c r="B30" s="189"/>
      <c r="C30" s="188"/>
      <c r="D30" s="117"/>
      <c r="E30" s="22"/>
      <c r="F30" s="23"/>
      <c r="G30" s="117"/>
      <c r="H30" s="22"/>
      <c r="I30" s="23"/>
      <c r="J30" s="117"/>
      <c r="K30" s="22"/>
      <c r="L30" s="23"/>
    </row>
    <row r="32" spans="1:13" ht="14.4" thickBot="1" x14ac:dyDescent="0.35"/>
    <row r="33" spans="1:12" ht="35.1" customHeight="1" thickBot="1" x14ac:dyDescent="0.35">
      <c r="A33" s="664" t="s">
        <v>410</v>
      </c>
      <c r="B33" s="665"/>
      <c r="C33" s="665"/>
      <c r="D33" s="665"/>
      <c r="E33" s="665"/>
      <c r="F33" s="665"/>
      <c r="G33" s="665"/>
      <c r="H33" s="665"/>
      <c r="I33" s="665"/>
      <c r="J33" s="665"/>
      <c r="K33" s="665"/>
      <c r="L33" s="666"/>
    </row>
    <row r="34" spans="1:12" ht="35.1" customHeight="1" x14ac:dyDescent="0.3">
      <c r="A34" s="686" t="s">
        <v>402</v>
      </c>
      <c r="B34" s="672" t="s">
        <v>102</v>
      </c>
      <c r="C34" s="667" t="s">
        <v>13</v>
      </c>
      <c r="D34" s="669" t="s">
        <v>230</v>
      </c>
      <c r="E34" s="670"/>
      <c r="F34" s="671"/>
      <c r="G34" s="669" t="s">
        <v>411</v>
      </c>
      <c r="H34" s="670"/>
      <c r="I34" s="671"/>
      <c r="J34" s="669" t="s">
        <v>232</v>
      </c>
      <c r="K34" s="670"/>
      <c r="L34" s="671"/>
    </row>
    <row r="35" spans="1:12" ht="35.1" customHeight="1" thickBot="1" x14ac:dyDescent="0.35">
      <c r="A35" s="687"/>
      <c r="B35" s="673"/>
      <c r="C35" s="668"/>
      <c r="D35" s="115" t="s">
        <v>26</v>
      </c>
      <c r="E35" s="113" t="s">
        <v>28</v>
      </c>
      <c r="F35" s="114" t="s">
        <v>107</v>
      </c>
      <c r="G35" s="115" t="s">
        <v>26</v>
      </c>
      <c r="H35" s="113" t="s">
        <v>28</v>
      </c>
      <c r="I35" s="114" t="s">
        <v>107</v>
      </c>
      <c r="J35" s="115" t="s">
        <v>26</v>
      </c>
      <c r="K35" s="113" t="s">
        <v>28</v>
      </c>
      <c r="L35" s="114" t="s">
        <v>107</v>
      </c>
    </row>
    <row r="36" spans="1:12" ht="99" customHeight="1" x14ac:dyDescent="0.3">
      <c r="A36" s="192"/>
      <c r="B36" s="193"/>
      <c r="C36" s="185"/>
      <c r="D36" s="116"/>
      <c r="E36" s="111"/>
      <c r="F36" s="112"/>
      <c r="G36" s="116"/>
      <c r="H36" s="111"/>
      <c r="I36" s="112"/>
      <c r="J36" s="116"/>
      <c r="K36" s="111"/>
      <c r="L36" s="112"/>
    </row>
    <row r="37" spans="1:12" ht="93.75" customHeight="1" x14ac:dyDescent="0.3">
      <c r="A37" s="190"/>
      <c r="B37" s="189"/>
      <c r="C37" s="188"/>
      <c r="D37" s="117"/>
      <c r="E37" s="22"/>
      <c r="F37" s="23"/>
      <c r="G37" s="117"/>
      <c r="H37" s="22"/>
      <c r="I37" s="23"/>
      <c r="J37" s="117"/>
      <c r="K37" s="22"/>
      <c r="L37" s="23"/>
    </row>
  </sheetData>
  <mergeCells count="64">
    <mergeCell ref="A34:A35"/>
    <mergeCell ref="B34:B35"/>
    <mergeCell ref="A20:A21"/>
    <mergeCell ref="A27:A28"/>
    <mergeCell ref="A19:L19"/>
    <mergeCell ref="A26:L26"/>
    <mergeCell ref="J20:L20"/>
    <mergeCell ref="J27:L27"/>
    <mergeCell ref="B20:B21"/>
    <mergeCell ref="C20:C21"/>
    <mergeCell ref="D20:F20"/>
    <mergeCell ref="G22:G24"/>
    <mergeCell ref="H22:H24"/>
    <mergeCell ref="I22:I24"/>
    <mergeCell ref="M8:O8"/>
    <mergeCell ref="M9:O9"/>
    <mergeCell ref="M10:O10"/>
    <mergeCell ref="D13:F13"/>
    <mergeCell ref="G13:I13"/>
    <mergeCell ref="J13:L13"/>
    <mergeCell ref="B6:I6"/>
    <mergeCell ref="K6:L6"/>
    <mergeCell ref="M6:O6"/>
    <mergeCell ref="A1:A4"/>
    <mergeCell ref="J1:L1"/>
    <mergeCell ref="J2:L2"/>
    <mergeCell ref="J3:L3"/>
    <mergeCell ref="J4:L4"/>
    <mergeCell ref="B1:I1"/>
    <mergeCell ref="B2:I2"/>
    <mergeCell ref="B3:I3"/>
    <mergeCell ref="B4:I4"/>
    <mergeCell ref="A8:A10"/>
    <mergeCell ref="A12:L12"/>
    <mergeCell ref="A33:L33"/>
    <mergeCell ref="C34:C35"/>
    <mergeCell ref="D34:F34"/>
    <mergeCell ref="G34:I34"/>
    <mergeCell ref="J34:L34"/>
    <mergeCell ref="G20:I20"/>
    <mergeCell ref="B27:B28"/>
    <mergeCell ref="J8:J10"/>
    <mergeCell ref="C27:C28"/>
    <mergeCell ref="D27:F27"/>
    <mergeCell ref="G27:I27"/>
    <mergeCell ref="A13:A14"/>
    <mergeCell ref="B13:B14"/>
    <mergeCell ref="C13:C14"/>
    <mergeCell ref="L15:L17"/>
    <mergeCell ref="A22:A24"/>
    <mergeCell ref="C22:C24"/>
    <mergeCell ref="D22:D24"/>
    <mergeCell ref="E22:E24"/>
    <mergeCell ref="F22:F24"/>
    <mergeCell ref="G15:G17"/>
    <mergeCell ref="H15:H17"/>
    <mergeCell ref="I15:I17"/>
    <mergeCell ref="J15:J17"/>
    <mergeCell ref="K15:K17"/>
    <mergeCell ref="A15:A17"/>
    <mergeCell ref="C15:C17"/>
    <mergeCell ref="D15:D17"/>
    <mergeCell ref="E15:E17"/>
    <mergeCell ref="F15:F17"/>
  </mergeCells>
  <pageMargins left="0.25" right="0.25" top="0.75" bottom="0.75" header="0.3" footer="0.3"/>
  <pageSetup scale="21"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BJ68"/>
  <sheetViews>
    <sheetView topLeftCell="M10" zoomScale="55" zoomScaleNormal="55" workbookViewId="0">
      <selection activeCell="M25" sqref="M25"/>
    </sheetView>
  </sheetViews>
  <sheetFormatPr baseColWidth="10" defaultColWidth="10.88671875" defaultRowHeight="13.8" x14ac:dyDescent="0.3"/>
  <cols>
    <col min="1" max="1" width="25.44140625" style="79" customWidth="1"/>
    <col min="2" max="2" width="29.88671875" style="79" customWidth="1"/>
    <col min="3" max="3" width="21.44140625" style="79" customWidth="1"/>
    <col min="4" max="4" width="21.6640625" style="79" customWidth="1"/>
    <col min="5" max="5" width="20.6640625" style="79" bestFit="1" customWidth="1"/>
    <col min="6" max="6" width="21.88671875" style="79" customWidth="1"/>
    <col min="7" max="7" width="20.6640625" style="79" bestFit="1" customWidth="1"/>
    <col min="8" max="8" width="21.44140625" style="79" customWidth="1"/>
    <col min="9" max="9" width="20.6640625" style="79" bestFit="1" customWidth="1"/>
    <col min="10" max="10" width="22.33203125" style="79" customWidth="1"/>
    <col min="11" max="11" width="20.6640625" style="79" bestFit="1" customWidth="1"/>
    <col min="12" max="12" width="23" style="79" customWidth="1"/>
    <col min="13" max="13" width="20.6640625" style="79" bestFit="1" customWidth="1"/>
    <col min="14" max="14" width="22.33203125" style="79" customWidth="1"/>
    <col min="15" max="15" width="20.6640625" style="79" bestFit="1" customWidth="1"/>
    <col min="16" max="17" width="20.44140625" style="79" customWidth="1"/>
    <col min="18" max="18" width="17.33203125" style="79" bestFit="1" customWidth="1"/>
    <col min="19" max="19" width="20.6640625" style="79" bestFit="1" customWidth="1"/>
    <col min="20" max="20" width="21.109375" style="79" customWidth="1"/>
    <col min="21" max="21" width="20.6640625" style="79" bestFit="1" customWidth="1"/>
    <col min="22" max="22" width="19.88671875" style="79" bestFit="1" customWidth="1"/>
    <col min="23" max="23" width="21.88671875" style="79" customWidth="1"/>
    <col min="24" max="24" width="17.33203125" style="79" bestFit="1" customWidth="1"/>
    <col min="25" max="25" width="20.6640625" style="79" bestFit="1" customWidth="1"/>
    <col min="26" max="26" width="20.44140625" style="79" customWidth="1"/>
    <col min="27" max="27" width="17.44140625" style="79" customWidth="1"/>
    <col min="28" max="28" width="20.109375" style="79" bestFit="1" customWidth="1"/>
    <col min="29" max="29" width="22.88671875" style="79" customWidth="1"/>
    <col min="30" max="30" width="17" style="79" customWidth="1"/>
    <col min="31" max="31" width="19.88671875" style="79" bestFit="1" customWidth="1"/>
    <col min="32" max="32" width="22" style="79" customWidth="1"/>
    <col min="33" max="36" width="20.44140625" style="79" bestFit="1" customWidth="1"/>
    <col min="37" max="16384" width="10.88671875" style="79"/>
  </cols>
  <sheetData>
    <row r="1" spans="1:62" s="1" customFormat="1" ht="20.25" customHeight="1" x14ac:dyDescent="0.3">
      <c r="A1" s="601"/>
      <c r="B1" s="704" t="s">
        <v>412</v>
      </c>
      <c r="C1" s="705"/>
      <c r="D1" s="705"/>
      <c r="E1" s="705"/>
      <c r="F1" s="705"/>
      <c r="G1" s="705"/>
      <c r="H1" s="705"/>
      <c r="I1" s="705"/>
      <c r="J1" s="705"/>
      <c r="K1" s="705"/>
      <c r="L1" s="705"/>
      <c r="M1" s="705"/>
      <c r="N1" s="705"/>
      <c r="O1" s="705"/>
      <c r="P1" s="705"/>
      <c r="Q1" s="705"/>
      <c r="R1" s="705"/>
      <c r="S1" s="705"/>
      <c r="T1" s="705"/>
      <c r="U1" s="705"/>
      <c r="V1" s="705"/>
      <c r="W1" s="705"/>
      <c r="X1" s="705"/>
      <c r="Y1" s="705"/>
      <c r="Z1" s="705"/>
      <c r="AA1" s="705"/>
      <c r="AB1" s="705"/>
      <c r="AC1" s="705"/>
      <c r="AD1" s="705"/>
      <c r="AE1" s="705"/>
      <c r="AF1" s="706"/>
      <c r="AG1" s="79"/>
      <c r="AH1" s="79"/>
      <c r="AI1" s="79"/>
      <c r="AJ1" s="79"/>
      <c r="AK1" s="79"/>
      <c r="AL1" s="79"/>
      <c r="AM1" s="79"/>
      <c r="AN1" s="79"/>
      <c r="AO1" s="79"/>
      <c r="AP1" s="79"/>
      <c r="AQ1" s="79"/>
      <c r="AR1" s="79"/>
      <c r="AS1" s="79"/>
      <c r="AT1" s="79"/>
      <c r="AU1" s="79"/>
      <c r="AV1" s="79"/>
      <c r="AW1" s="79"/>
      <c r="AX1" s="79"/>
      <c r="AY1" s="79"/>
      <c r="AZ1" s="79"/>
      <c r="BA1" s="79"/>
      <c r="BB1" s="79"/>
      <c r="BC1" s="79"/>
      <c r="BD1" s="79"/>
      <c r="BE1" s="79"/>
      <c r="BF1" s="79"/>
      <c r="BG1" s="79"/>
      <c r="BH1" s="79"/>
      <c r="BI1" s="79"/>
      <c r="BJ1" s="79"/>
    </row>
    <row r="2" spans="1:62" s="1" customFormat="1" ht="18.75" customHeight="1" x14ac:dyDescent="0.3">
      <c r="A2" s="602"/>
      <c r="B2" s="707"/>
      <c r="C2" s="708"/>
      <c r="D2" s="708"/>
      <c r="E2" s="708"/>
      <c r="F2" s="708"/>
      <c r="G2" s="708"/>
      <c r="H2" s="708"/>
      <c r="I2" s="708"/>
      <c r="J2" s="708"/>
      <c r="K2" s="708"/>
      <c r="L2" s="708"/>
      <c r="M2" s="708"/>
      <c r="N2" s="708"/>
      <c r="O2" s="708"/>
      <c r="P2" s="708"/>
      <c r="Q2" s="708"/>
      <c r="R2" s="708"/>
      <c r="S2" s="708"/>
      <c r="T2" s="708"/>
      <c r="U2" s="708"/>
      <c r="V2" s="708"/>
      <c r="W2" s="708"/>
      <c r="X2" s="708"/>
      <c r="Y2" s="708"/>
      <c r="Z2" s="708"/>
      <c r="AA2" s="708"/>
      <c r="AB2" s="708"/>
      <c r="AC2" s="708"/>
      <c r="AD2" s="708"/>
      <c r="AE2" s="708"/>
      <c r="AF2" s="70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row>
    <row r="3" spans="1:62" s="1" customFormat="1" ht="14.25" customHeight="1" x14ac:dyDescent="0.3">
      <c r="A3" s="602"/>
      <c r="B3" s="707"/>
      <c r="C3" s="708"/>
      <c r="D3" s="708"/>
      <c r="E3" s="708"/>
      <c r="F3" s="708"/>
      <c r="G3" s="708"/>
      <c r="H3" s="708"/>
      <c r="I3" s="708"/>
      <c r="J3" s="708"/>
      <c r="K3" s="708"/>
      <c r="L3" s="708"/>
      <c r="M3" s="708"/>
      <c r="N3" s="708"/>
      <c r="O3" s="708"/>
      <c r="P3" s="708"/>
      <c r="Q3" s="708"/>
      <c r="R3" s="708"/>
      <c r="S3" s="708"/>
      <c r="T3" s="708"/>
      <c r="U3" s="708"/>
      <c r="V3" s="708"/>
      <c r="W3" s="708"/>
      <c r="X3" s="708"/>
      <c r="Y3" s="708"/>
      <c r="Z3" s="708"/>
      <c r="AA3" s="708"/>
      <c r="AB3" s="708"/>
      <c r="AC3" s="708"/>
      <c r="AD3" s="708"/>
      <c r="AE3" s="708"/>
      <c r="AF3" s="70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row>
    <row r="4" spans="1:62" s="1" customFormat="1" ht="33" customHeight="1" thickBot="1" x14ac:dyDescent="0.35">
      <c r="A4" s="603"/>
      <c r="B4" s="710"/>
      <c r="C4" s="711"/>
      <c r="D4" s="711"/>
      <c r="E4" s="711"/>
      <c r="F4" s="711"/>
      <c r="G4" s="711"/>
      <c r="H4" s="711"/>
      <c r="I4" s="711"/>
      <c r="J4" s="711"/>
      <c r="K4" s="711"/>
      <c r="L4" s="711"/>
      <c r="M4" s="711"/>
      <c r="N4" s="711"/>
      <c r="O4" s="711"/>
      <c r="P4" s="711"/>
      <c r="Q4" s="711"/>
      <c r="R4" s="711"/>
      <c r="S4" s="711"/>
      <c r="T4" s="711"/>
      <c r="U4" s="711"/>
      <c r="V4" s="711"/>
      <c r="W4" s="711"/>
      <c r="X4" s="711"/>
      <c r="Y4" s="711"/>
      <c r="Z4" s="711"/>
      <c r="AA4" s="711"/>
      <c r="AB4" s="711"/>
      <c r="AC4" s="711"/>
      <c r="AD4" s="711"/>
      <c r="AE4" s="711"/>
      <c r="AF4" s="712"/>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row>
    <row r="5" spans="1:62" s="1" customFormat="1" x14ac:dyDescent="0.3">
      <c r="B5" s="96"/>
      <c r="C5" s="96"/>
      <c r="D5" s="96"/>
      <c r="E5" s="96"/>
      <c r="F5" s="96"/>
      <c r="G5" s="96"/>
      <c r="H5" s="96"/>
      <c r="I5" s="96"/>
      <c r="J5" s="96"/>
      <c r="K5" s="95"/>
      <c r="L5" s="95"/>
      <c r="M5" s="95"/>
      <c r="N5" s="95"/>
      <c r="O5" s="95"/>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row>
    <row r="6" spans="1:62" s="1" customFormat="1" ht="9" customHeight="1" x14ac:dyDescent="0.3">
      <c r="A6" s="5"/>
      <c r="B6" s="96"/>
      <c r="C6" s="96"/>
      <c r="D6" s="96"/>
      <c r="E6" s="96"/>
      <c r="F6" s="96"/>
      <c r="G6" s="96"/>
      <c r="H6" s="96"/>
      <c r="I6" s="96"/>
      <c r="J6" s="96"/>
      <c r="K6" s="96"/>
      <c r="L6" s="96"/>
      <c r="M6" s="96"/>
      <c r="N6" s="96"/>
      <c r="O6" s="96"/>
      <c r="P6" s="2"/>
      <c r="Q6" s="2"/>
      <c r="R6" s="3"/>
      <c r="S6" s="3"/>
      <c r="T6" s="2"/>
      <c r="U6" s="2"/>
      <c r="V6" s="2"/>
      <c r="W6" s="79"/>
      <c r="X6" s="4"/>
      <c r="Y6" s="4"/>
      <c r="Z6" s="4"/>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row>
    <row r="7" spans="1:62" s="1" customFormat="1" ht="15" customHeight="1" thickBot="1" x14ac:dyDescent="0.35">
      <c r="A7" s="6"/>
      <c r="B7" s="96"/>
      <c r="C7" s="96"/>
      <c r="D7" s="96"/>
      <c r="E7" s="96"/>
      <c r="F7" s="96"/>
      <c r="G7" s="96"/>
      <c r="H7" s="96"/>
      <c r="I7" s="96"/>
      <c r="J7" s="96"/>
      <c r="K7" s="96"/>
      <c r="L7" s="96"/>
      <c r="M7" s="96"/>
      <c r="N7" s="96"/>
      <c r="O7" s="96"/>
      <c r="P7" s="2"/>
      <c r="Q7" s="2"/>
      <c r="R7" s="3"/>
      <c r="S7" s="3"/>
      <c r="T7" s="2"/>
      <c r="U7" s="2"/>
      <c r="V7" s="2"/>
      <c r="W7" s="79"/>
      <c r="X7" s="4"/>
      <c r="Y7" s="4"/>
      <c r="Z7" s="126"/>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row>
    <row r="8" spans="1:62" s="1" customFormat="1" ht="15" customHeight="1" thickBot="1" x14ac:dyDescent="0.35">
      <c r="A8" s="615" t="s">
        <v>4</v>
      </c>
      <c r="B8" s="725" t="s">
        <v>168</v>
      </c>
      <c r="C8" s="726"/>
      <c r="D8" s="726"/>
      <c r="E8" s="726"/>
      <c r="F8" s="726"/>
      <c r="G8" s="726"/>
      <c r="H8" s="726"/>
      <c r="I8" s="726"/>
      <c r="J8" s="726"/>
      <c r="K8" s="726"/>
      <c r="L8" s="726"/>
      <c r="M8" s="726"/>
      <c r="N8" s="726"/>
      <c r="O8" s="726"/>
      <c r="P8" s="726"/>
      <c r="Q8" s="726"/>
      <c r="R8" s="726"/>
      <c r="S8" s="726"/>
      <c r="T8" s="726"/>
      <c r="U8" s="726"/>
      <c r="V8" s="726"/>
      <c r="W8" s="726"/>
      <c r="X8" s="726"/>
      <c r="Y8" s="726"/>
      <c r="Z8" s="726"/>
      <c r="AA8" s="731" t="s">
        <v>169</v>
      </c>
      <c r="AB8" s="718">
        <v>2024110010299</v>
      </c>
      <c r="AC8" s="713" t="s">
        <v>354</v>
      </c>
      <c r="AD8" s="714"/>
      <c r="AE8" s="433" t="s">
        <v>161</v>
      </c>
      <c r="AF8" s="435"/>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row>
    <row r="9" spans="1:62" s="1" customFormat="1" ht="15" customHeight="1" thickBot="1" x14ac:dyDescent="0.35">
      <c r="A9" s="616"/>
      <c r="B9" s="727"/>
      <c r="C9" s="728"/>
      <c r="D9" s="728"/>
      <c r="E9" s="728"/>
      <c r="F9" s="728"/>
      <c r="G9" s="728"/>
      <c r="H9" s="728"/>
      <c r="I9" s="728"/>
      <c r="J9" s="728"/>
      <c r="K9" s="728"/>
      <c r="L9" s="728"/>
      <c r="M9" s="728"/>
      <c r="N9" s="728"/>
      <c r="O9" s="728"/>
      <c r="P9" s="728"/>
      <c r="Q9" s="728"/>
      <c r="R9" s="728"/>
      <c r="S9" s="728"/>
      <c r="T9" s="728"/>
      <c r="U9" s="728"/>
      <c r="V9" s="728"/>
      <c r="W9" s="728"/>
      <c r="X9" s="728"/>
      <c r="Y9" s="728"/>
      <c r="Z9" s="728"/>
      <c r="AA9" s="732"/>
      <c r="AB9" s="719"/>
      <c r="AC9" s="713" t="s">
        <v>355</v>
      </c>
      <c r="AD9" s="714"/>
      <c r="AE9" s="433" t="s">
        <v>163</v>
      </c>
      <c r="AF9" s="435"/>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row>
    <row r="10" spans="1:62" s="1" customFormat="1" ht="15" customHeight="1" thickBot="1" x14ac:dyDescent="0.35">
      <c r="A10" s="616"/>
      <c r="B10" s="727"/>
      <c r="C10" s="728"/>
      <c r="D10" s="728"/>
      <c r="E10" s="728"/>
      <c r="F10" s="728"/>
      <c r="G10" s="728"/>
      <c r="H10" s="728"/>
      <c r="I10" s="728"/>
      <c r="J10" s="728"/>
      <c r="K10" s="728"/>
      <c r="L10" s="728"/>
      <c r="M10" s="728"/>
      <c r="N10" s="728"/>
      <c r="O10" s="728"/>
      <c r="P10" s="728"/>
      <c r="Q10" s="728"/>
      <c r="R10" s="728"/>
      <c r="S10" s="728"/>
      <c r="T10" s="728"/>
      <c r="U10" s="728"/>
      <c r="V10" s="728"/>
      <c r="W10" s="728"/>
      <c r="X10" s="728"/>
      <c r="Y10" s="728"/>
      <c r="Z10" s="728"/>
      <c r="AA10" s="732"/>
      <c r="AB10" s="719"/>
      <c r="AC10" s="713" t="s">
        <v>356</v>
      </c>
      <c r="AD10" s="714"/>
      <c r="AE10" s="734" t="s">
        <v>164</v>
      </c>
      <c r="AF10" s="735"/>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row>
    <row r="11" spans="1:62" s="1" customFormat="1" ht="15" customHeight="1" thickBot="1" x14ac:dyDescent="0.35">
      <c r="A11" s="617"/>
      <c r="B11" s="729"/>
      <c r="C11" s="730"/>
      <c r="D11" s="730"/>
      <c r="E11" s="730"/>
      <c r="F11" s="730"/>
      <c r="G11" s="730"/>
      <c r="H11" s="730"/>
      <c r="I11" s="730"/>
      <c r="J11" s="730"/>
      <c r="K11" s="730"/>
      <c r="L11" s="730"/>
      <c r="M11" s="730"/>
      <c r="N11" s="730"/>
      <c r="O11" s="730"/>
      <c r="P11" s="730"/>
      <c r="Q11" s="730"/>
      <c r="R11" s="730"/>
      <c r="S11" s="730"/>
      <c r="T11" s="730"/>
      <c r="U11" s="730"/>
      <c r="V11" s="730"/>
      <c r="W11" s="730"/>
      <c r="X11" s="730"/>
      <c r="Y11" s="730"/>
      <c r="Z11" s="730"/>
      <c r="AA11" s="733"/>
      <c r="AB11" s="720"/>
      <c r="AC11" s="713" t="s">
        <v>358</v>
      </c>
      <c r="AD11" s="714"/>
      <c r="AE11" s="433" t="s">
        <v>413</v>
      </c>
      <c r="AF11" s="435"/>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row>
    <row r="12" spans="1:62" s="1" customFormat="1" ht="9" customHeight="1" x14ac:dyDescent="0.3">
      <c r="A12" s="14"/>
      <c r="B12" s="127"/>
      <c r="C12" s="127"/>
      <c r="D12" s="127"/>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row>
    <row r="13" spans="1:62" s="26" customFormat="1" ht="16.5" customHeight="1" thickBot="1" x14ac:dyDescent="0.3">
      <c r="C13" s="98"/>
      <c r="D13" s="98"/>
      <c r="E13" s="98"/>
      <c r="F13" s="98"/>
      <c r="G13" s="98"/>
      <c r="H13" s="98"/>
      <c r="I13" s="98"/>
      <c r="J13" s="98"/>
      <c r="K13" s="97"/>
      <c r="L13" s="97"/>
      <c r="M13" s="97"/>
      <c r="N13" s="97"/>
      <c r="O13" s="97"/>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118"/>
    </row>
    <row r="14" spans="1:62" s="81" customFormat="1" ht="21.75" customHeight="1" thickBot="1" x14ac:dyDescent="0.35">
      <c r="A14" s="463" t="s">
        <v>6</v>
      </c>
      <c r="B14" s="162" t="s">
        <v>170</v>
      </c>
      <c r="C14" s="128"/>
      <c r="D14" s="162" t="s">
        <v>172</v>
      </c>
      <c r="E14" s="129"/>
      <c r="F14" s="162" t="s">
        <v>173</v>
      </c>
      <c r="G14" s="129"/>
      <c r="H14" s="162" t="s">
        <v>174</v>
      </c>
      <c r="I14" s="130"/>
      <c r="J14" s="99"/>
      <c r="K14" s="462" t="s">
        <v>8</v>
      </c>
      <c r="L14" s="462"/>
      <c r="M14" s="715" t="s">
        <v>175</v>
      </c>
      <c r="N14" s="715"/>
      <c r="O14" s="715"/>
      <c r="P14" s="133"/>
      <c r="Q14" s="171"/>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119"/>
      <c r="AO14" s="119"/>
      <c r="AP14" s="119"/>
      <c r="AQ14" s="119"/>
      <c r="AR14" s="119"/>
      <c r="AS14" s="119"/>
      <c r="AT14" s="119"/>
      <c r="AU14" s="119"/>
      <c r="AV14" s="119"/>
      <c r="AW14" s="119"/>
      <c r="AX14" s="119"/>
      <c r="AY14" s="119"/>
      <c r="AZ14" s="119"/>
      <c r="BA14" s="119"/>
      <c r="BB14" s="119"/>
      <c r="BC14" s="119"/>
      <c r="BD14" s="119"/>
      <c r="BE14" s="119"/>
      <c r="BF14" s="119"/>
      <c r="BG14" s="119"/>
      <c r="BH14" s="119"/>
      <c r="BI14" s="119"/>
      <c r="BJ14" s="119"/>
    </row>
    <row r="15" spans="1:62" s="81" customFormat="1" ht="21.75" customHeight="1" thickBot="1" x14ac:dyDescent="0.35">
      <c r="A15" s="463"/>
      <c r="B15" s="163" t="s">
        <v>176</v>
      </c>
      <c r="C15" s="131"/>
      <c r="D15" s="162" t="s">
        <v>177</v>
      </c>
      <c r="E15" s="132"/>
      <c r="F15" s="162" t="s">
        <v>178</v>
      </c>
      <c r="G15" s="132"/>
      <c r="H15" s="162" t="s">
        <v>179</v>
      </c>
      <c r="I15" s="130"/>
      <c r="J15" s="99"/>
      <c r="K15" s="462"/>
      <c r="L15" s="462"/>
      <c r="M15" s="715" t="s">
        <v>180</v>
      </c>
      <c r="N15" s="715"/>
      <c r="O15" s="715"/>
      <c r="P15" s="133"/>
      <c r="Q15" s="171"/>
      <c r="R15" s="119"/>
      <c r="S15" s="119"/>
      <c r="T15" s="119"/>
      <c r="U15" s="119"/>
      <c r="V15" s="119"/>
      <c r="W15" s="119"/>
      <c r="X15" s="119"/>
      <c r="Y15" s="119"/>
      <c r="Z15" s="119"/>
      <c r="AA15" s="119"/>
      <c r="AB15" s="119"/>
      <c r="AC15" s="119"/>
      <c r="AD15" s="119"/>
      <c r="AE15" s="119"/>
      <c r="AF15" s="119"/>
      <c r="AG15" s="119"/>
      <c r="AH15" s="119"/>
      <c r="AI15" s="119"/>
      <c r="AJ15" s="119"/>
      <c r="AK15" s="119"/>
      <c r="AL15" s="119"/>
      <c r="AM15" s="119"/>
      <c r="AN15" s="119"/>
      <c r="AO15" s="119"/>
      <c r="AP15" s="119"/>
      <c r="AQ15" s="119"/>
      <c r="AR15" s="119"/>
      <c r="AS15" s="119"/>
      <c r="AT15" s="119"/>
      <c r="AU15" s="119"/>
      <c r="AV15" s="119"/>
      <c r="AW15" s="119"/>
      <c r="AX15" s="119"/>
      <c r="AY15" s="119"/>
      <c r="AZ15" s="119"/>
      <c r="BA15" s="119"/>
      <c r="BB15" s="119"/>
      <c r="BC15" s="119"/>
      <c r="BD15" s="119"/>
      <c r="BE15" s="119"/>
      <c r="BF15" s="119"/>
      <c r="BG15" s="119"/>
      <c r="BH15" s="119"/>
      <c r="BI15" s="119"/>
      <c r="BJ15" s="119"/>
    </row>
    <row r="16" spans="1:62" s="81" customFormat="1" ht="21.75" customHeight="1" thickBot="1" x14ac:dyDescent="0.35">
      <c r="A16" s="463"/>
      <c r="B16" s="162" t="s">
        <v>181</v>
      </c>
      <c r="C16" s="128"/>
      <c r="D16" s="162" t="s">
        <v>182</v>
      </c>
      <c r="E16" s="132"/>
      <c r="F16" s="162" t="s">
        <v>183</v>
      </c>
      <c r="G16" s="132"/>
      <c r="H16" s="162" t="s">
        <v>184</v>
      </c>
      <c r="I16" s="130"/>
      <c r="K16" s="462"/>
      <c r="L16" s="462"/>
      <c r="M16" s="715" t="s">
        <v>185</v>
      </c>
      <c r="N16" s="715"/>
      <c r="O16" s="715"/>
      <c r="P16" s="133"/>
      <c r="Q16" s="171"/>
      <c r="R16" s="119"/>
      <c r="S16" s="119"/>
      <c r="T16" s="119"/>
      <c r="U16" s="119"/>
      <c r="V16" s="119"/>
      <c r="W16" s="119"/>
      <c r="X16" s="119"/>
      <c r="Y16" s="119"/>
      <c r="Z16" s="119"/>
      <c r="AA16" s="119"/>
      <c r="AB16" s="119"/>
      <c r="AC16" s="119"/>
      <c r="AD16" s="119"/>
      <c r="AE16" s="119"/>
      <c r="AF16" s="119"/>
      <c r="AG16" s="119"/>
      <c r="AH16" s="119"/>
      <c r="AI16" s="119"/>
      <c r="AJ16" s="119"/>
      <c r="AK16" s="119"/>
      <c r="AL16" s="119"/>
      <c r="AM16" s="119"/>
      <c r="AN16" s="119"/>
      <c r="AO16" s="119"/>
      <c r="AP16" s="119"/>
      <c r="AQ16" s="119"/>
      <c r="AR16" s="119"/>
      <c r="AS16" s="119"/>
      <c r="AT16" s="119"/>
      <c r="AU16" s="119"/>
      <c r="AV16" s="119"/>
      <c r="AW16" s="119"/>
      <c r="AX16" s="119"/>
      <c r="AY16" s="119"/>
      <c r="AZ16" s="119"/>
      <c r="BA16" s="119"/>
      <c r="BB16" s="119"/>
      <c r="BC16" s="119"/>
      <c r="BD16" s="119"/>
      <c r="BE16" s="119"/>
      <c r="BF16" s="119"/>
      <c r="BG16" s="119"/>
      <c r="BH16" s="119"/>
      <c r="BI16" s="119"/>
      <c r="BJ16" s="119"/>
    </row>
    <row r="17" spans="1:62" s="81" customFormat="1" ht="21.75" customHeight="1" thickBot="1" x14ac:dyDescent="0.35">
      <c r="A17" s="1"/>
      <c r="B17" s="1"/>
      <c r="C17" s="1"/>
      <c r="D17" s="1"/>
      <c r="E17" s="1"/>
      <c r="F17" s="1"/>
      <c r="G17" s="99"/>
      <c r="H17" s="99"/>
      <c r="I17" s="99"/>
      <c r="J17" s="99"/>
      <c r="K17" s="100"/>
      <c r="L17" s="100"/>
      <c r="M17" s="98"/>
      <c r="N17" s="98"/>
      <c r="O17" s="98"/>
      <c r="P17" s="119"/>
      <c r="Q17" s="119"/>
      <c r="R17" s="119"/>
      <c r="S17" s="119"/>
      <c r="T17" s="119"/>
      <c r="U17" s="119"/>
      <c r="V17" s="119"/>
      <c r="W17" s="119"/>
      <c r="X17" s="119"/>
      <c r="Y17" s="119"/>
      <c r="Z17" s="119"/>
      <c r="AA17" s="119"/>
      <c r="AB17" s="119"/>
      <c r="AC17" s="119"/>
      <c r="AD17" s="119"/>
      <c r="AE17" s="119"/>
      <c r="AF17" s="119"/>
      <c r="AG17" s="119"/>
      <c r="AH17" s="119"/>
      <c r="AI17" s="119"/>
      <c r="AJ17" s="119"/>
      <c r="AK17" s="119"/>
      <c r="AL17" s="119"/>
      <c r="AM17" s="119"/>
      <c r="AN17" s="119"/>
      <c r="AO17" s="119"/>
      <c r="AP17" s="119"/>
      <c r="AQ17" s="119"/>
      <c r="AR17" s="119"/>
      <c r="AS17" s="119"/>
      <c r="AT17" s="119"/>
      <c r="AU17" s="119"/>
      <c r="AV17" s="119"/>
      <c r="AW17" s="119"/>
      <c r="AX17" s="119"/>
      <c r="AY17" s="119"/>
      <c r="AZ17" s="119"/>
      <c r="BA17" s="119"/>
      <c r="BB17" s="119"/>
      <c r="BC17" s="119"/>
      <c r="BD17" s="119"/>
      <c r="BE17" s="119"/>
      <c r="BF17" s="119"/>
      <c r="BG17" s="119"/>
      <c r="BH17" s="119"/>
      <c r="BI17" s="119"/>
      <c r="BJ17" s="119"/>
    </row>
    <row r="18" spans="1:62" s="1" customFormat="1" ht="48" customHeight="1" thickBot="1" x14ac:dyDescent="0.35">
      <c r="A18" s="411" t="s">
        <v>414</v>
      </c>
      <c r="B18" s="412"/>
      <c r="C18" s="412"/>
      <c r="D18" s="412"/>
      <c r="E18" s="412"/>
      <c r="F18" s="412"/>
      <c r="G18" s="412"/>
      <c r="H18" s="412"/>
      <c r="I18" s="412"/>
      <c r="J18" s="412"/>
      <c r="K18" s="412"/>
      <c r="L18" s="412"/>
      <c r="M18" s="412"/>
      <c r="N18" s="412"/>
      <c r="O18" s="412"/>
      <c r="P18" s="412"/>
      <c r="Q18" s="412"/>
      <c r="R18" s="412"/>
      <c r="S18" s="412"/>
      <c r="T18" s="412"/>
      <c r="U18" s="412"/>
      <c r="V18" s="412"/>
      <c r="W18" s="412"/>
      <c r="X18" s="412"/>
      <c r="Y18" s="412"/>
      <c r="Z18" s="412"/>
      <c r="AA18" s="412"/>
      <c r="AB18" s="412"/>
      <c r="AC18" s="412"/>
      <c r="AD18" s="412"/>
      <c r="AE18" s="412"/>
      <c r="AF18" s="413"/>
      <c r="AG18" s="119"/>
      <c r="AH18" s="119"/>
      <c r="AI18" s="119"/>
      <c r="AJ18" s="119"/>
      <c r="AK18" s="119"/>
      <c r="AL18" s="119"/>
      <c r="AM18" s="119"/>
      <c r="AN18" s="79"/>
      <c r="AO18" s="79"/>
      <c r="AP18" s="79"/>
      <c r="AQ18" s="79"/>
      <c r="AR18" s="79"/>
      <c r="AS18" s="79"/>
      <c r="AT18" s="79"/>
      <c r="AU18" s="79"/>
      <c r="AV18" s="79"/>
      <c r="AW18" s="79"/>
      <c r="AX18" s="79"/>
      <c r="AY18" s="79"/>
      <c r="AZ18" s="79"/>
      <c r="BA18" s="79"/>
      <c r="BB18" s="79"/>
      <c r="BC18" s="79"/>
      <c r="BD18" s="79"/>
      <c r="BE18" s="79"/>
      <c r="BF18" s="79"/>
      <c r="BG18" s="79"/>
      <c r="BH18" s="79"/>
      <c r="BI18" s="79"/>
      <c r="BJ18" s="79"/>
    </row>
    <row r="19" spans="1:62" s="1" customFormat="1" ht="50.25" customHeight="1" thickBot="1" x14ac:dyDescent="0.35">
      <c r="A19" s="390" t="s">
        <v>415</v>
      </c>
      <c r="B19" s="391"/>
      <c r="C19" s="722"/>
      <c r="D19" s="722"/>
      <c r="E19" s="722"/>
      <c r="F19" s="722"/>
      <c r="G19" s="722"/>
      <c r="H19" s="722"/>
      <c r="I19" s="722"/>
      <c r="J19" s="722"/>
      <c r="K19" s="722"/>
      <c r="L19" s="722"/>
      <c r="M19" s="722"/>
      <c r="N19" s="722"/>
      <c r="O19" s="722"/>
      <c r="P19" s="722"/>
      <c r="Q19" s="722"/>
      <c r="R19" s="722"/>
      <c r="S19" s="722"/>
      <c r="T19" s="722"/>
      <c r="U19" s="722"/>
      <c r="V19" s="722"/>
      <c r="W19" s="722"/>
      <c r="X19" s="722"/>
      <c r="Y19" s="722"/>
      <c r="Z19" s="722"/>
      <c r="AA19" s="722"/>
      <c r="AB19" s="722"/>
      <c r="AC19" s="722"/>
      <c r="AD19" s="722"/>
      <c r="AE19" s="722"/>
      <c r="AF19" s="723"/>
      <c r="AG19" s="119"/>
      <c r="AH19" s="119"/>
      <c r="AI19" s="119"/>
      <c r="AJ19" s="119"/>
      <c r="AK19" s="119"/>
      <c r="AL19" s="119"/>
      <c r="AM19" s="119"/>
      <c r="AN19" s="79"/>
      <c r="AO19" s="79"/>
      <c r="AP19" s="79"/>
      <c r="AQ19" s="79"/>
      <c r="AR19" s="79"/>
      <c r="AS19" s="79"/>
      <c r="AT19" s="79"/>
      <c r="AU19" s="79"/>
      <c r="AV19" s="79"/>
      <c r="AW19" s="79"/>
      <c r="AX19" s="79"/>
      <c r="AY19" s="79"/>
      <c r="AZ19" s="79"/>
      <c r="BA19" s="79"/>
      <c r="BB19" s="79"/>
      <c r="BC19" s="79"/>
      <c r="BD19" s="79"/>
      <c r="BE19" s="79"/>
      <c r="BF19" s="79"/>
      <c r="BG19" s="79"/>
      <c r="BH19" s="79"/>
      <c r="BI19" s="79"/>
      <c r="BJ19" s="79"/>
    </row>
    <row r="20" spans="1:62" s="29" customFormat="1" ht="21.75" customHeight="1" thickBot="1" x14ac:dyDescent="0.35">
      <c r="A20" s="405" t="s">
        <v>416</v>
      </c>
      <c r="B20" s="724" t="s">
        <v>417</v>
      </c>
      <c r="C20" s="596" t="s">
        <v>85</v>
      </c>
      <c r="D20" s="721"/>
      <c r="E20" s="721"/>
      <c r="F20" s="721"/>
      <c r="G20" s="721"/>
      <c r="H20" s="721"/>
      <c r="I20" s="721"/>
      <c r="J20" s="721"/>
      <c r="K20" s="721"/>
      <c r="L20" s="721"/>
      <c r="M20" s="721"/>
      <c r="N20" s="597"/>
      <c r="O20" s="697" t="s">
        <v>87</v>
      </c>
      <c r="P20" s="698"/>
      <c r="Q20" s="698"/>
      <c r="R20" s="698"/>
      <c r="S20" s="698"/>
      <c r="T20" s="698"/>
      <c r="U20" s="698"/>
      <c r="V20" s="698"/>
      <c r="W20" s="698"/>
      <c r="X20" s="698"/>
      <c r="Y20" s="698"/>
      <c r="Z20" s="698"/>
      <c r="AA20" s="698"/>
      <c r="AB20" s="698"/>
      <c r="AC20" s="698"/>
      <c r="AD20" s="698"/>
      <c r="AE20" s="698"/>
      <c r="AF20" s="699"/>
      <c r="AG20" s="119"/>
      <c r="AH20" s="119"/>
      <c r="AI20" s="119"/>
      <c r="AJ20" s="119"/>
      <c r="AK20" s="119"/>
      <c r="AL20" s="119"/>
      <c r="AM20" s="119"/>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row>
    <row r="21" spans="1:62" s="29" customFormat="1" ht="21.75" customHeight="1" thickBot="1" x14ac:dyDescent="0.35">
      <c r="A21" s="700"/>
      <c r="B21" s="724"/>
      <c r="C21" s="716" t="s">
        <v>203</v>
      </c>
      <c r="D21" s="717"/>
      <c r="E21" s="716" t="s">
        <v>209</v>
      </c>
      <c r="F21" s="717"/>
      <c r="G21" s="716" t="s">
        <v>213</v>
      </c>
      <c r="H21" s="717"/>
      <c r="I21" s="716" t="s">
        <v>217</v>
      </c>
      <c r="J21" s="717"/>
      <c r="K21" s="716" t="s">
        <v>221</v>
      </c>
      <c r="L21" s="717"/>
      <c r="M21" s="716" t="s">
        <v>226</v>
      </c>
      <c r="N21" s="717"/>
      <c r="O21" s="697" t="s">
        <v>203</v>
      </c>
      <c r="P21" s="698"/>
      <c r="Q21" s="699"/>
      <c r="R21" s="694" t="s">
        <v>209</v>
      </c>
      <c r="S21" s="695"/>
      <c r="T21" s="696"/>
      <c r="U21" s="694" t="s">
        <v>213</v>
      </c>
      <c r="V21" s="695"/>
      <c r="W21" s="696"/>
      <c r="X21" s="694" t="s">
        <v>217</v>
      </c>
      <c r="Y21" s="695"/>
      <c r="Z21" s="696"/>
      <c r="AA21" s="694" t="s">
        <v>221</v>
      </c>
      <c r="AB21" s="695"/>
      <c r="AC21" s="696"/>
      <c r="AD21" s="694" t="s">
        <v>226</v>
      </c>
      <c r="AE21" s="695"/>
      <c r="AF21" s="696"/>
      <c r="AG21" s="119"/>
      <c r="AH21" s="119"/>
      <c r="AI21" s="119"/>
      <c r="AJ21" s="119"/>
      <c r="AK21" s="119"/>
      <c r="AL21" s="119"/>
      <c r="AM21" s="119"/>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row>
    <row r="22" spans="1:62" s="29" customFormat="1" ht="28.5" customHeight="1" thickBot="1" x14ac:dyDescent="0.35">
      <c r="A22" s="700"/>
      <c r="B22" s="724"/>
      <c r="C22" s="124" t="s">
        <v>418</v>
      </c>
      <c r="D22" s="124" t="s">
        <v>419</v>
      </c>
      <c r="E22" s="124" t="s">
        <v>418</v>
      </c>
      <c r="F22" s="124" t="s">
        <v>419</v>
      </c>
      <c r="G22" s="124" t="s">
        <v>418</v>
      </c>
      <c r="H22" s="124" t="s">
        <v>419</v>
      </c>
      <c r="I22" s="124" t="s">
        <v>418</v>
      </c>
      <c r="J22" s="124" t="s">
        <v>419</v>
      </c>
      <c r="K22" s="124" t="s">
        <v>418</v>
      </c>
      <c r="L22" s="124" t="s">
        <v>419</v>
      </c>
      <c r="M22" s="124" t="s">
        <v>418</v>
      </c>
      <c r="N22" s="124" t="s">
        <v>419</v>
      </c>
      <c r="O22" s="125" t="s">
        <v>418</v>
      </c>
      <c r="P22" s="125" t="s">
        <v>420</v>
      </c>
      <c r="Q22" s="125" t="s">
        <v>28</v>
      </c>
      <c r="R22" s="125" t="s">
        <v>418</v>
      </c>
      <c r="S22" s="125" t="s">
        <v>420</v>
      </c>
      <c r="T22" s="125" t="s">
        <v>28</v>
      </c>
      <c r="U22" s="125" t="s">
        <v>418</v>
      </c>
      <c r="V22" s="125" t="s">
        <v>420</v>
      </c>
      <c r="W22" s="125" t="s">
        <v>28</v>
      </c>
      <c r="X22" s="125" t="s">
        <v>418</v>
      </c>
      <c r="Y22" s="125" t="s">
        <v>420</v>
      </c>
      <c r="Z22" s="125" t="s">
        <v>28</v>
      </c>
      <c r="AA22" s="125" t="s">
        <v>418</v>
      </c>
      <c r="AB22" s="125" t="s">
        <v>420</v>
      </c>
      <c r="AC22" s="125" t="s">
        <v>28</v>
      </c>
      <c r="AD22" s="125" t="s">
        <v>418</v>
      </c>
      <c r="AE22" s="125" t="s">
        <v>420</v>
      </c>
      <c r="AF22" s="125" t="s">
        <v>28</v>
      </c>
      <c r="AG22" s="119"/>
      <c r="AH22" s="119"/>
      <c r="AI22" s="119"/>
      <c r="AJ22" s="119"/>
      <c r="AK22" s="119"/>
      <c r="AL22" s="119"/>
      <c r="AM22" s="119"/>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row>
    <row r="23" spans="1:62" s="29" customFormat="1" ht="15.75" customHeight="1" x14ac:dyDescent="0.3">
      <c r="A23" s="700"/>
      <c r="B23" s="76" t="s">
        <v>421</v>
      </c>
      <c r="C23" s="137"/>
      <c r="D23" s="135"/>
      <c r="E23" s="137"/>
      <c r="F23" s="135"/>
      <c r="G23" s="137"/>
      <c r="H23" s="135"/>
      <c r="I23" s="137"/>
      <c r="J23" s="135"/>
      <c r="K23" s="137"/>
      <c r="L23" s="135"/>
      <c r="M23" s="137"/>
      <c r="N23" s="135"/>
      <c r="O23" s="74"/>
      <c r="P23" s="135"/>
      <c r="Q23" s="135"/>
      <c r="R23" s="74"/>
      <c r="S23" s="135"/>
      <c r="T23" s="135"/>
      <c r="U23" s="74"/>
      <c r="V23" s="135"/>
      <c r="W23" s="135"/>
      <c r="X23" s="74"/>
      <c r="Y23" s="135"/>
      <c r="Z23" s="135"/>
      <c r="AA23" s="74"/>
      <c r="AB23" s="135"/>
      <c r="AC23" s="135"/>
      <c r="AD23" s="74"/>
      <c r="AE23" s="172"/>
      <c r="AF23" s="138"/>
      <c r="AG23" s="119"/>
      <c r="AH23" s="119"/>
      <c r="AI23" s="119"/>
      <c r="AJ23" s="119"/>
      <c r="AK23" s="119"/>
      <c r="AL23" s="119"/>
      <c r="AM23" s="119"/>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row>
    <row r="24" spans="1:62" s="29" customFormat="1" ht="15.75" customHeight="1" x14ac:dyDescent="0.3">
      <c r="A24" s="700"/>
      <c r="B24" s="77" t="s">
        <v>422</v>
      </c>
      <c r="C24" s="74"/>
      <c r="D24" s="135"/>
      <c r="E24" s="74"/>
      <c r="F24" s="135"/>
      <c r="G24" s="74"/>
      <c r="H24" s="135"/>
      <c r="I24" s="74"/>
      <c r="J24" s="135"/>
      <c r="K24" s="74"/>
      <c r="L24" s="135"/>
      <c r="M24" s="74"/>
      <c r="N24" s="135"/>
      <c r="O24" s="74"/>
      <c r="P24" s="135"/>
      <c r="Q24" s="135"/>
      <c r="R24" s="74"/>
      <c r="S24" s="135"/>
      <c r="T24" s="135"/>
      <c r="U24" s="74"/>
      <c r="V24" s="135"/>
      <c r="W24" s="135"/>
      <c r="X24" s="74"/>
      <c r="Y24" s="135"/>
      <c r="Z24" s="135"/>
      <c r="AA24" s="74"/>
      <c r="AB24" s="135"/>
      <c r="AC24" s="135"/>
      <c r="AD24" s="74"/>
      <c r="AE24" s="172"/>
      <c r="AF24" s="138"/>
      <c r="AG24" s="119"/>
      <c r="AH24" s="119"/>
      <c r="AI24" s="119"/>
      <c r="AJ24" s="119"/>
      <c r="AK24" s="119"/>
      <c r="AL24" s="119"/>
      <c r="AM24" s="119"/>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row>
    <row r="25" spans="1:62" s="29" customFormat="1" ht="15.75" customHeight="1" x14ac:dyDescent="0.3">
      <c r="A25" s="700"/>
      <c r="B25" s="77" t="s">
        <v>423</v>
      </c>
      <c r="C25" s="74"/>
      <c r="D25" s="135"/>
      <c r="E25" s="74"/>
      <c r="F25" s="135"/>
      <c r="G25" s="74"/>
      <c r="H25" s="135"/>
      <c r="I25" s="74"/>
      <c r="J25" s="135"/>
      <c r="K25" s="74"/>
      <c r="L25" s="135"/>
      <c r="M25" s="74"/>
      <c r="N25" s="135"/>
      <c r="O25" s="74"/>
      <c r="P25" s="135"/>
      <c r="Q25" s="135"/>
      <c r="R25" s="74"/>
      <c r="S25" s="135"/>
      <c r="T25" s="135"/>
      <c r="U25" s="74"/>
      <c r="V25" s="135"/>
      <c r="W25" s="135"/>
      <c r="X25" s="74"/>
      <c r="Y25" s="135"/>
      <c r="Z25" s="135"/>
      <c r="AA25" s="74"/>
      <c r="AB25" s="135"/>
      <c r="AC25" s="135"/>
      <c r="AD25" s="74"/>
      <c r="AE25" s="172"/>
      <c r="AF25" s="138"/>
      <c r="AG25" s="119"/>
      <c r="AH25" s="119"/>
      <c r="AI25" s="119"/>
      <c r="AJ25" s="119"/>
      <c r="AK25" s="119"/>
      <c r="AL25" s="119"/>
      <c r="AM25" s="119"/>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row>
    <row r="26" spans="1:62" s="29" customFormat="1" ht="15.75" customHeight="1" x14ac:dyDescent="0.3">
      <c r="A26" s="700"/>
      <c r="B26" s="77" t="s">
        <v>424</v>
      </c>
      <c r="C26" s="74"/>
      <c r="D26" s="135"/>
      <c r="E26" s="74"/>
      <c r="F26" s="135"/>
      <c r="G26" s="74"/>
      <c r="H26" s="135"/>
      <c r="I26" s="74"/>
      <c r="J26" s="135"/>
      <c r="K26" s="74"/>
      <c r="L26" s="135"/>
      <c r="M26" s="74"/>
      <c r="N26" s="135"/>
      <c r="O26" s="74"/>
      <c r="P26" s="135"/>
      <c r="Q26" s="135"/>
      <c r="R26" s="74"/>
      <c r="S26" s="135"/>
      <c r="T26" s="135"/>
      <c r="U26" s="74"/>
      <c r="V26" s="135"/>
      <c r="W26" s="135"/>
      <c r="X26" s="74"/>
      <c r="Y26" s="135"/>
      <c r="Z26" s="135"/>
      <c r="AA26" s="74"/>
      <c r="AB26" s="135"/>
      <c r="AC26" s="135"/>
      <c r="AD26" s="74"/>
      <c r="AE26" s="172"/>
      <c r="AF26" s="138"/>
      <c r="AG26" s="119"/>
      <c r="AH26" s="119"/>
      <c r="AI26" s="119"/>
      <c r="AJ26" s="119"/>
      <c r="AK26" s="119"/>
      <c r="AL26" s="119"/>
      <c r="AM26" s="119"/>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row>
    <row r="27" spans="1:62" s="29" customFormat="1" ht="15.75" customHeight="1" x14ac:dyDescent="0.3">
      <c r="A27" s="700"/>
      <c r="B27" s="77" t="s">
        <v>425</v>
      </c>
      <c r="C27" s="74"/>
      <c r="D27" s="135"/>
      <c r="E27" s="74"/>
      <c r="F27" s="135"/>
      <c r="G27" s="74"/>
      <c r="H27" s="135"/>
      <c r="I27" s="74"/>
      <c r="J27" s="135"/>
      <c r="K27" s="74"/>
      <c r="L27" s="135"/>
      <c r="M27" s="74"/>
      <c r="N27" s="135"/>
      <c r="O27" s="74"/>
      <c r="P27" s="135"/>
      <c r="Q27" s="135"/>
      <c r="R27" s="74"/>
      <c r="S27" s="135"/>
      <c r="T27" s="135"/>
      <c r="U27" s="74"/>
      <c r="V27" s="135"/>
      <c r="W27" s="135"/>
      <c r="X27" s="74"/>
      <c r="Y27" s="135"/>
      <c r="Z27" s="135"/>
      <c r="AA27" s="74"/>
      <c r="AB27" s="135"/>
      <c r="AC27" s="135"/>
      <c r="AD27" s="74"/>
      <c r="AE27" s="172"/>
      <c r="AF27" s="138"/>
      <c r="AG27" s="119"/>
      <c r="AH27" s="119"/>
      <c r="AI27" s="119"/>
      <c r="AJ27" s="119"/>
      <c r="AK27" s="119"/>
      <c r="AL27" s="119"/>
      <c r="AM27" s="119"/>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row>
    <row r="28" spans="1:62" s="29" customFormat="1" ht="15.75" customHeight="1" x14ac:dyDescent="0.3">
      <c r="A28" s="700"/>
      <c r="B28" s="77" t="s">
        <v>426</v>
      </c>
      <c r="C28" s="74"/>
      <c r="D28" s="135"/>
      <c r="E28" s="74"/>
      <c r="F28" s="135"/>
      <c r="G28" s="74"/>
      <c r="H28" s="135"/>
      <c r="I28" s="74"/>
      <c r="J28" s="135"/>
      <c r="K28" s="74"/>
      <c r="L28" s="135"/>
      <c r="M28" s="74"/>
      <c r="N28" s="135"/>
      <c r="O28" s="74"/>
      <c r="P28" s="135"/>
      <c r="Q28" s="135"/>
      <c r="R28" s="74"/>
      <c r="S28" s="135"/>
      <c r="T28" s="135"/>
      <c r="U28" s="74"/>
      <c r="V28" s="135"/>
      <c r="W28" s="135"/>
      <c r="X28" s="74"/>
      <c r="Y28" s="135"/>
      <c r="Z28" s="135"/>
      <c r="AA28" s="74"/>
      <c r="AB28" s="135"/>
      <c r="AC28" s="135"/>
      <c r="AD28" s="74"/>
      <c r="AE28" s="172"/>
      <c r="AF28" s="138"/>
      <c r="AG28" s="119"/>
      <c r="AH28" s="119"/>
      <c r="AI28" s="119"/>
      <c r="AJ28" s="119"/>
      <c r="AK28" s="119"/>
      <c r="AL28" s="119"/>
      <c r="AM28" s="119"/>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row>
    <row r="29" spans="1:62" s="29" customFormat="1" ht="15.75" customHeight="1" x14ac:dyDescent="0.3">
      <c r="A29" s="700"/>
      <c r="B29" s="77" t="s">
        <v>427</v>
      </c>
      <c r="C29" s="74"/>
      <c r="D29" s="135"/>
      <c r="E29" s="74"/>
      <c r="F29" s="135"/>
      <c r="G29" s="74"/>
      <c r="H29" s="135"/>
      <c r="I29" s="74"/>
      <c r="J29" s="135"/>
      <c r="K29" s="74"/>
      <c r="L29" s="135"/>
      <c r="M29" s="74"/>
      <c r="N29" s="135"/>
      <c r="O29" s="74"/>
      <c r="P29" s="135"/>
      <c r="Q29" s="135"/>
      <c r="R29" s="74"/>
      <c r="S29" s="135"/>
      <c r="T29" s="135"/>
      <c r="U29" s="74"/>
      <c r="V29" s="135"/>
      <c r="W29" s="135"/>
      <c r="X29" s="74"/>
      <c r="Y29" s="135"/>
      <c r="Z29" s="135"/>
      <c r="AA29" s="74"/>
      <c r="AB29" s="135"/>
      <c r="AC29" s="135"/>
      <c r="AD29" s="74"/>
      <c r="AE29" s="172"/>
      <c r="AF29" s="138"/>
      <c r="AG29" s="119"/>
      <c r="AH29" s="119"/>
      <c r="AI29" s="119"/>
      <c r="AJ29" s="119"/>
      <c r="AK29" s="119"/>
      <c r="AL29" s="119"/>
      <c r="AM29" s="119"/>
      <c r="AN29" s="120"/>
      <c r="AO29" s="120"/>
      <c r="AP29" s="120"/>
      <c r="AQ29" s="120"/>
      <c r="AR29" s="120"/>
      <c r="AS29" s="120"/>
      <c r="AT29" s="120"/>
      <c r="AU29" s="120"/>
      <c r="AV29" s="120"/>
      <c r="AW29" s="120"/>
      <c r="AX29" s="120"/>
      <c r="AY29" s="120"/>
      <c r="AZ29" s="120"/>
      <c r="BA29" s="120"/>
      <c r="BB29" s="120"/>
      <c r="BC29" s="120"/>
      <c r="BD29" s="120"/>
      <c r="BE29" s="120"/>
      <c r="BF29" s="120"/>
      <c r="BG29" s="120"/>
      <c r="BH29" s="120"/>
      <c r="BI29" s="120"/>
      <c r="BJ29" s="120"/>
    </row>
    <row r="30" spans="1:62" s="29" customFormat="1" ht="15.75" customHeight="1" x14ac:dyDescent="0.3">
      <c r="A30" s="700"/>
      <c r="B30" s="77" t="s">
        <v>428</v>
      </c>
      <c r="C30" s="74"/>
      <c r="D30" s="135"/>
      <c r="E30" s="74"/>
      <c r="F30" s="135"/>
      <c r="G30" s="74"/>
      <c r="H30" s="135"/>
      <c r="I30" s="74"/>
      <c r="J30" s="135"/>
      <c r="K30" s="74"/>
      <c r="L30" s="135"/>
      <c r="M30" s="74"/>
      <c r="N30" s="135"/>
      <c r="O30" s="74"/>
      <c r="P30" s="135"/>
      <c r="Q30" s="135"/>
      <c r="R30" s="74"/>
      <c r="S30" s="135"/>
      <c r="T30" s="135"/>
      <c r="U30" s="74"/>
      <c r="V30" s="135"/>
      <c r="W30" s="135"/>
      <c r="X30" s="74"/>
      <c r="Y30" s="135"/>
      <c r="Z30" s="135"/>
      <c r="AA30" s="74"/>
      <c r="AB30" s="135"/>
      <c r="AC30" s="135"/>
      <c r="AD30" s="74"/>
      <c r="AE30" s="172"/>
      <c r="AF30" s="138"/>
      <c r="AG30" s="119"/>
      <c r="AH30" s="119"/>
      <c r="AI30" s="119"/>
      <c r="AJ30" s="119"/>
      <c r="AK30" s="119"/>
      <c r="AL30" s="119"/>
      <c r="AM30" s="119"/>
      <c r="AN30" s="120"/>
      <c r="AO30" s="120"/>
      <c r="AP30" s="120"/>
      <c r="AQ30" s="120"/>
      <c r="AR30" s="120"/>
      <c r="AS30" s="120"/>
      <c r="AT30" s="120"/>
      <c r="AU30" s="120"/>
      <c r="AV30" s="120"/>
      <c r="AW30" s="120"/>
      <c r="AX30" s="120"/>
      <c r="AY30" s="120"/>
      <c r="AZ30" s="120"/>
      <c r="BA30" s="120"/>
      <c r="BB30" s="120"/>
      <c r="BC30" s="120"/>
      <c r="BD30" s="120"/>
      <c r="BE30" s="120"/>
      <c r="BF30" s="120"/>
      <c r="BG30" s="120"/>
      <c r="BH30" s="120"/>
      <c r="BI30" s="120"/>
      <c r="BJ30" s="120"/>
    </row>
    <row r="31" spans="1:62" s="29" customFormat="1" ht="15.75" customHeight="1" x14ac:dyDescent="0.3">
      <c r="A31" s="700"/>
      <c r="B31" s="77" t="s">
        <v>429</v>
      </c>
      <c r="C31" s="74"/>
      <c r="D31" s="135"/>
      <c r="E31" s="74"/>
      <c r="F31" s="135"/>
      <c r="G31" s="74"/>
      <c r="H31" s="135"/>
      <c r="I31" s="74"/>
      <c r="J31" s="135"/>
      <c r="K31" s="74"/>
      <c r="L31" s="135"/>
      <c r="M31" s="74"/>
      <c r="N31" s="135"/>
      <c r="O31" s="74"/>
      <c r="P31" s="135"/>
      <c r="Q31" s="135"/>
      <c r="R31" s="74"/>
      <c r="S31" s="135"/>
      <c r="T31" s="135"/>
      <c r="U31" s="74"/>
      <c r="V31" s="135"/>
      <c r="W31" s="135"/>
      <c r="X31" s="74"/>
      <c r="Y31" s="135"/>
      <c r="Z31" s="135"/>
      <c r="AA31" s="74"/>
      <c r="AB31" s="135"/>
      <c r="AC31" s="135"/>
      <c r="AD31" s="74"/>
      <c r="AE31" s="172"/>
      <c r="AF31" s="138"/>
      <c r="AG31" s="119"/>
      <c r="AH31" s="119"/>
      <c r="AI31" s="119"/>
      <c r="AJ31" s="119"/>
      <c r="AK31" s="119"/>
      <c r="AL31" s="119"/>
      <c r="AM31" s="119"/>
      <c r="AN31" s="120"/>
      <c r="AO31" s="120"/>
      <c r="AP31" s="120"/>
      <c r="AQ31" s="120"/>
      <c r="AR31" s="120"/>
      <c r="AS31" s="120"/>
      <c r="AT31" s="120"/>
      <c r="AU31" s="120"/>
      <c r="AV31" s="120"/>
      <c r="AW31" s="120"/>
      <c r="AX31" s="120"/>
      <c r="AY31" s="120"/>
      <c r="AZ31" s="120"/>
      <c r="BA31" s="120"/>
      <c r="BB31" s="120"/>
      <c r="BC31" s="120"/>
      <c r="BD31" s="120"/>
      <c r="BE31" s="120"/>
      <c r="BF31" s="120"/>
      <c r="BG31" s="120"/>
      <c r="BH31" s="120"/>
      <c r="BI31" s="120"/>
      <c r="BJ31" s="120"/>
    </row>
    <row r="32" spans="1:62" s="29" customFormat="1" ht="15.75" customHeight="1" x14ac:dyDescent="0.3">
      <c r="A32" s="700"/>
      <c r="B32" s="77" t="s">
        <v>430</v>
      </c>
      <c r="C32" s="74"/>
      <c r="D32" s="135"/>
      <c r="E32" s="74"/>
      <c r="F32" s="135"/>
      <c r="G32" s="74"/>
      <c r="H32" s="135"/>
      <c r="I32" s="74"/>
      <c r="J32" s="135"/>
      <c r="K32" s="74"/>
      <c r="L32" s="135"/>
      <c r="M32" s="74"/>
      <c r="N32" s="135"/>
      <c r="O32" s="74"/>
      <c r="P32" s="135"/>
      <c r="Q32" s="135"/>
      <c r="R32" s="74"/>
      <c r="S32" s="135"/>
      <c r="T32" s="135"/>
      <c r="U32" s="74"/>
      <c r="V32" s="135"/>
      <c r="W32" s="135"/>
      <c r="X32" s="74"/>
      <c r="Y32" s="135"/>
      <c r="Z32" s="135"/>
      <c r="AA32" s="74"/>
      <c r="AB32" s="135"/>
      <c r="AC32" s="135"/>
      <c r="AD32" s="74"/>
      <c r="AE32" s="172"/>
      <c r="AF32" s="138"/>
      <c r="AG32" s="119"/>
      <c r="AH32" s="119"/>
      <c r="AI32" s="119"/>
      <c r="AJ32" s="119"/>
      <c r="AK32" s="119"/>
      <c r="AL32" s="119"/>
      <c r="AM32" s="119"/>
      <c r="AN32" s="120"/>
      <c r="AO32" s="120"/>
      <c r="AP32" s="120"/>
      <c r="AQ32" s="120"/>
      <c r="AR32" s="120"/>
      <c r="AS32" s="120"/>
      <c r="AT32" s="120"/>
      <c r="AU32" s="120"/>
      <c r="AV32" s="120"/>
      <c r="AW32" s="120"/>
      <c r="AX32" s="120"/>
      <c r="AY32" s="120"/>
      <c r="AZ32" s="120"/>
      <c r="BA32" s="120"/>
      <c r="BB32" s="120"/>
      <c r="BC32" s="120"/>
      <c r="BD32" s="120"/>
      <c r="BE32" s="120"/>
      <c r="BF32" s="120"/>
      <c r="BG32" s="120"/>
      <c r="BH32" s="120"/>
      <c r="BI32" s="120"/>
      <c r="BJ32" s="120"/>
    </row>
    <row r="33" spans="1:62" s="29" customFormat="1" ht="15.75" customHeight="1" x14ac:dyDescent="0.3">
      <c r="A33" s="700"/>
      <c r="B33" s="77" t="s">
        <v>431</v>
      </c>
      <c r="C33" s="74"/>
      <c r="D33" s="135"/>
      <c r="E33" s="74"/>
      <c r="F33" s="135"/>
      <c r="G33" s="74"/>
      <c r="H33" s="135"/>
      <c r="I33" s="74"/>
      <c r="J33" s="135"/>
      <c r="K33" s="74"/>
      <c r="L33" s="135"/>
      <c r="M33" s="74"/>
      <c r="N33" s="135"/>
      <c r="O33" s="74"/>
      <c r="P33" s="135"/>
      <c r="Q33" s="135"/>
      <c r="R33" s="74"/>
      <c r="S33" s="135"/>
      <c r="T33" s="135"/>
      <c r="U33" s="74"/>
      <c r="V33" s="135"/>
      <c r="W33" s="135"/>
      <c r="X33" s="74"/>
      <c r="Y33" s="135"/>
      <c r="Z33" s="135"/>
      <c r="AA33" s="74"/>
      <c r="AB33" s="135"/>
      <c r="AC33" s="135"/>
      <c r="AD33" s="74"/>
      <c r="AE33" s="172"/>
      <c r="AF33" s="138"/>
      <c r="AG33" s="119"/>
      <c r="AH33" s="119"/>
      <c r="AI33" s="119"/>
      <c r="AJ33" s="119"/>
      <c r="AK33" s="119"/>
      <c r="AL33" s="119"/>
      <c r="AM33" s="119"/>
      <c r="AN33" s="120"/>
      <c r="AO33" s="120"/>
      <c r="AP33" s="120"/>
      <c r="AQ33" s="120"/>
      <c r="AR33" s="120"/>
      <c r="AS33" s="120"/>
      <c r="AT33" s="120"/>
      <c r="AU33" s="120"/>
      <c r="AV33" s="120"/>
      <c r="AW33" s="120"/>
      <c r="AX33" s="120"/>
      <c r="AY33" s="120"/>
      <c r="AZ33" s="120"/>
      <c r="BA33" s="120"/>
      <c r="BB33" s="120"/>
      <c r="BC33" s="120"/>
      <c r="BD33" s="120"/>
      <c r="BE33" s="120"/>
      <c r="BF33" s="120"/>
      <c r="BG33" s="120"/>
      <c r="BH33" s="120"/>
      <c r="BI33" s="120"/>
      <c r="BJ33" s="120"/>
    </row>
    <row r="34" spans="1:62" s="29" customFormat="1" ht="15.75" customHeight="1" x14ac:dyDescent="0.3">
      <c r="A34" s="700"/>
      <c r="B34" s="77" t="s">
        <v>432</v>
      </c>
      <c r="C34" s="74"/>
      <c r="D34" s="135"/>
      <c r="E34" s="74"/>
      <c r="F34" s="135"/>
      <c r="G34" s="74"/>
      <c r="H34" s="135"/>
      <c r="I34" s="74"/>
      <c r="J34" s="135"/>
      <c r="K34" s="74"/>
      <c r="L34" s="135"/>
      <c r="M34" s="74"/>
      <c r="N34" s="135"/>
      <c r="O34" s="74"/>
      <c r="P34" s="135"/>
      <c r="Q34" s="135"/>
      <c r="R34" s="74"/>
      <c r="S34" s="135"/>
      <c r="T34" s="135"/>
      <c r="U34" s="74"/>
      <c r="V34" s="135"/>
      <c r="W34" s="135"/>
      <c r="X34" s="74"/>
      <c r="Y34" s="135"/>
      <c r="Z34" s="135"/>
      <c r="AA34" s="74"/>
      <c r="AB34" s="135"/>
      <c r="AC34" s="135"/>
      <c r="AD34" s="74"/>
      <c r="AE34" s="172"/>
      <c r="AF34" s="138"/>
      <c r="AG34" s="119"/>
      <c r="AH34" s="119"/>
      <c r="AI34" s="119"/>
      <c r="AJ34" s="119"/>
      <c r="AK34" s="119"/>
      <c r="AL34" s="119"/>
      <c r="AM34" s="119"/>
      <c r="AN34" s="120"/>
      <c r="AO34" s="120"/>
      <c r="AP34" s="120"/>
      <c r="AQ34" s="120"/>
      <c r="AR34" s="120"/>
      <c r="AS34" s="120"/>
      <c r="AT34" s="120"/>
      <c r="AU34" s="120"/>
      <c r="AV34" s="120"/>
      <c r="AW34" s="120"/>
      <c r="AX34" s="120"/>
      <c r="AY34" s="120"/>
      <c r="AZ34" s="120"/>
      <c r="BA34" s="120"/>
      <c r="BB34" s="120"/>
      <c r="BC34" s="120"/>
      <c r="BD34" s="120"/>
      <c r="BE34" s="120"/>
      <c r="BF34" s="120"/>
      <c r="BG34" s="120"/>
      <c r="BH34" s="120"/>
      <c r="BI34" s="120"/>
      <c r="BJ34" s="120"/>
    </row>
    <row r="35" spans="1:62" s="29" customFormat="1" ht="15.75" customHeight="1" x14ac:dyDescent="0.3">
      <c r="A35" s="700"/>
      <c r="B35" s="77" t="s">
        <v>433</v>
      </c>
      <c r="C35" s="74"/>
      <c r="D35" s="135"/>
      <c r="E35" s="74"/>
      <c r="F35" s="135"/>
      <c r="G35" s="74"/>
      <c r="H35" s="135"/>
      <c r="I35" s="74"/>
      <c r="J35" s="135"/>
      <c r="K35" s="74"/>
      <c r="L35" s="135"/>
      <c r="M35" s="74"/>
      <c r="N35" s="135"/>
      <c r="O35" s="74"/>
      <c r="P35" s="135"/>
      <c r="Q35" s="135"/>
      <c r="R35" s="74"/>
      <c r="S35" s="135"/>
      <c r="T35" s="135"/>
      <c r="U35" s="74"/>
      <c r="V35" s="135"/>
      <c r="W35" s="135"/>
      <c r="X35" s="74"/>
      <c r="Y35" s="135"/>
      <c r="Z35" s="135"/>
      <c r="AA35" s="74"/>
      <c r="AB35" s="135"/>
      <c r="AC35" s="135"/>
      <c r="AD35" s="74"/>
      <c r="AE35" s="172"/>
      <c r="AF35" s="138"/>
      <c r="AG35" s="119"/>
      <c r="AH35" s="119"/>
      <c r="AI35" s="119"/>
      <c r="AJ35" s="119"/>
      <c r="AK35" s="119"/>
      <c r="AL35" s="119"/>
      <c r="AM35" s="119"/>
      <c r="AN35" s="120"/>
      <c r="AO35" s="120"/>
      <c r="AP35" s="120"/>
      <c r="AQ35" s="120"/>
      <c r="AR35" s="120"/>
      <c r="AS35" s="120"/>
      <c r="AT35" s="120"/>
      <c r="AU35" s="120"/>
      <c r="AV35" s="120"/>
      <c r="AW35" s="120"/>
      <c r="AX35" s="120"/>
      <c r="AY35" s="120"/>
      <c r="AZ35" s="120"/>
      <c r="BA35" s="120"/>
      <c r="BB35" s="120"/>
      <c r="BC35" s="120"/>
      <c r="BD35" s="120"/>
      <c r="BE35" s="120"/>
      <c r="BF35" s="120"/>
      <c r="BG35" s="120"/>
      <c r="BH35" s="120"/>
      <c r="BI35" s="120"/>
      <c r="BJ35" s="120"/>
    </row>
    <row r="36" spans="1:62" s="29" customFormat="1" ht="15.75" customHeight="1" x14ac:dyDescent="0.3">
      <c r="A36" s="700"/>
      <c r="B36" s="77" t="s">
        <v>434</v>
      </c>
      <c r="C36" s="74"/>
      <c r="D36" s="135"/>
      <c r="E36" s="74"/>
      <c r="F36" s="135"/>
      <c r="G36" s="74"/>
      <c r="H36" s="135"/>
      <c r="I36" s="74"/>
      <c r="J36" s="135"/>
      <c r="K36" s="74"/>
      <c r="L36" s="135"/>
      <c r="M36" s="74"/>
      <c r="N36" s="135"/>
      <c r="O36" s="74"/>
      <c r="P36" s="135"/>
      <c r="Q36" s="135"/>
      <c r="R36" s="74"/>
      <c r="S36" s="135"/>
      <c r="T36" s="135"/>
      <c r="U36" s="74"/>
      <c r="V36" s="135"/>
      <c r="W36" s="135"/>
      <c r="X36" s="74"/>
      <c r="Y36" s="135"/>
      <c r="Z36" s="135"/>
      <c r="AA36" s="74"/>
      <c r="AB36" s="135"/>
      <c r="AC36" s="135"/>
      <c r="AD36" s="74"/>
      <c r="AE36" s="172"/>
      <c r="AF36" s="138"/>
      <c r="AG36" s="119"/>
      <c r="AH36" s="119"/>
      <c r="AI36" s="119"/>
      <c r="AJ36" s="119"/>
      <c r="AK36" s="119"/>
      <c r="AL36" s="119"/>
      <c r="AM36" s="119"/>
      <c r="AN36" s="120"/>
      <c r="AO36" s="120"/>
      <c r="AP36" s="120"/>
      <c r="AQ36" s="120"/>
      <c r="AR36" s="120"/>
      <c r="AS36" s="120"/>
      <c r="AT36" s="120"/>
      <c r="AU36" s="120"/>
      <c r="AV36" s="120"/>
      <c r="AW36" s="120"/>
      <c r="AX36" s="120"/>
      <c r="AY36" s="120"/>
      <c r="AZ36" s="120"/>
      <c r="BA36" s="120"/>
      <c r="BB36" s="120"/>
      <c r="BC36" s="120"/>
      <c r="BD36" s="120"/>
      <c r="BE36" s="120"/>
      <c r="BF36" s="120"/>
      <c r="BG36" s="120"/>
      <c r="BH36" s="120"/>
      <c r="BI36" s="120"/>
      <c r="BJ36" s="120"/>
    </row>
    <row r="37" spans="1:62" s="29" customFormat="1" ht="15.75" customHeight="1" x14ac:dyDescent="0.3">
      <c r="A37" s="700"/>
      <c r="B37" s="77" t="s">
        <v>435</v>
      </c>
      <c r="C37" s="74"/>
      <c r="D37" s="135"/>
      <c r="E37" s="74"/>
      <c r="F37" s="135"/>
      <c r="G37" s="74"/>
      <c r="H37" s="135"/>
      <c r="I37" s="74"/>
      <c r="J37" s="135"/>
      <c r="K37" s="74"/>
      <c r="L37" s="135"/>
      <c r="M37" s="74"/>
      <c r="N37" s="135"/>
      <c r="O37" s="74"/>
      <c r="P37" s="135"/>
      <c r="Q37" s="135"/>
      <c r="R37" s="74"/>
      <c r="S37" s="135"/>
      <c r="T37" s="135"/>
      <c r="U37" s="74"/>
      <c r="V37" s="135"/>
      <c r="W37" s="135"/>
      <c r="X37" s="74"/>
      <c r="Y37" s="135"/>
      <c r="Z37" s="135"/>
      <c r="AA37" s="74"/>
      <c r="AB37" s="135"/>
      <c r="AC37" s="135"/>
      <c r="AD37" s="74"/>
      <c r="AE37" s="172"/>
      <c r="AF37" s="138"/>
      <c r="AG37" s="119"/>
      <c r="AH37" s="119"/>
      <c r="AI37" s="119"/>
      <c r="AJ37" s="119"/>
      <c r="AK37" s="119"/>
      <c r="AL37" s="119"/>
      <c r="AM37" s="119"/>
      <c r="AN37" s="120"/>
      <c r="AO37" s="120"/>
      <c r="AP37" s="120"/>
      <c r="AQ37" s="120"/>
      <c r="AR37" s="120"/>
      <c r="AS37" s="120"/>
      <c r="AT37" s="120"/>
      <c r="AU37" s="120"/>
      <c r="AV37" s="120"/>
      <c r="AW37" s="120"/>
      <c r="AX37" s="120"/>
      <c r="AY37" s="120"/>
      <c r="AZ37" s="120"/>
      <c r="BA37" s="120"/>
      <c r="BB37" s="120"/>
      <c r="BC37" s="120"/>
      <c r="BD37" s="120"/>
      <c r="BE37" s="120"/>
      <c r="BF37" s="120"/>
      <c r="BG37" s="120"/>
      <c r="BH37" s="120"/>
      <c r="BI37" s="120"/>
      <c r="BJ37" s="120"/>
    </row>
    <row r="38" spans="1:62" s="29" customFormat="1" ht="15.75" customHeight="1" x14ac:dyDescent="0.3">
      <c r="A38" s="700"/>
      <c r="B38" s="77" t="s">
        <v>436</v>
      </c>
      <c r="C38" s="74"/>
      <c r="D38" s="135"/>
      <c r="E38" s="74"/>
      <c r="F38" s="135"/>
      <c r="G38" s="74"/>
      <c r="H38" s="135"/>
      <c r="I38" s="74"/>
      <c r="J38" s="135"/>
      <c r="K38" s="74"/>
      <c r="L38" s="135"/>
      <c r="M38" s="74"/>
      <c r="N38" s="135"/>
      <c r="O38" s="74"/>
      <c r="P38" s="135"/>
      <c r="Q38" s="135"/>
      <c r="R38" s="74"/>
      <c r="S38" s="135"/>
      <c r="T38" s="135"/>
      <c r="U38" s="74"/>
      <c r="V38" s="135"/>
      <c r="W38" s="135"/>
      <c r="X38" s="74"/>
      <c r="Y38" s="135"/>
      <c r="Z38" s="135"/>
      <c r="AA38" s="74"/>
      <c r="AB38" s="135"/>
      <c r="AC38" s="135"/>
      <c r="AD38" s="74"/>
      <c r="AE38" s="172"/>
      <c r="AF38" s="138"/>
      <c r="AG38" s="119"/>
      <c r="AH38" s="119"/>
      <c r="AI38" s="119"/>
      <c r="AJ38" s="119"/>
      <c r="AK38" s="119"/>
      <c r="AL38" s="119"/>
      <c r="AM38" s="119"/>
      <c r="AN38" s="120"/>
      <c r="AO38" s="120"/>
      <c r="AP38" s="120"/>
      <c r="AQ38" s="120"/>
      <c r="AR38" s="120"/>
      <c r="AS38" s="120"/>
      <c r="AT38" s="120"/>
      <c r="AU38" s="120"/>
      <c r="AV38" s="120"/>
      <c r="AW38" s="120"/>
      <c r="AX38" s="120"/>
      <c r="AY38" s="120"/>
      <c r="AZ38" s="120"/>
      <c r="BA38" s="120"/>
      <c r="BB38" s="120"/>
      <c r="BC38" s="120"/>
      <c r="BD38" s="120"/>
      <c r="BE38" s="120"/>
      <c r="BF38" s="120"/>
      <c r="BG38" s="120"/>
      <c r="BH38" s="120"/>
      <c r="BI38" s="120"/>
      <c r="BJ38" s="120"/>
    </row>
    <row r="39" spans="1:62" s="29" customFormat="1" ht="15.75" customHeight="1" x14ac:dyDescent="0.3">
      <c r="A39" s="700"/>
      <c r="B39" s="77" t="s">
        <v>437</v>
      </c>
      <c r="C39" s="74"/>
      <c r="D39" s="135"/>
      <c r="E39" s="74"/>
      <c r="F39" s="135"/>
      <c r="G39" s="74"/>
      <c r="H39" s="135"/>
      <c r="I39" s="74"/>
      <c r="J39" s="135"/>
      <c r="K39" s="74"/>
      <c r="L39" s="135"/>
      <c r="M39" s="74"/>
      <c r="N39" s="135"/>
      <c r="O39" s="74"/>
      <c r="P39" s="135"/>
      <c r="Q39" s="135"/>
      <c r="R39" s="74"/>
      <c r="S39" s="135"/>
      <c r="T39" s="135"/>
      <c r="U39" s="74"/>
      <c r="V39" s="135"/>
      <c r="W39" s="135"/>
      <c r="X39" s="74"/>
      <c r="Y39" s="135"/>
      <c r="Z39" s="135"/>
      <c r="AA39" s="74"/>
      <c r="AB39" s="135"/>
      <c r="AC39" s="135"/>
      <c r="AD39" s="74"/>
      <c r="AE39" s="172"/>
      <c r="AF39" s="138"/>
      <c r="AG39" s="119"/>
      <c r="AH39" s="119"/>
      <c r="AI39" s="119"/>
      <c r="AJ39" s="119"/>
      <c r="AK39" s="119"/>
      <c r="AL39" s="119"/>
      <c r="AM39" s="119"/>
      <c r="AN39" s="120"/>
      <c r="AO39" s="120"/>
      <c r="AP39" s="120"/>
      <c r="AQ39" s="120"/>
      <c r="AR39" s="120"/>
      <c r="AS39" s="120"/>
      <c r="AT39" s="120"/>
      <c r="AU39" s="120"/>
      <c r="AV39" s="120"/>
      <c r="AW39" s="120"/>
      <c r="AX39" s="120"/>
      <c r="AY39" s="120"/>
      <c r="AZ39" s="120"/>
      <c r="BA39" s="120"/>
      <c r="BB39" s="120"/>
      <c r="BC39" s="120"/>
      <c r="BD39" s="120"/>
      <c r="BE39" s="120"/>
      <c r="BF39" s="120"/>
      <c r="BG39" s="120"/>
      <c r="BH39" s="120"/>
      <c r="BI39" s="120"/>
      <c r="BJ39" s="120"/>
    </row>
    <row r="40" spans="1:62" s="29" customFormat="1" ht="15.75" customHeight="1" x14ac:dyDescent="0.3">
      <c r="A40" s="700"/>
      <c r="B40" s="77" t="s">
        <v>438</v>
      </c>
      <c r="C40" s="74"/>
      <c r="D40" s="135"/>
      <c r="E40" s="74"/>
      <c r="F40" s="135"/>
      <c r="G40" s="74"/>
      <c r="H40" s="135"/>
      <c r="I40" s="74"/>
      <c r="J40" s="135"/>
      <c r="K40" s="74"/>
      <c r="L40" s="135"/>
      <c r="M40" s="74"/>
      <c r="N40" s="135"/>
      <c r="O40" s="74"/>
      <c r="P40" s="135"/>
      <c r="Q40" s="135"/>
      <c r="R40" s="74"/>
      <c r="S40" s="135"/>
      <c r="T40" s="135"/>
      <c r="U40" s="74"/>
      <c r="V40" s="135"/>
      <c r="W40" s="135"/>
      <c r="X40" s="74"/>
      <c r="Y40" s="135"/>
      <c r="Z40" s="135"/>
      <c r="AA40" s="74"/>
      <c r="AB40" s="135"/>
      <c r="AC40" s="135"/>
      <c r="AD40" s="74"/>
      <c r="AE40" s="172"/>
      <c r="AF40" s="138"/>
      <c r="AG40" s="119"/>
      <c r="AH40" s="119"/>
      <c r="AI40" s="119"/>
      <c r="AJ40" s="119"/>
      <c r="AK40" s="119"/>
      <c r="AL40" s="119"/>
      <c r="AM40" s="119"/>
      <c r="AN40" s="120"/>
      <c r="AO40" s="120"/>
      <c r="AP40" s="120"/>
      <c r="AQ40" s="120"/>
      <c r="AR40" s="120"/>
      <c r="AS40" s="120"/>
      <c r="AT40" s="120"/>
      <c r="AU40" s="120"/>
      <c r="AV40" s="120"/>
      <c r="AW40" s="120"/>
      <c r="AX40" s="120"/>
      <c r="AY40" s="120"/>
      <c r="AZ40" s="120"/>
      <c r="BA40" s="120"/>
      <c r="BB40" s="120"/>
      <c r="BC40" s="120"/>
      <c r="BD40" s="120"/>
      <c r="BE40" s="120"/>
      <c r="BF40" s="120"/>
      <c r="BG40" s="120"/>
      <c r="BH40" s="120"/>
      <c r="BI40" s="120"/>
      <c r="BJ40" s="120"/>
    </row>
    <row r="41" spans="1:62" s="29" customFormat="1" ht="15.75" customHeight="1" x14ac:dyDescent="0.3">
      <c r="A41" s="700"/>
      <c r="B41" s="77" t="s">
        <v>439</v>
      </c>
      <c r="C41" s="74"/>
      <c r="D41" s="135"/>
      <c r="E41" s="74"/>
      <c r="F41" s="135"/>
      <c r="G41" s="74"/>
      <c r="H41" s="135"/>
      <c r="I41" s="74"/>
      <c r="J41" s="135"/>
      <c r="K41" s="74"/>
      <c r="L41" s="135"/>
      <c r="M41" s="74"/>
      <c r="N41" s="135"/>
      <c r="O41" s="74"/>
      <c r="P41" s="135"/>
      <c r="Q41" s="135"/>
      <c r="R41" s="74"/>
      <c r="S41" s="135"/>
      <c r="T41" s="135"/>
      <c r="U41" s="74"/>
      <c r="V41" s="135"/>
      <c r="W41" s="135"/>
      <c r="X41" s="74"/>
      <c r="Y41" s="135"/>
      <c r="Z41" s="135"/>
      <c r="AA41" s="74"/>
      <c r="AB41" s="135"/>
      <c r="AC41" s="135"/>
      <c r="AD41" s="74"/>
      <c r="AE41" s="172"/>
      <c r="AF41" s="138"/>
      <c r="AG41" s="119"/>
      <c r="AH41" s="119"/>
      <c r="AI41" s="119"/>
      <c r="AJ41" s="119"/>
      <c r="AK41" s="119"/>
      <c r="AL41" s="119"/>
      <c r="AM41" s="119"/>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row>
    <row r="42" spans="1:62" s="29" customFormat="1" ht="15.75" customHeight="1" x14ac:dyDescent="0.3">
      <c r="A42" s="700"/>
      <c r="B42" s="77" t="s">
        <v>440</v>
      </c>
      <c r="C42" s="74"/>
      <c r="D42" s="135"/>
      <c r="E42" s="74"/>
      <c r="F42" s="135"/>
      <c r="G42" s="74"/>
      <c r="H42" s="135"/>
      <c r="I42" s="74"/>
      <c r="J42" s="135"/>
      <c r="K42" s="74"/>
      <c r="L42" s="135"/>
      <c r="M42" s="74"/>
      <c r="N42" s="135"/>
      <c r="O42" s="74"/>
      <c r="P42" s="135"/>
      <c r="Q42" s="135"/>
      <c r="R42" s="74"/>
      <c r="S42" s="135"/>
      <c r="T42" s="135"/>
      <c r="U42" s="74"/>
      <c r="V42" s="135"/>
      <c r="W42" s="135"/>
      <c r="X42" s="74"/>
      <c r="Y42" s="135"/>
      <c r="Z42" s="135"/>
      <c r="AA42" s="74"/>
      <c r="AB42" s="135"/>
      <c r="AC42" s="135"/>
      <c r="AD42" s="74"/>
      <c r="AE42" s="172"/>
      <c r="AF42" s="138"/>
      <c r="AG42" s="119"/>
      <c r="AH42" s="119"/>
      <c r="AI42" s="119"/>
      <c r="AJ42" s="119"/>
      <c r="AK42" s="119"/>
      <c r="AL42" s="119"/>
      <c r="AM42" s="119"/>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row>
    <row r="43" spans="1:62" s="29" customFormat="1" ht="29.25" customHeight="1" thickBot="1" x14ac:dyDescent="0.35">
      <c r="A43" s="406"/>
      <c r="B43" s="75" t="s">
        <v>364</v>
      </c>
      <c r="C43" s="134"/>
      <c r="D43" s="136"/>
      <c r="E43" s="134"/>
      <c r="F43" s="136"/>
      <c r="G43" s="134"/>
      <c r="H43" s="136"/>
      <c r="I43" s="134"/>
      <c r="J43" s="136"/>
      <c r="K43" s="134"/>
      <c r="L43" s="136"/>
      <c r="M43" s="134"/>
      <c r="N43" s="136"/>
      <c r="O43" s="134"/>
      <c r="P43" s="136"/>
      <c r="Q43" s="136"/>
      <c r="R43" s="134"/>
      <c r="S43" s="136"/>
      <c r="T43" s="136"/>
      <c r="U43" s="134"/>
      <c r="V43" s="136"/>
      <c r="W43" s="136"/>
      <c r="X43" s="134"/>
      <c r="Y43" s="136"/>
      <c r="Z43" s="136"/>
      <c r="AA43" s="134"/>
      <c r="AB43" s="136"/>
      <c r="AC43" s="136"/>
      <c r="AD43" s="134"/>
      <c r="AE43" s="173"/>
      <c r="AF43" s="139"/>
      <c r="AG43" s="119"/>
      <c r="AH43" s="119"/>
      <c r="AI43" s="119"/>
      <c r="AJ43" s="119"/>
      <c r="AK43" s="119"/>
      <c r="AL43" s="119"/>
      <c r="AM43" s="119"/>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row>
    <row r="44" spans="1:62" s="1" customFormat="1" ht="24" customHeight="1" thickBot="1" x14ac:dyDescent="0.35">
      <c r="K44" s="95"/>
      <c r="L44" s="95"/>
      <c r="M44" s="95"/>
      <c r="N44" s="95"/>
      <c r="O44" s="95"/>
      <c r="AG44" s="119"/>
      <c r="AH44" s="119"/>
      <c r="AI44" s="119"/>
      <c r="AJ44" s="119"/>
      <c r="AK44" s="119"/>
      <c r="AL44" s="119"/>
      <c r="AM44" s="119"/>
      <c r="AN44" s="79"/>
      <c r="AO44" s="79"/>
      <c r="AP44" s="79"/>
      <c r="AQ44" s="79"/>
      <c r="AR44" s="79"/>
      <c r="AS44" s="79"/>
      <c r="AT44" s="79"/>
      <c r="AU44" s="79"/>
      <c r="AV44" s="79"/>
      <c r="AW44" s="79"/>
      <c r="AX44" s="79"/>
      <c r="AY44" s="79"/>
      <c r="AZ44" s="79"/>
      <c r="BA44" s="79"/>
      <c r="BB44" s="79"/>
      <c r="BC44" s="79"/>
      <c r="BD44" s="79"/>
      <c r="BE44" s="79"/>
      <c r="BF44" s="79"/>
      <c r="BG44" s="79"/>
      <c r="BH44" s="79"/>
      <c r="BI44" s="79"/>
      <c r="BJ44" s="79"/>
    </row>
    <row r="45" spans="1:62" s="1" customFormat="1" ht="24" customHeight="1" thickBot="1" x14ac:dyDescent="0.35">
      <c r="A45" s="405" t="s">
        <v>441</v>
      </c>
      <c r="B45" s="701" t="s">
        <v>417</v>
      </c>
      <c r="C45" s="596" t="s">
        <v>85</v>
      </c>
      <c r="D45" s="721"/>
      <c r="E45" s="721"/>
      <c r="F45" s="721"/>
      <c r="G45" s="721"/>
      <c r="H45" s="721"/>
      <c r="I45" s="721"/>
      <c r="J45" s="721"/>
      <c r="K45" s="721"/>
      <c r="L45" s="721"/>
      <c r="M45" s="721"/>
      <c r="N45" s="597"/>
      <c r="O45" s="697" t="s">
        <v>87</v>
      </c>
      <c r="P45" s="698"/>
      <c r="Q45" s="698"/>
      <c r="R45" s="698"/>
      <c r="S45" s="698"/>
      <c r="T45" s="698"/>
      <c r="U45" s="698"/>
      <c r="V45" s="698"/>
      <c r="W45" s="698"/>
      <c r="X45" s="698"/>
      <c r="Y45" s="698"/>
      <c r="Z45" s="698"/>
      <c r="AA45" s="698"/>
      <c r="AB45" s="698"/>
      <c r="AC45" s="698"/>
      <c r="AD45" s="698"/>
      <c r="AE45" s="698"/>
      <c r="AF45" s="69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row>
    <row r="46" spans="1:62" s="1" customFormat="1" ht="24" customHeight="1" thickBot="1" x14ac:dyDescent="0.35">
      <c r="A46" s="700"/>
      <c r="B46" s="702"/>
      <c r="C46" s="596" t="s">
        <v>227</v>
      </c>
      <c r="D46" s="597"/>
      <c r="E46" s="596" t="s">
        <v>228</v>
      </c>
      <c r="F46" s="597"/>
      <c r="G46" s="596" t="s">
        <v>229</v>
      </c>
      <c r="H46" s="597"/>
      <c r="I46" s="596" t="s">
        <v>230</v>
      </c>
      <c r="J46" s="597"/>
      <c r="K46" s="596" t="s">
        <v>411</v>
      </c>
      <c r="L46" s="597"/>
      <c r="M46" s="596" t="s">
        <v>232</v>
      </c>
      <c r="N46" s="597"/>
      <c r="O46" s="697" t="s">
        <v>227</v>
      </c>
      <c r="P46" s="698"/>
      <c r="Q46" s="699"/>
      <c r="R46" s="697" t="s">
        <v>228</v>
      </c>
      <c r="S46" s="698"/>
      <c r="T46" s="699"/>
      <c r="U46" s="697" t="s">
        <v>229</v>
      </c>
      <c r="V46" s="698"/>
      <c r="W46" s="699"/>
      <c r="X46" s="697" t="s">
        <v>230</v>
      </c>
      <c r="Y46" s="698"/>
      <c r="Z46" s="699"/>
      <c r="AA46" s="697" t="s">
        <v>411</v>
      </c>
      <c r="AB46" s="698"/>
      <c r="AC46" s="699"/>
      <c r="AD46" s="697" t="s">
        <v>232</v>
      </c>
      <c r="AE46" s="698"/>
      <c r="AF46" s="699"/>
      <c r="AG46" s="79"/>
      <c r="AH46" s="79"/>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79"/>
      <c r="BG46" s="79"/>
      <c r="BH46" s="79"/>
      <c r="BI46" s="79"/>
      <c r="BJ46" s="79"/>
    </row>
    <row r="47" spans="1:62" s="1" customFormat="1" ht="29.25" customHeight="1" thickBot="1" x14ac:dyDescent="0.35">
      <c r="A47" s="700"/>
      <c r="B47" s="703"/>
      <c r="C47" s="140" t="s">
        <v>418</v>
      </c>
      <c r="D47" s="122" t="s">
        <v>419</v>
      </c>
      <c r="E47" s="140" t="s">
        <v>418</v>
      </c>
      <c r="F47" s="122" t="s">
        <v>419</v>
      </c>
      <c r="G47" s="140" t="s">
        <v>418</v>
      </c>
      <c r="H47" s="122" t="s">
        <v>419</v>
      </c>
      <c r="I47" s="140" t="s">
        <v>418</v>
      </c>
      <c r="J47" s="122" t="s">
        <v>419</v>
      </c>
      <c r="K47" s="140" t="s">
        <v>418</v>
      </c>
      <c r="L47" s="122" t="s">
        <v>419</v>
      </c>
      <c r="M47" s="140" t="s">
        <v>418</v>
      </c>
      <c r="N47" s="122" t="s">
        <v>419</v>
      </c>
      <c r="O47" s="125" t="s">
        <v>418</v>
      </c>
      <c r="P47" s="125" t="s">
        <v>420</v>
      </c>
      <c r="Q47" s="125" t="s">
        <v>28</v>
      </c>
      <c r="R47" s="125" t="s">
        <v>418</v>
      </c>
      <c r="S47" s="125" t="s">
        <v>420</v>
      </c>
      <c r="T47" s="125" t="s">
        <v>28</v>
      </c>
      <c r="U47" s="125" t="s">
        <v>418</v>
      </c>
      <c r="V47" s="125" t="s">
        <v>420</v>
      </c>
      <c r="W47" s="125" t="s">
        <v>28</v>
      </c>
      <c r="X47" s="125" t="s">
        <v>418</v>
      </c>
      <c r="Y47" s="125" t="s">
        <v>420</v>
      </c>
      <c r="Z47" s="125" t="s">
        <v>28</v>
      </c>
      <c r="AA47" s="125" t="s">
        <v>418</v>
      </c>
      <c r="AB47" s="125" t="s">
        <v>420</v>
      </c>
      <c r="AC47" s="125" t="s">
        <v>28</v>
      </c>
      <c r="AD47" s="125" t="s">
        <v>418</v>
      </c>
      <c r="AE47" s="125" t="s">
        <v>420</v>
      </c>
      <c r="AF47" s="125" t="s">
        <v>28</v>
      </c>
      <c r="AG47" s="79"/>
      <c r="AH47" s="79"/>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c r="BI47" s="79"/>
      <c r="BJ47" s="79"/>
    </row>
    <row r="48" spans="1:62" s="1" customFormat="1" ht="16.8" x14ac:dyDescent="0.3">
      <c r="A48" s="700"/>
      <c r="B48" s="182" t="s">
        <v>421</v>
      </c>
      <c r="C48" s="74"/>
      <c r="D48" s="138"/>
      <c r="E48" s="74"/>
      <c r="F48" s="138"/>
      <c r="G48" s="74"/>
      <c r="H48" s="138"/>
      <c r="I48" s="74"/>
      <c r="J48" s="138"/>
      <c r="K48" s="74"/>
      <c r="L48" s="138"/>
      <c r="M48" s="74"/>
      <c r="N48" s="138"/>
      <c r="O48" s="74"/>
      <c r="P48" s="135"/>
      <c r="Q48" s="138"/>
      <c r="R48" s="74"/>
      <c r="S48" s="135"/>
      <c r="T48" s="138"/>
      <c r="U48" s="74"/>
      <c r="V48" s="135"/>
      <c r="W48" s="138"/>
      <c r="X48" s="74"/>
      <c r="Y48" s="135"/>
      <c r="Z48" s="138"/>
      <c r="AA48" s="74"/>
      <c r="AB48" s="135"/>
      <c r="AC48" s="138"/>
      <c r="AD48" s="74"/>
      <c r="AE48" s="172"/>
      <c r="AF48" s="138"/>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row>
    <row r="49" spans="1:62" s="1" customFormat="1" ht="16.8" x14ac:dyDescent="0.3">
      <c r="A49" s="700"/>
      <c r="B49" s="183" t="s">
        <v>422</v>
      </c>
      <c r="C49" s="74"/>
      <c r="D49" s="138"/>
      <c r="E49" s="74"/>
      <c r="F49" s="138"/>
      <c r="G49" s="74"/>
      <c r="H49" s="138"/>
      <c r="I49" s="74"/>
      <c r="J49" s="138"/>
      <c r="K49" s="74"/>
      <c r="L49" s="138"/>
      <c r="M49" s="74"/>
      <c r="N49" s="138"/>
      <c r="O49" s="74"/>
      <c r="P49" s="135"/>
      <c r="Q49" s="138"/>
      <c r="R49" s="74"/>
      <c r="S49" s="135"/>
      <c r="T49" s="138"/>
      <c r="U49" s="74"/>
      <c r="V49" s="135"/>
      <c r="W49" s="138"/>
      <c r="X49" s="74"/>
      <c r="Y49" s="135"/>
      <c r="Z49" s="138"/>
      <c r="AA49" s="74"/>
      <c r="AB49" s="135"/>
      <c r="AC49" s="138"/>
      <c r="AD49" s="74"/>
      <c r="AE49" s="172"/>
      <c r="AF49" s="138"/>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row>
    <row r="50" spans="1:62" s="1" customFormat="1" ht="16.8" x14ac:dyDescent="0.3">
      <c r="A50" s="700"/>
      <c r="B50" s="183" t="s">
        <v>423</v>
      </c>
      <c r="C50" s="74"/>
      <c r="D50" s="138"/>
      <c r="E50" s="74"/>
      <c r="F50" s="138"/>
      <c r="G50" s="74"/>
      <c r="H50" s="138"/>
      <c r="I50" s="74"/>
      <c r="J50" s="138"/>
      <c r="K50" s="74"/>
      <c r="L50" s="138"/>
      <c r="M50" s="74"/>
      <c r="N50" s="138"/>
      <c r="O50" s="74"/>
      <c r="P50" s="135"/>
      <c r="Q50" s="138"/>
      <c r="R50" s="74"/>
      <c r="S50" s="135"/>
      <c r="T50" s="138"/>
      <c r="U50" s="74"/>
      <c r="V50" s="135"/>
      <c r="W50" s="138"/>
      <c r="X50" s="74"/>
      <c r="Y50" s="135"/>
      <c r="Z50" s="138"/>
      <c r="AA50" s="74"/>
      <c r="AB50" s="135"/>
      <c r="AC50" s="138"/>
      <c r="AD50" s="74"/>
      <c r="AE50" s="172"/>
      <c r="AF50" s="138"/>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row>
    <row r="51" spans="1:62" s="1" customFormat="1" ht="16.8" x14ac:dyDescent="0.3">
      <c r="A51" s="700"/>
      <c r="B51" s="183" t="s">
        <v>424</v>
      </c>
      <c r="C51" s="74"/>
      <c r="D51" s="138"/>
      <c r="E51" s="74"/>
      <c r="F51" s="138"/>
      <c r="G51" s="74"/>
      <c r="H51" s="138"/>
      <c r="I51" s="74"/>
      <c r="J51" s="138"/>
      <c r="K51" s="74"/>
      <c r="L51" s="138"/>
      <c r="M51" s="74"/>
      <c r="N51" s="138"/>
      <c r="O51" s="74"/>
      <c r="P51" s="135"/>
      <c r="Q51" s="138"/>
      <c r="R51" s="74"/>
      <c r="S51" s="135"/>
      <c r="T51" s="138"/>
      <c r="U51" s="74"/>
      <c r="V51" s="135"/>
      <c r="W51" s="138"/>
      <c r="X51" s="74"/>
      <c r="Y51" s="135"/>
      <c r="Z51" s="138"/>
      <c r="AA51" s="74"/>
      <c r="AB51" s="135"/>
      <c r="AC51" s="138"/>
      <c r="AD51" s="74"/>
      <c r="AE51" s="172"/>
      <c r="AF51" s="138"/>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row>
    <row r="52" spans="1:62" s="1" customFormat="1" ht="16.8" x14ac:dyDescent="0.3">
      <c r="A52" s="700"/>
      <c r="B52" s="183" t="s">
        <v>425</v>
      </c>
      <c r="C52" s="74"/>
      <c r="D52" s="138"/>
      <c r="E52" s="74"/>
      <c r="F52" s="138"/>
      <c r="G52" s="74"/>
      <c r="H52" s="138"/>
      <c r="I52" s="74"/>
      <c r="J52" s="138"/>
      <c r="K52" s="74"/>
      <c r="L52" s="138"/>
      <c r="M52" s="74"/>
      <c r="N52" s="138"/>
      <c r="O52" s="74"/>
      <c r="P52" s="135"/>
      <c r="Q52" s="138"/>
      <c r="R52" s="74"/>
      <c r="S52" s="135"/>
      <c r="T52" s="138"/>
      <c r="U52" s="74"/>
      <c r="V52" s="135"/>
      <c r="W52" s="138"/>
      <c r="X52" s="74"/>
      <c r="Y52" s="135"/>
      <c r="Z52" s="138"/>
      <c r="AA52" s="74"/>
      <c r="AB52" s="135"/>
      <c r="AC52" s="138"/>
      <c r="AD52" s="74"/>
      <c r="AE52" s="172"/>
      <c r="AF52" s="138"/>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row>
    <row r="53" spans="1:62" s="1" customFormat="1" ht="16.8" x14ac:dyDescent="0.3">
      <c r="A53" s="700"/>
      <c r="B53" s="183" t="s">
        <v>426</v>
      </c>
      <c r="C53" s="74"/>
      <c r="D53" s="138"/>
      <c r="E53" s="74"/>
      <c r="F53" s="138"/>
      <c r="G53" s="74"/>
      <c r="H53" s="138"/>
      <c r="I53" s="74"/>
      <c r="J53" s="138"/>
      <c r="K53" s="74"/>
      <c r="L53" s="138"/>
      <c r="M53" s="74"/>
      <c r="N53" s="138"/>
      <c r="O53" s="74"/>
      <c r="P53" s="135"/>
      <c r="Q53" s="138"/>
      <c r="R53" s="74"/>
      <c r="S53" s="135"/>
      <c r="T53" s="138"/>
      <c r="U53" s="74"/>
      <c r="V53" s="135"/>
      <c r="W53" s="138"/>
      <c r="X53" s="74"/>
      <c r="Y53" s="135"/>
      <c r="Z53" s="138"/>
      <c r="AA53" s="74"/>
      <c r="AB53" s="135"/>
      <c r="AC53" s="138"/>
      <c r="AD53" s="74"/>
      <c r="AE53" s="172"/>
      <c r="AF53" s="138"/>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row>
    <row r="54" spans="1:62" s="1" customFormat="1" ht="16.8" x14ac:dyDescent="0.3">
      <c r="A54" s="700"/>
      <c r="B54" s="183" t="s">
        <v>427</v>
      </c>
      <c r="C54" s="74"/>
      <c r="D54" s="138"/>
      <c r="E54" s="74"/>
      <c r="F54" s="138"/>
      <c r="G54" s="74"/>
      <c r="H54" s="138"/>
      <c r="I54" s="74"/>
      <c r="J54" s="138"/>
      <c r="K54" s="74"/>
      <c r="L54" s="138"/>
      <c r="M54" s="74"/>
      <c r="N54" s="138"/>
      <c r="O54" s="74"/>
      <c r="P54" s="135"/>
      <c r="Q54" s="138"/>
      <c r="R54" s="74"/>
      <c r="S54" s="135"/>
      <c r="T54" s="138"/>
      <c r="U54" s="74"/>
      <c r="V54" s="135"/>
      <c r="W54" s="138"/>
      <c r="X54" s="74"/>
      <c r="Y54" s="135"/>
      <c r="Z54" s="138"/>
      <c r="AA54" s="74"/>
      <c r="AB54" s="135"/>
      <c r="AC54" s="138"/>
      <c r="AD54" s="74"/>
      <c r="AE54" s="172"/>
      <c r="AF54" s="138"/>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row>
    <row r="55" spans="1:62" s="1" customFormat="1" ht="16.8" x14ac:dyDescent="0.3">
      <c r="A55" s="700"/>
      <c r="B55" s="183" t="s">
        <v>428</v>
      </c>
      <c r="C55" s="74"/>
      <c r="D55" s="138"/>
      <c r="E55" s="74"/>
      <c r="F55" s="138"/>
      <c r="G55" s="74"/>
      <c r="H55" s="138"/>
      <c r="I55" s="74"/>
      <c r="J55" s="138"/>
      <c r="K55" s="74"/>
      <c r="L55" s="138"/>
      <c r="M55" s="74"/>
      <c r="N55" s="138"/>
      <c r="O55" s="74"/>
      <c r="P55" s="135"/>
      <c r="Q55" s="138"/>
      <c r="R55" s="74"/>
      <c r="S55" s="135"/>
      <c r="T55" s="138"/>
      <c r="U55" s="74"/>
      <c r="V55" s="135"/>
      <c r="W55" s="138"/>
      <c r="X55" s="74"/>
      <c r="Y55" s="135"/>
      <c r="Z55" s="138"/>
      <c r="AA55" s="74"/>
      <c r="AB55" s="135"/>
      <c r="AC55" s="138"/>
      <c r="AD55" s="74"/>
      <c r="AE55" s="172"/>
      <c r="AF55" s="138"/>
      <c r="AG55" s="79"/>
      <c r="AH55" s="79"/>
      <c r="AI55" s="79"/>
      <c r="AJ55" s="79"/>
      <c r="AK55" s="79"/>
      <c r="AL55" s="79"/>
      <c r="AM55" s="79"/>
      <c r="AN55" s="79"/>
      <c r="AO55" s="79"/>
      <c r="AP55" s="79"/>
      <c r="AQ55" s="79"/>
      <c r="AR55" s="79"/>
      <c r="AS55" s="79"/>
      <c r="AT55" s="79"/>
      <c r="AU55" s="79"/>
      <c r="AV55" s="79"/>
      <c r="AW55" s="79"/>
      <c r="AX55" s="79"/>
      <c r="AY55" s="79"/>
      <c r="AZ55" s="79"/>
      <c r="BA55" s="79"/>
      <c r="BB55" s="79"/>
      <c r="BC55" s="79"/>
      <c r="BD55" s="79"/>
      <c r="BE55" s="79"/>
      <c r="BF55" s="79"/>
      <c r="BG55" s="79"/>
      <c r="BH55" s="79"/>
      <c r="BI55" s="79"/>
      <c r="BJ55" s="79"/>
    </row>
    <row r="56" spans="1:62" s="1" customFormat="1" ht="16.8" x14ac:dyDescent="0.3">
      <c r="A56" s="700"/>
      <c r="B56" s="183" t="s">
        <v>429</v>
      </c>
      <c r="C56" s="74"/>
      <c r="D56" s="138"/>
      <c r="E56" s="74"/>
      <c r="F56" s="138"/>
      <c r="G56" s="74"/>
      <c r="H56" s="138"/>
      <c r="I56" s="74"/>
      <c r="J56" s="138"/>
      <c r="K56" s="74"/>
      <c r="L56" s="138"/>
      <c r="M56" s="74"/>
      <c r="N56" s="138"/>
      <c r="O56" s="74"/>
      <c r="P56" s="135"/>
      <c r="Q56" s="138"/>
      <c r="R56" s="74"/>
      <c r="S56" s="135"/>
      <c r="T56" s="138"/>
      <c r="U56" s="74"/>
      <c r="V56" s="135"/>
      <c r="W56" s="138"/>
      <c r="X56" s="74"/>
      <c r="Y56" s="135"/>
      <c r="Z56" s="138"/>
      <c r="AA56" s="74"/>
      <c r="AB56" s="135"/>
      <c r="AC56" s="138"/>
      <c r="AD56" s="74"/>
      <c r="AE56" s="172"/>
      <c r="AF56" s="138"/>
      <c r="AG56" s="79"/>
      <c r="AH56" s="79"/>
      <c r="AI56" s="79"/>
      <c r="AJ56" s="79"/>
      <c r="AK56" s="79"/>
      <c r="AL56" s="79"/>
      <c r="AM56" s="79"/>
      <c r="AN56" s="79"/>
      <c r="AO56" s="79"/>
      <c r="AP56" s="79"/>
      <c r="AQ56" s="79"/>
      <c r="AR56" s="79"/>
      <c r="AS56" s="79"/>
      <c r="AT56" s="79"/>
      <c r="AU56" s="79"/>
      <c r="AV56" s="79"/>
      <c r="AW56" s="79"/>
      <c r="AX56" s="79"/>
      <c r="AY56" s="79"/>
      <c r="AZ56" s="79"/>
      <c r="BA56" s="79"/>
      <c r="BB56" s="79"/>
      <c r="BC56" s="79"/>
      <c r="BD56" s="79"/>
      <c r="BE56" s="79"/>
      <c r="BF56" s="79"/>
      <c r="BG56" s="79"/>
      <c r="BH56" s="79"/>
      <c r="BI56" s="79"/>
      <c r="BJ56" s="79"/>
    </row>
    <row r="57" spans="1:62" s="1" customFormat="1" ht="16.8" x14ac:dyDescent="0.3">
      <c r="A57" s="700"/>
      <c r="B57" s="183" t="s">
        <v>430</v>
      </c>
      <c r="C57" s="74"/>
      <c r="D57" s="138"/>
      <c r="E57" s="74"/>
      <c r="F57" s="138"/>
      <c r="G57" s="74"/>
      <c r="H57" s="138"/>
      <c r="I57" s="74"/>
      <c r="J57" s="138"/>
      <c r="K57" s="74"/>
      <c r="L57" s="138"/>
      <c r="M57" s="74"/>
      <c r="N57" s="138"/>
      <c r="O57" s="74"/>
      <c r="P57" s="135"/>
      <c r="Q57" s="138"/>
      <c r="R57" s="74"/>
      <c r="S57" s="135"/>
      <c r="T57" s="138"/>
      <c r="U57" s="74"/>
      <c r="V57" s="135"/>
      <c r="W57" s="138"/>
      <c r="X57" s="74"/>
      <c r="Y57" s="135"/>
      <c r="Z57" s="138"/>
      <c r="AA57" s="74"/>
      <c r="AB57" s="135"/>
      <c r="AC57" s="138"/>
      <c r="AD57" s="74"/>
      <c r="AE57" s="172"/>
      <c r="AF57" s="138"/>
      <c r="AG57" s="79"/>
      <c r="AH57" s="79"/>
      <c r="AI57" s="79"/>
      <c r="AJ57" s="79"/>
      <c r="AK57" s="79"/>
      <c r="AL57" s="79"/>
      <c r="AM57" s="79"/>
      <c r="AN57" s="79"/>
      <c r="AO57" s="79"/>
      <c r="AP57" s="79"/>
      <c r="AQ57" s="79"/>
      <c r="AR57" s="79"/>
      <c r="AS57" s="79"/>
      <c r="AT57" s="79"/>
      <c r="AU57" s="79"/>
      <c r="AV57" s="79"/>
      <c r="AW57" s="79"/>
      <c r="AX57" s="79"/>
      <c r="AY57" s="79"/>
      <c r="AZ57" s="79"/>
      <c r="BA57" s="79"/>
      <c r="BB57" s="79"/>
      <c r="BC57" s="79"/>
      <c r="BD57" s="79"/>
      <c r="BE57" s="79"/>
      <c r="BF57" s="79"/>
      <c r="BG57" s="79"/>
      <c r="BH57" s="79"/>
      <c r="BI57" s="79"/>
      <c r="BJ57" s="79"/>
    </row>
    <row r="58" spans="1:62" s="1" customFormat="1" ht="16.8" x14ac:dyDescent="0.3">
      <c r="A58" s="700"/>
      <c r="B58" s="183" t="s">
        <v>431</v>
      </c>
      <c r="C58" s="74"/>
      <c r="D58" s="138"/>
      <c r="E58" s="74"/>
      <c r="F58" s="138"/>
      <c r="G58" s="74"/>
      <c r="H58" s="138"/>
      <c r="I58" s="74"/>
      <c r="J58" s="138"/>
      <c r="K58" s="74"/>
      <c r="L58" s="138"/>
      <c r="M58" s="74"/>
      <c r="N58" s="138"/>
      <c r="O58" s="74"/>
      <c r="P58" s="135"/>
      <c r="Q58" s="138"/>
      <c r="R58" s="74"/>
      <c r="S58" s="135"/>
      <c r="T58" s="138"/>
      <c r="U58" s="74"/>
      <c r="V58" s="135"/>
      <c r="W58" s="138"/>
      <c r="X58" s="74"/>
      <c r="Y58" s="135"/>
      <c r="Z58" s="138"/>
      <c r="AA58" s="74"/>
      <c r="AB58" s="135"/>
      <c r="AC58" s="138"/>
      <c r="AD58" s="74"/>
      <c r="AE58" s="172"/>
      <c r="AF58" s="138"/>
      <c r="AG58" s="79"/>
      <c r="AH58" s="79"/>
      <c r="AI58" s="79"/>
      <c r="AJ58" s="79"/>
      <c r="AK58" s="79"/>
      <c r="AL58" s="79"/>
      <c r="AM58" s="79"/>
      <c r="AN58" s="79"/>
      <c r="AO58" s="79"/>
      <c r="AP58" s="79"/>
      <c r="AQ58" s="79"/>
      <c r="AR58" s="79"/>
      <c r="AS58" s="79"/>
      <c r="AT58" s="79"/>
      <c r="AU58" s="79"/>
      <c r="AV58" s="79"/>
      <c r="AW58" s="79"/>
      <c r="AX58" s="79"/>
      <c r="AY58" s="79"/>
      <c r="AZ58" s="79"/>
      <c r="BA58" s="79"/>
      <c r="BB58" s="79"/>
      <c r="BC58" s="79"/>
      <c r="BD58" s="79"/>
      <c r="BE58" s="79"/>
      <c r="BF58" s="79"/>
      <c r="BG58" s="79"/>
      <c r="BH58" s="79"/>
      <c r="BI58" s="79"/>
      <c r="BJ58" s="79"/>
    </row>
    <row r="59" spans="1:62" s="1" customFormat="1" ht="16.8" x14ac:dyDescent="0.3">
      <c r="A59" s="700"/>
      <c r="B59" s="183" t="s">
        <v>432</v>
      </c>
      <c r="C59" s="74"/>
      <c r="D59" s="138"/>
      <c r="E59" s="74"/>
      <c r="F59" s="138"/>
      <c r="G59" s="74"/>
      <c r="H59" s="138"/>
      <c r="I59" s="74"/>
      <c r="J59" s="138"/>
      <c r="K59" s="74"/>
      <c r="L59" s="138"/>
      <c r="M59" s="74"/>
      <c r="N59" s="138"/>
      <c r="O59" s="74"/>
      <c r="P59" s="135"/>
      <c r="Q59" s="138"/>
      <c r="R59" s="74"/>
      <c r="S59" s="135"/>
      <c r="T59" s="138"/>
      <c r="U59" s="74"/>
      <c r="V59" s="135"/>
      <c r="W59" s="138"/>
      <c r="X59" s="74"/>
      <c r="Y59" s="135"/>
      <c r="Z59" s="138"/>
      <c r="AA59" s="74"/>
      <c r="AB59" s="135"/>
      <c r="AC59" s="138"/>
      <c r="AD59" s="74"/>
      <c r="AE59" s="172"/>
      <c r="AF59" s="138"/>
      <c r="AG59" s="79"/>
      <c r="AH59" s="79"/>
      <c r="AI59" s="79"/>
      <c r="AJ59" s="79"/>
      <c r="AK59" s="79"/>
      <c r="AL59" s="79"/>
      <c r="AM59" s="79"/>
      <c r="AN59" s="79"/>
      <c r="AO59" s="79"/>
      <c r="AP59" s="79"/>
      <c r="AQ59" s="79"/>
      <c r="AR59" s="79"/>
      <c r="AS59" s="79"/>
      <c r="AT59" s="79"/>
      <c r="AU59" s="79"/>
      <c r="AV59" s="79"/>
      <c r="AW59" s="79"/>
      <c r="AX59" s="79"/>
      <c r="AY59" s="79"/>
      <c r="AZ59" s="79"/>
      <c r="BA59" s="79"/>
      <c r="BB59" s="79"/>
      <c r="BC59" s="79"/>
      <c r="BD59" s="79"/>
      <c r="BE59" s="79"/>
      <c r="BF59" s="79"/>
      <c r="BG59" s="79"/>
      <c r="BH59" s="79"/>
      <c r="BI59" s="79"/>
      <c r="BJ59" s="79"/>
    </row>
    <row r="60" spans="1:62" s="1" customFormat="1" ht="16.8" x14ac:dyDescent="0.3">
      <c r="A60" s="700"/>
      <c r="B60" s="183" t="s">
        <v>433</v>
      </c>
      <c r="C60" s="74"/>
      <c r="D60" s="138"/>
      <c r="E60" s="74"/>
      <c r="F60" s="138"/>
      <c r="G60" s="74"/>
      <c r="H60" s="138"/>
      <c r="I60" s="74"/>
      <c r="J60" s="138"/>
      <c r="K60" s="74"/>
      <c r="L60" s="138"/>
      <c r="M60" s="74"/>
      <c r="N60" s="138"/>
      <c r="O60" s="74"/>
      <c r="P60" s="135"/>
      <c r="Q60" s="138"/>
      <c r="R60" s="74"/>
      <c r="S60" s="135"/>
      <c r="T60" s="138"/>
      <c r="U60" s="74"/>
      <c r="V60" s="135"/>
      <c r="W60" s="138"/>
      <c r="X60" s="74"/>
      <c r="Y60" s="135"/>
      <c r="Z60" s="138"/>
      <c r="AA60" s="74"/>
      <c r="AB60" s="135"/>
      <c r="AC60" s="138"/>
      <c r="AD60" s="74"/>
      <c r="AE60" s="172"/>
      <c r="AF60" s="138"/>
      <c r="AG60" s="79"/>
      <c r="AH60" s="79"/>
      <c r="AI60" s="79"/>
      <c r="AJ60" s="79"/>
      <c r="AK60" s="79"/>
      <c r="AL60" s="79"/>
      <c r="AM60" s="79"/>
      <c r="AN60" s="79"/>
      <c r="AO60" s="79"/>
      <c r="AP60" s="79"/>
      <c r="AQ60" s="79"/>
      <c r="AR60" s="79"/>
      <c r="AS60" s="79"/>
      <c r="AT60" s="79"/>
      <c r="AU60" s="79"/>
      <c r="AV60" s="79"/>
      <c r="AW60" s="79"/>
      <c r="AX60" s="79"/>
      <c r="AY60" s="79"/>
      <c r="AZ60" s="79"/>
      <c r="BA60" s="79"/>
      <c r="BB60" s="79"/>
      <c r="BC60" s="79"/>
      <c r="BD60" s="79"/>
      <c r="BE60" s="79"/>
      <c r="BF60" s="79"/>
      <c r="BG60" s="79"/>
      <c r="BH60" s="79"/>
      <c r="BI60" s="79"/>
      <c r="BJ60" s="79"/>
    </row>
    <row r="61" spans="1:62" s="1" customFormat="1" ht="16.8" x14ac:dyDescent="0.3">
      <c r="A61" s="700"/>
      <c r="B61" s="183" t="s">
        <v>434</v>
      </c>
      <c r="C61" s="74"/>
      <c r="D61" s="138"/>
      <c r="E61" s="74"/>
      <c r="F61" s="138"/>
      <c r="G61" s="74"/>
      <c r="H61" s="138"/>
      <c r="I61" s="74"/>
      <c r="J61" s="138"/>
      <c r="K61" s="74"/>
      <c r="L61" s="138"/>
      <c r="M61" s="74"/>
      <c r="N61" s="138"/>
      <c r="O61" s="74"/>
      <c r="P61" s="135"/>
      <c r="Q61" s="138"/>
      <c r="R61" s="74"/>
      <c r="S61" s="135"/>
      <c r="T61" s="138"/>
      <c r="U61" s="74"/>
      <c r="V61" s="135"/>
      <c r="W61" s="138"/>
      <c r="X61" s="74"/>
      <c r="Y61" s="135"/>
      <c r="Z61" s="138"/>
      <c r="AA61" s="74"/>
      <c r="AB61" s="135"/>
      <c r="AC61" s="138"/>
      <c r="AD61" s="74"/>
      <c r="AE61" s="172"/>
      <c r="AF61" s="138"/>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79"/>
    </row>
    <row r="62" spans="1:62" s="1" customFormat="1" ht="16.8" x14ac:dyDescent="0.3">
      <c r="A62" s="700"/>
      <c r="B62" s="183" t="s">
        <v>435</v>
      </c>
      <c r="C62" s="74"/>
      <c r="D62" s="138"/>
      <c r="E62" s="74"/>
      <c r="F62" s="138"/>
      <c r="G62" s="74"/>
      <c r="H62" s="138"/>
      <c r="I62" s="74"/>
      <c r="J62" s="138"/>
      <c r="K62" s="74"/>
      <c r="L62" s="138"/>
      <c r="M62" s="74"/>
      <c r="N62" s="138"/>
      <c r="O62" s="74"/>
      <c r="P62" s="135"/>
      <c r="Q62" s="138"/>
      <c r="R62" s="74"/>
      <c r="S62" s="135"/>
      <c r="T62" s="138"/>
      <c r="U62" s="74"/>
      <c r="V62" s="135"/>
      <c r="W62" s="138"/>
      <c r="X62" s="74"/>
      <c r="Y62" s="135"/>
      <c r="Z62" s="138"/>
      <c r="AA62" s="74"/>
      <c r="AB62" s="135"/>
      <c r="AC62" s="138"/>
      <c r="AD62" s="74"/>
      <c r="AE62" s="172"/>
      <c r="AF62" s="138"/>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row>
    <row r="63" spans="1:62" s="1" customFormat="1" ht="16.8" x14ac:dyDescent="0.3">
      <c r="A63" s="700"/>
      <c r="B63" s="183" t="s">
        <v>436</v>
      </c>
      <c r="C63" s="74"/>
      <c r="D63" s="138"/>
      <c r="E63" s="74"/>
      <c r="F63" s="138"/>
      <c r="G63" s="74"/>
      <c r="H63" s="138"/>
      <c r="I63" s="74"/>
      <c r="J63" s="138"/>
      <c r="K63" s="74"/>
      <c r="L63" s="138"/>
      <c r="M63" s="74"/>
      <c r="N63" s="138"/>
      <c r="O63" s="74"/>
      <c r="P63" s="135"/>
      <c r="Q63" s="138"/>
      <c r="R63" s="74"/>
      <c r="S63" s="135"/>
      <c r="T63" s="138"/>
      <c r="U63" s="74"/>
      <c r="V63" s="135"/>
      <c r="W63" s="138"/>
      <c r="X63" s="74"/>
      <c r="Y63" s="135"/>
      <c r="Z63" s="138"/>
      <c r="AA63" s="74"/>
      <c r="AB63" s="135"/>
      <c r="AC63" s="138"/>
      <c r="AD63" s="74"/>
      <c r="AE63" s="172"/>
      <c r="AF63" s="138"/>
      <c r="AG63" s="79"/>
      <c r="AH63" s="79"/>
      <c r="AI63" s="79"/>
      <c r="AJ63" s="79"/>
      <c r="AK63" s="79"/>
      <c r="AL63" s="79"/>
      <c r="AM63" s="79"/>
      <c r="AN63" s="79"/>
      <c r="AO63" s="79"/>
      <c r="AP63" s="79"/>
      <c r="AQ63" s="79"/>
      <c r="AR63" s="79"/>
      <c r="AS63" s="79"/>
      <c r="AT63" s="79"/>
      <c r="AU63" s="79"/>
      <c r="AV63" s="79"/>
      <c r="AW63" s="79"/>
      <c r="AX63" s="79"/>
      <c r="AY63" s="79"/>
      <c r="AZ63" s="79"/>
      <c r="BA63" s="79"/>
      <c r="BB63" s="79"/>
      <c r="BC63" s="79"/>
      <c r="BD63" s="79"/>
      <c r="BE63" s="79"/>
      <c r="BF63" s="79"/>
      <c r="BG63" s="79"/>
      <c r="BH63" s="79"/>
      <c r="BI63" s="79"/>
      <c r="BJ63" s="79"/>
    </row>
    <row r="64" spans="1:62" s="1" customFormat="1" ht="16.8" x14ac:dyDescent="0.3">
      <c r="A64" s="700"/>
      <c r="B64" s="183" t="s">
        <v>437</v>
      </c>
      <c r="C64" s="74"/>
      <c r="D64" s="138"/>
      <c r="E64" s="74"/>
      <c r="F64" s="138"/>
      <c r="G64" s="74"/>
      <c r="H64" s="138"/>
      <c r="I64" s="74"/>
      <c r="J64" s="138"/>
      <c r="K64" s="74"/>
      <c r="L64" s="138"/>
      <c r="M64" s="74"/>
      <c r="N64" s="138"/>
      <c r="O64" s="74"/>
      <c r="P64" s="135"/>
      <c r="Q64" s="138"/>
      <c r="R64" s="74"/>
      <c r="S64" s="135"/>
      <c r="T64" s="138"/>
      <c r="U64" s="74"/>
      <c r="V64" s="135"/>
      <c r="W64" s="138"/>
      <c r="X64" s="74"/>
      <c r="Y64" s="135"/>
      <c r="Z64" s="138"/>
      <c r="AA64" s="74"/>
      <c r="AB64" s="135"/>
      <c r="AC64" s="138"/>
      <c r="AD64" s="74"/>
      <c r="AE64" s="172"/>
      <c r="AF64" s="138"/>
      <c r="AG64" s="79"/>
      <c r="AH64" s="79"/>
      <c r="AI64" s="79"/>
      <c r="AJ64" s="79"/>
      <c r="AK64" s="79"/>
      <c r="AL64" s="79"/>
      <c r="AM64" s="79"/>
      <c r="AN64" s="79"/>
      <c r="AO64" s="79"/>
      <c r="AP64" s="79"/>
      <c r="AQ64" s="79"/>
      <c r="AR64" s="79"/>
      <c r="AS64" s="79"/>
      <c r="AT64" s="79"/>
      <c r="AU64" s="79"/>
      <c r="AV64" s="79"/>
      <c r="AW64" s="79"/>
      <c r="AX64" s="79"/>
      <c r="AY64" s="79"/>
      <c r="AZ64" s="79"/>
      <c r="BA64" s="79"/>
      <c r="BB64" s="79"/>
      <c r="BC64" s="79"/>
      <c r="BD64" s="79"/>
      <c r="BE64" s="79"/>
      <c r="BF64" s="79"/>
      <c r="BG64" s="79"/>
      <c r="BH64" s="79"/>
      <c r="BI64" s="79"/>
      <c r="BJ64" s="79"/>
    </row>
    <row r="65" spans="1:62" s="1" customFormat="1" ht="16.8" x14ac:dyDescent="0.3">
      <c r="A65" s="700"/>
      <c r="B65" s="183" t="s">
        <v>438</v>
      </c>
      <c r="C65" s="74"/>
      <c r="D65" s="138"/>
      <c r="E65" s="74"/>
      <c r="F65" s="138"/>
      <c r="G65" s="74"/>
      <c r="H65" s="138"/>
      <c r="I65" s="74"/>
      <c r="J65" s="138"/>
      <c r="K65" s="74"/>
      <c r="L65" s="138"/>
      <c r="M65" s="74"/>
      <c r="N65" s="138"/>
      <c r="O65" s="74"/>
      <c r="P65" s="135"/>
      <c r="Q65" s="138"/>
      <c r="R65" s="74"/>
      <c r="S65" s="135"/>
      <c r="T65" s="138"/>
      <c r="U65" s="74"/>
      <c r="V65" s="135"/>
      <c r="W65" s="138"/>
      <c r="X65" s="74"/>
      <c r="Y65" s="135"/>
      <c r="Z65" s="138"/>
      <c r="AA65" s="74"/>
      <c r="AB65" s="135"/>
      <c r="AC65" s="138"/>
      <c r="AD65" s="74"/>
      <c r="AE65" s="172"/>
      <c r="AF65" s="138"/>
      <c r="AG65" s="79"/>
      <c r="AH65" s="79"/>
      <c r="AI65" s="79"/>
      <c r="AJ65" s="79"/>
      <c r="AK65" s="79"/>
      <c r="AL65" s="79"/>
      <c r="AM65" s="79"/>
      <c r="AN65" s="79"/>
      <c r="AO65" s="79"/>
      <c r="AP65" s="79"/>
      <c r="AQ65" s="79"/>
      <c r="AR65" s="79"/>
      <c r="AS65" s="79"/>
      <c r="AT65" s="79"/>
      <c r="AU65" s="79"/>
      <c r="AV65" s="79"/>
      <c r="AW65" s="79"/>
      <c r="AX65" s="79"/>
      <c r="AY65" s="79"/>
      <c r="AZ65" s="79"/>
      <c r="BA65" s="79"/>
      <c r="BB65" s="79"/>
      <c r="BC65" s="79"/>
      <c r="BD65" s="79"/>
      <c r="BE65" s="79"/>
      <c r="BF65" s="79"/>
      <c r="BG65" s="79"/>
      <c r="BH65" s="79"/>
      <c r="BI65" s="79"/>
      <c r="BJ65" s="79"/>
    </row>
    <row r="66" spans="1:62" s="1" customFormat="1" ht="16.8" x14ac:dyDescent="0.3">
      <c r="A66" s="700"/>
      <c r="B66" s="183" t="s">
        <v>439</v>
      </c>
      <c r="C66" s="74"/>
      <c r="D66" s="138"/>
      <c r="E66" s="74"/>
      <c r="F66" s="138"/>
      <c r="G66" s="74"/>
      <c r="H66" s="138"/>
      <c r="I66" s="74"/>
      <c r="J66" s="138"/>
      <c r="K66" s="74"/>
      <c r="L66" s="138"/>
      <c r="M66" s="74"/>
      <c r="N66" s="138"/>
      <c r="O66" s="74"/>
      <c r="P66" s="135"/>
      <c r="Q66" s="138"/>
      <c r="R66" s="74"/>
      <c r="S66" s="135"/>
      <c r="T66" s="138"/>
      <c r="U66" s="74"/>
      <c r="V66" s="135"/>
      <c r="W66" s="138"/>
      <c r="X66" s="74"/>
      <c r="Y66" s="135"/>
      <c r="Z66" s="138"/>
      <c r="AA66" s="74"/>
      <c r="AB66" s="135"/>
      <c r="AC66" s="138"/>
      <c r="AD66" s="74"/>
      <c r="AE66" s="172"/>
      <c r="AF66" s="138"/>
      <c r="AG66" s="79"/>
      <c r="AH66" s="79"/>
      <c r="AI66" s="79"/>
      <c r="AJ66" s="79"/>
      <c r="AK66" s="79"/>
      <c r="AL66" s="79"/>
      <c r="AM66" s="79"/>
      <c r="AN66" s="79"/>
      <c r="AO66" s="79"/>
      <c r="AP66" s="79"/>
      <c r="AQ66" s="79"/>
      <c r="AR66" s="79"/>
      <c r="AS66" s="79"/>
      <c r="AT66" s="79"/>
      <c r="AU66" s="79"/>
      <c r="AV66" s="79"/>
      <c r="AW66" s="79"/>
      <c r="AX66" s="79"/>
      <c r="AY66" s="79"/>
      <c r="AZ66" s="79"/>
      <c r="BA66" s="79"/>
      <c r="BB66" s="79"/>
      <c r="BC66" s="79"/>
      <c r="BD66" s="79"/>
      <c r="BE66" s="79"/>
      <c r="BF66" s="79"/>
      <c r="BG66" s="79"/>
      <c r="BH66" s="79"/>
      <c r="BI66" s="79"/>
      <c r="BJ66" s="79"/>
    </row>
    <row r="67" spans="1:62" s="1" customFormat="1" ht="16.8" x14ac:dyDescent="0.3">
      <c r="A67" s="700"/>
      <c r="B67" s="184" t="s">
        <v>440</v>
      </c>
      <c r="C67" s="176"/>
      <c r="D67" s="178"/>
      <c r="E67" s="176"/>
      <c r="F67" s="178"/>
      <c r="G67" s="176"/>
      <c r="H67" s="178"/>
      <c r="I67" s="176"/>
      <c r="J67" s="178"/>
      <c r="K67" s="176"/>
      <c r="L67" s="178"/>
      <c r="M67" s="176"/>
      <c r="N67" s="178"/>
      <c r="O67" s="176"/>
      <c r="P67" s="177"/>
      <c r="Q67" s="178"/>
      <c r="R67" s="176"/>
      <c r="S67" s="177"/>
      <c r="T67" s="178"/>
      <c r="U67" s="176"/>
      <c r="V67" s="177"/>
      <c r="W67" s="178"/>
      <c r="X67" s="176"/>
      <c r="Y67" s="177"/>
      <c r="Z67" s="178"/>
      <c r="AA67" s="176"/>
      <c r="AB67" s="177"/>
      <c r="AC67" s="178"/>
      <c r="AD67" s="176"/>
      <c r="AE67" s="177"/>
      <c r="AF67" s="178"/>
      <c r="AG67" s="79"/>
      <c r="AH67" s="79"/>
      <c r="AI67" s="79"/>
      <c r="AJ67" s="79"/>
      <c r="AK67" s="79"/>
      <c r="AL67" s="79"/>
      <c r="AM67" s="79"/>
      <c r="AN67" s="79"/>
      <c r="AO67" s="79"/>
      <c r="AP67" s="79"/>
      <c r="AQ67" s="79"/>
      <c r="AR67" s="79"/>
      <c r="AS67" s="79"/>
      <c r="AT67" s="79"/>
      <c r="AU67" s="79"/>
      <c r="AV67" s="79"/>
      <c r="AW67" s="79"/>
      <c r="AX67" s="79"/>
      <c r="AY67" s="79"/>
      <c r="AZ67" s="79"/>
      <c r="BA67" s="79"/>
      <c r="BB67" s="79"/>
      <c r="BC67" s="79"/>
      <c r="BD67" s="79"/>
      <c r="BE67" s="79"/>
      <c r="BF67" s="79"/>
      <c r="BG67" s="79"/>
      <c r="BH67" s="79"/>
      <c r="BI67" s="79"/>
      <c r="BJ67" s="79"/>
    </row>
    <row r="68" spans="1:62" s="1" customFormat="1" ht="17.399999999999999" thickBot="1" x14ac:dyDescent="0.35">
      <c r="A68" s="406"/>
      <c r="B68" s="173" t="s">
        <v>364</v>
      </c>
      <c r="C68" s="109"/>
      <c r="D68" s="179"/>
      <c r="E68" s="109"/>
      <c r="F68" s="179"/>
      <c r="G68" s="109"/>
      <c r="H68" s="179"/>
      <c r="I68" s="109"/>
      <c r="J68" s="179"/>
      <c r="K68" s="180"/>
      <c r="L68" s="181"/>
      <c r="M68" s="180"/>
      <c r="N68" s="181"/>
      <c r="O68" s="180"/>
      <c r="P68" s="110"/>
      <c r="Q68" s="179"/>
      <c r="R68" s="109"/>
      <c r="S68" s="110"/>
      <c r="T68" s="179"/>
      <c r="U68" s="109"/>
      <c r="V68" s="110"/>
      <c r="W68" s="179"/>
      <c r="X68" s="109"/>
      <c r="Y68" s="110"/>
      <c r="Z68" s="179"/>
      <c r="AA68" s="109"/>
      <c r="AB68" s="110"/>
      <c r="AC68" s="179"/>
      <c r="AD68" s="109"/>
      <c r="AE68" s="110"/>
      <c r="AF68" s="179"/>
      <c r="AG68" s="79"/>
      <c r="AH68" s="79"/>
      <c r="AI68" s="79"/>
      <c r="AJ68" s="79"/>
      <c r="AK68" s="79"/>
      <c r="AL68" s="79"/>
      <c r="AM68" s="79"/>
      <c r="AN68" s="79"/>
      <c r="AO68" s="79"/>
      <c r="AP68" s="79"/>
      <c r="AQ68" s="79"/>
      <c r="AR68" s="79"/>
      <c r="AS68" s="79"/>
      <c r="AT68" s="79"/>
      <c r="AU68" s="79"/>
      <c r="AV68" s="79"/>
      <c r="AW68" s="79"/>
      <c r="AX68" s="79"/>
      <c r="AY68" s="79"/>
      <c r="AZ68" s="79"/>
      <c r="BA68" s="79"/>
      <c r="BB68" s="79"/>
      <c r="BC68" s="79"/>
      <c r="BD68" s="79"/>
      <c r="BE68" s="79"/>
      <c r="BF68" s="79"/>
      <c r="BG68" s="79"/>
      <c r="BH68" s="79"/>
      <c r="BI68" s="79"/>
      <c r="BJ68" s="79"/>
    </row>
  </sheetData>
  <mergeCells count="54">
    <mergeCell ref="B8:Z11"/>
    <mergeCell ref="AA8:AA11"/>
    <mergeCell ref="AE8:AF8"/>
    <mergeCell ref="AE9:AF9"/>
    <mergeCell ref="AE10:AF10"/>
    <mergeCell ref="AE11:AF11"/>
    <mergeCell ref="O46:Q46"/>
    <mergeCell ref="C45:N45"/>
    <mergeCell ref="K14:L16"/>
    <mergeCell ref="C20:N20"/>
    <mergeCell ref="O20:AF20"/>
    <mergeCell ref="A18:AF18"/>
    <mergeCell ref="A19:B19"/>
    <mergeCell ref="C19:AF19"/>
    <mergeCell ref="I21:J21"/>
    <mergeCell ref="A20:A43"/>
    <mergeCell ref="B20:B22"/>
    <mergeCell ref="E21:F21"/>
    <mergeCell ref="C21:D21"/>
    <mergeCell ref="G21:H21"/>
    <mergeCell ref="X21:Z21"/>
    <mergeCell ref="AA21:AC21"/>
    <mergeCell ref="U21:W21"/>
    <mergeCell ref="A1:A4"/>
    <mergeCell ref="B1:AF4"/>
    <mergeCell ref="AC8:AD8"/>
    <mergeCell ref="AC9:AD9"/>
    <mergeCell ref="A8:A11"/>
    <mergeCell ref="AC10:AD10"/>
    <mergeCell ref="AC11:AD11"/>
    <mergeCell ref="M14:O14"/>
    <mergeCell ref="M15:O15"/>
    <mergeCell ref="M16:O16"/>
    <mergeCell ref="AD21:AF21"/>
    <mergeCell ref="K21:L21"/>
    <mergeCell ref="M21:N21"/>
    <mergeCell ref="O21:Q21"/>
    <mergeCell ref="AB8:AB11"/>
    <mergeCell ref="R21:T21"/>
    <mergeCell ref="A14:A16"/>
    <mergeCell ref="O45:AF45"/>
    <mergeCell ref="X46:Z46"/>
    <mergeCell ref="AA46:AC46"/>
    <mergeCell ref="AD46:AF46"/>
    <mergeCell ref="M46:N46"/>
    <mergeCell ref="K46:L46"/>
    <mergeCell ref="A45:A68"/>
    <mergeCell ref="B45:B47"/>
    <mergeCell ref="I46:J46"/>
    <mergeCell ref="G46:H46"/>
    <mergeCell ref="E46:F46"/>
    <mergeCell ref="C46:D46"/>
    <mergeCell ref="R46:T46"/>
    <mergeCell ref="U46:W46"/>
  </mergeCells>
  <phoneticPr fontId="35" type="noConversion"/>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A1:CL15"/>
  <sheetViews>
    <sheetView topLeftCell="Q8" zoomScale="80" zoomScaleNormal="80" workbookViewId="0">
      <selection activeCell="Z14" sqref="Z14"/>
    </sheetView>
  </sheetViews>
  <sheetFormatPr baseColWidth="10" defaultColWidth="11.44140625" defaultRowHeight="14.4" x14ac:dyDescent="0.3"/>
  <cols>
    <col min="1" max="1" width="15.6640625" style="102" customWidth="1"/>
    <col min="2" max="2" width="35.44140625" style="102" customWidth="1"/>
    <col min="3" max="3" width="27.88671875" style="102" customWidth="1"/>
    <col min="4" max="4" width="12" style="102" customWidth="1"/>
    <col min="5" max="5" width="35" style="102" customWidth="1"/>
    <col min="6" max="6" width="22.109375" style="102" customWidth="1"/>
    <col min="7" max="7" width="13.6640625" style="102" customWidth="1"/>
    <col min="8" max="8" width="13.44140625" style="102" customWidth="1"/>
    <col min="9" max="9" width="13.6640625" style="103" customWidth="1"/>
    <col min="10" max="10" width="11.44140625" style="103" customWidth="1"/>
    <col min="11" max="11" width="11.44140625" style="103"/>
    <col min="12" max="12" width="10.109375" style="103" customWidth="1"/>
    <col min="13" max="13" width="10.109375" style="102" customWidth="1"/>
    <col min="14" max="14" width="12.88671875" style="102" customWidth="1"/>
    <col min="15" max="16" width="10.109375" style="102" customWidth="1"/>
    <col min="17" max="17" width="51.44140625" style="102" customWidth="1"/>
    <col min="18" max="19" width="10.109375" style="102" customWidth="1"/>
    <col min="20" max="20" width="58.6640625" style="102" customWidth="1"/>
    <col min="21" max="22" width="10.109375" style="102" customWidth="1"/>
    <col min="23" max="23" width="49.33203125" style="102" customWidth="1"/>
    <col min="24" max="25" width="10.33203125" style="102" customWidth="1"/>
    <col min="26" max="26" width="33.6640625" style="102" customWidth="1"/>
    <col min="27" max="28" width="10.33203125" style="102" customWidth="1"/>
    <col min="29" max="29" width="12.88671875" style="102" customWidth="1"/>
    <col min="30" max="31" width="10.33203125" style="102" customWidth="1"/>
    <col min="32" max="32" width="13.44140625" style="102" customWidth="1"/>
    <col min="33" max="34" width="10.33203125" style="102" customWidth="1"/>
    <col min="35" max="35" width="13.44140625" style="102" customWidth="1"/>
    <col min="36" max="37" width="10.33203125" style="102" customWidth="1"/>
    <col min="38" max="38" width="13.44140625" style="102" customWidth="1"/>
    <col min="39" max="40" width="10.33203125" style="102" customWidth="1"/>
    <col min="41" max="41" width="13.44140625" style="102" customWidth="1"/>
    <col min="42" max="43" width="10.33203125" style="102" customWidth="1"/>
    <col min="44" max="44" width="12" style="102" customWidth="1"/>
    <col min="45" max="46" width="10.33203125" style="102" customWidth="1"/>
    <col min="47" max="47" width="12.44140625" style="102" customWidth="1"/>
    <col min="48" max="48" width="14" style="102" customWidth="1"/>
    <col min="49" max="49" width="12" style="102" customWidth="1"/>
    <col min="50" max="90" width="11.44140625" style="106"/>
    <col min="91" max="16384" width="11.44140625" style="102"/>
  </cols>
  <sheetData>
    <row r="1" spans="1:90" s="81" customFormat="1" ht="25.5" customHeight="1" thickBot="1" x14ac:dyDescent="0.35">
      <c r="A1" s="460"/>
      <c r="B1" s="736"/>
      <c r="C1" s="741" t="s">
        <v>160</v>
      </c>
      <c r="D1" s="741"/>
      <c r="E1" s="741"/>
      <c r="F1" s="741"/>
      <c r="G1" s="741"/>
      <c r="H1" s="741"/>
      <c r="I1" s="741"/>
      <c r="J1" s="741"/>
      <c r="K1" s="741"/>
      <c r="L1" s="741"/>
      <c r="M1" s="741"/>
      <c r="N1" s="741"/>
      <c r="O1" s="741"/>
      <c r="P1" s="741"/>
      <c r="Q1" s="741"/>
      <c r="R1" s="741"/>
      <c r="S1" s="741"/>
      <c r="T1" s="741"/>
      <c r="U1" s="741"/>
      <c r="V1" s="741"/>
      <c r="W1" s="741"/>
      <c r="X1" s="741"/>
      <c r="Y1" s="741"/>
      <c r="Z1" s="741"/>
      <c r="AA1" s="741"/>
      <c r="AB1" s="741"/>
      <c r="AC1" s="741"/>
      <c r="AD1" s="741"/>
      <c r="AE1" s="741"/>
      <c r="AF1" s="741"/>
      <c r="AG1" s="741"/>
      <c r="AH1" s="741"/>
      <c r="AI1" s="741"/>
      <c r="AJ1" s="741"/>
      <c r="AK1" s="741"/>
      <c r="AL1" s="741"/>
      <c r="AM1" s="741"/>
      <c r="AN1" s="741"/>
      <c r="AO1" s="741"/>
      <c r="AP1" s="741"/>
      <c r="AQ1" s="741"/>
      <c r="AR1" s="741"/>
      <c r="AS1" s="741"/>
      <c r="AT1" s="741"/>
      <c r="AU1" s="741"/>
      <c r="AV1" s="433" t="s">
        <v>161</v>
      </c>
      <c r="AW1" s="434"/>
      <c r="AX1" s="141"/>
      <c r="AY1" s="141"/>
      <c r="AZ1" s="141"/>
      <c r="BA1" s="141"/>
      <c r="BB1" s="141"/>
      <c r="BC1" s="141"/>
      <c r="BD1" s="141"/>
      <c r="BE1" s="141"/>
      <c r="BF1" s="141"/>
      <c r="BG1" s="141"/>
      <c r="BH1" s="141"/>
      <c r="BI1" s="141"/>
      <c r="BJ1" s="141"/>
      <c r="BK1" s="141"/>
      <c r="BL1" s="141"/>
      <c r="BM1" s="141"/>
      <c r="BN1" s="141"/>
      <c r="BO1" s="141"/>
      <c r="BP1" s="141"/>
      <c r="BQ1" s="141"/>
      <c r="BR1" s="141"/>
      <c r="BS1" s="141"/>
      <c r="BT1" s="141"/>
      <c r="BU1" s="141"/>
      <c r="BV1" s="141"/>
      <c r="BW1" s="141"/>
      <c r="BX1" s="141"/>
      <c r="BY1" s="141"/>
      <c r="BZ1" s="98"/>
      <c r="CA1" s="98"/>
      <c r="CB1" s="98"/>
      <c r="CC1" s="98"/>
      <c r="CD1" s="98"/>
      <c r="CE1" s="98"/>
      <c r="CF1" s="98"/>
      <c r="CG1" s="98"/>
      <c r="CH1" s="98"/>
      <c r="CI1" s="98"/>
      <c r="CJ1" s="98"/>
      <c r="CK1" s="98"/>
      <c r="CL1" s="98"/>
    </row>
    <row r="2" spans="1:90" s="81" customFormat="1" ht="25.5" customHeight="1" thickBot="1" x14ac:dyDescent="0.35">
      <c r="A2" s="460"/>
      <c r="B2" s="736"/>
      <c r="C2" s="742" t="s">
        <v>162</v>
      </c>
      <c r="D2" s="742"/>
      <c r="E2" s="742"/>
      <c r="F2" s="742"/>
      <c r="G2" s="742"/>
      <c r="H2" s="742"/>
      <c r="I2" s="742"/>
      <c r="J2" s="742"/>
      <c r="K2" s="742"/>
      <c r="L2" s="742"/>
      <c r="M2" s="742"/>
      <c r="N2" s="742"/>
      <c r="O2" s="742"/>
      <c r="P2" s="742"/>
      <c r="Q2" s="742"/>
      <c r="R2" s="742"/>
      <c r="S2" s="742"/>
      <c r="T2" s="742"/>
      <c r="U2" s="742"/>
      <c r="V2" s="742"/>
      <c r="W2" s="742"/>
      <c r="X2" s="742"/>
      <c r="Y2" s="742"/>
      <c r="Z2" s="742"/>
      <c r="AA2" s="742"/>
      <c r="AB2" s="742"/>
      <c r="AC2" s="742"/>
      <c r="AD2" s="742"/>
      <c r="AE2" s="742"/>
      <c r="AF2" s="742"/>
      <c r="AG2" s="742"/>
      <c r="AH2" s="742"/>
      <c r="AI2" s="742"/>
      <c r="AJ2" s="742"/>
      <c r="AK2" s="742"/>
      <c r="AL2" s="742"/>
      <c r="AM2" s="742"/>
      <c r="AN2" s="742"/>
      <c r="AO2" s="742"/>
      <c r="AP2" s="742"/>
      <c r="AQ2" s="742"/>
      <c r="AR2" s="742"/>
      <c r="AS2" s="742"/>
      <c r="AT2" s="742"/>
      <c r="AU2" s="742"/>
      <c r="AV2" s="433" t="s">
        <v>163</v>
      </c>
      <c r="AW2" s="434"/>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98"/>
      <c r="CA2" s="98"/>
      <c r="CB2" s="98"/>
      <c r="CC2" s="98"/>
      <c r="CD2" s="98"/>
      <c r="CE2" s="98"/>
      <c r="CF2" s="98"/>
      <c r="CG2" s="98"/>
      <c r="CH2" s="98"/>
      <c r="CI2" s="98"/>
      <c r="CJ2" s="98"/>
      <c r="CK2" s="98"/>
      <c r="CL2" s="98"/>
    </row>
    <row r="3" spans="1:90" s="81" customFormat="1" ht="25.5" customHeight="1" thickBot="1" x14ac:dyDescent="0.35">
      <c r="A3" s="460"/>
      <c r="B3" s="736"/>
      <c r="C3" s="742" t="s">
        <v>0</v>
      </c>
      <c r="D3" s="742"/>
      <c r="E3" s="742"/>
      <c r="F3" s="742"/>
      <c r="G3" s="742"/>
      <c r="H3" s="742"/>
      <c r="I3" s="742"/>
      <c r="J3" s="742"/>
      <c r="K3" s="742"/>
      <c r="L3" s="742"/>
      <c r="M3" s="742"/>
      <c r="N3" s="742"/>
      <c r="O3" s="742"/>
      <c r="P3" s="742"/>
      <c r="Q3" s="742"/>
      <c r="R3" s="742"/>
      <c r="S3" s="742"/>
      <c r="T3" s="742"/>
      <c r="U3" s="742"/>
      <c r="V3" s="742"/>
      <c r="W3" s="742"/>
      <c r="X3" s="742"/>
      <c r="Y3" s="742"/>
      <c r="Z3" s="742"/>
      <c r="AA3" s="742"/>
      <c r="AB3" s="742"/>
      <c r="AC3" s="742"/>
      <c r="AD3" s="742"/>
      <c r="AE3" s="742"/>
      <c r="AF3" s="742"/>
      <c r="AG3" s="742"/>
      <c r="AH3" s="742"/>
      <c r="AI3" s="742"/>
      <c r="AJ3" s="742"/>
      <c r="AK3" s="742"/>
      <c r="AL3" s="742"/>
      <c r="AM3" s="742"/>
      <c r="AN3" s="742"/>
      <c r="AO3" s="742"/>
      <c r="AP3" s="742"/>
      <c r="AQ3" s="742"/>
      <c r="AR3" s="742"/>
      <c r="AS3" s="742"/>
      <c r="AT3" s="742"/>
      <c r="AU3" s="742"/>
      <c r="AV3" s="433" t="s">
        <v>164</v>
      </c>
      <c r="AW3" s="434"/>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98"/>
      <c r="CA3" s="98"/>
      <c r="CB3" s="98"/>
      <c r="CC3" s="98"/>
      <c r="CD3" s="98"/>
      <c r="CE3" s="98"/>
      <c r="CF3" s="98"/>
      <c r="CG3" s="98"/>
      <c r="CH3" s="98"/>
      <c r="CI3" s="98"/>
      <c r="CJ3" s="98"/>
      <c r="CK3" s="98"/>
      <c r="CL3" s="98"/>
    </row>
    <row r="4" spans="1:90" s="81" customFormat="1" ht="25.5" customHeight="1" thickBot="1" x14ac:dyDescent="0.35">
      <c r="A4" s="461"/>
      <c r="B4" s="737"/>
      <c r="C4" s="738" t="s">
        <v>442</v>
      </c>
      <c r="D4" s="739"/>
      <c r="E4" s="739"/>
      <c r="F4" s="739"/>
      <c r="G4" s="739"/>
      <c r="H4" s="739"/>
      <c r="I4" s="739"/>
      <c r="J4" s="739"/>
      <c r="K4" s="739"/>
      <c r="L4" s="739"/>
      <c r="M4" s="739"/>
      <c r="N4" s="739"/>
      <c r="O4" s="739"/>
      <c r="P4" s="739"/>
      <c r="Q4" s="739"/>
      <c r="R4" s="739"/>
      <c r="S4" s="739"/>
      <c r="T4" s="739"/>
      <c r="U4" s="739"/>
      <c r="V4" s="739"/>
      <c r="W4" s="739"/>
      <c r="X4" s="739"/>
      <c r="Y4" s="739"/>
      <c r="Z4" s="739"/>
      <c r="AA4" s="739"/>
      <c r="AB4" s="739"/>
      <c r="AC4" s="739"/>
      <c r="AD4" s="739"/>
      <c r="AE4" s="739"/>
      <c r="AF4" s="739"/>
      <c r="AG4" s="739"/>
      <c r="AH4" s="739"/>
      <c r="AI4" s="739"/>
      <c r="AJ4" s="739"/>
      <c r="AK4" s="739"/>
      <c r="AL4" s="739"/>
      <c r="AM4" s="739"/>
      <c r="AN4" s="739"/>
      <c r="AO4" s="739"/>
      <c r="AP4" s="739"/>
      <c r="AQ4" s="739"/>
      <c r="AR4" s="739"/>
      <c r="AS4" s="739"/>
      <c r="AT4" s="739"/>
      <c r="AU4" s="740"/>
      <c r="AV4" s="433" t="s">
        <v>443</v>
      </c>
      <c r="AW4" s="434"/>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98"/>
      <c r="CA4" s="98"/>
      <c r="CB4" s="98"/>
      <c r="CC4" s="98"/>
      <c r="CD4" s="98"/>
      <c r="CE4" s="98"/>
      <c r="CF4" s="98"/>
      <c r="CG4" s="98"/>
      <c r="CH4" s="98"/>
      <c r="CI4" s="98"/>
      <c r="CJ4" s="98"/>
      <c r="CK4" s="98"/>
      <c r="CL4" s="98"/>
    </row>
    <row r="5" spans="1:90" s="81" customFormat="1" ht="11.4" customHeight="1" thickBot="1" x14ac:dyDescent="0.35">
      <c r="A5" s="82"/>
      <c r="B5" s="224"/>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c r="AU5" s="101"/>
      <c r="AV5" s="84"/>
      <c r="AW5" s="84"/>
      <c r="AX5" s="141"/>
      <c r="AY5" s="141"/>
      <c r="AZ5" s="141"/>
      <c r="BA5" s="141"/>
      <c r="BB5" s="141"/>
      <c r="BC5" s="141"/>
      <c r="BD5" s="141"/>
      <c r="BE5" s="141"/>
      <c r="BF5" s="141"/>
      <c r="BG5" s="141"/>
      <c r="BH5" s="141"/>
      <c r="BI5" s="141"/>
      <c r="BJ5" s="141"/>
      <c r="BK5" s="141"/>
      <c r="BL5" s="141"/>
      <c r="BM5" s="141"/>
      <c r="BN5" s="141"/>
      <c r="BO5" s="141"/>
      <c r="BP5" s="141"/>
      <c r="BQ5" s="141"/>
      <c r="BR5" s="141"/>
      <c r="BS5" s="141"/>
      <c r="BT5" s="141"/>
      <c r="BU5" s="141"/>
      <c r="BV5" s="141"/>
      <c r="BW5" s="141"/>
      <c r="BX5" s="141"/>
      <c r="BY5" s="141"/>
      <c r="BZ5" s="98"/>
      <c r="CA5" s="98"/>
      <c r="CB5" s="98"/>
      <c r="CC5" s="98"/>
      <c r="CD5" s="98"/>
      <c r="CE5" s="98"/>
      <c r="CF5" s="98"/>
      <c r="CG5" s="98"/>
      <c r="CH5" s="98"/>
      <c r="CI5" s="98"/>
      <c r="CJ5" s="98"/>
      <c r="CK5" s="98"/>
      <c r="CL5" s="98"/>
    </row>
    <row r="6" spans="1:90" s="1" customFormat="1" ht="40.35" customHeight="1" thickBot="1" x14ac:dyDescent="0.35">
      <c r="A6" s="445" t="s">
        <v>167</v>
      </c>
      <c r="B6" s="447"/>
      <c r="C6" s="680" t="s">
        <v>168</v>
      </c>
      <c r="D6" s="681"/>
      <c r="E6" s="681"/>
      <c r="F6" s="681"/>
      <c r="G6" s="681"/>
      <c r="H6" s="681"/>
      <c r="I6" s="681"/>
      <c r="J6" s="681"/>
      <c r="K6" s="682"/>
      <c r="M6" s="171"/>
      <c r="N6" s="209" t="s">
        <v>169</v>
      </c>
      <c r="O6" s="683">
        <v>2024110010299</v>
      </c>
      <c r="P6" s="766"/>
      <c r="Q6" s="684"/>
    </row>
    <row r="7" spans="1:90" s="98" customFormat="1" ht="10.199999999999999" customHeight="1" thickBot="1" x14ac:dyDescent="0.35">
      <c r="A7" s="107"/>
      <c r="B7" s="101"/>
      <c r="C7" s="101"/>
      <c r="D7" s="101"/>
      <c r="E7" s="101"/>
      <c r="F7" s="101"/>
      <c r="G7" s="101"/>
      <c r="H7" s="101"/>
      <c r="I7" s="101"/>
      <c r="J7" s="101"/>
      <c r="K7" s="101"/>
      <c r="L7" s="101"/>
      <c r="M7" s="108"/>
      <c r="N7" s="108"/>
      <c r="O7" s="108"/>
      <c r="AX7" s="141"/>
      <c r="AY7" s="141"/>
      <c r="AZ7" s="141"/>
      <c r="BA7" s="141"/>
      <c r="BB7" s="141"/>
      <c r="BC7" s="141"/>
      <c r="BD7" s="141"/>
      <c r="BE7" s="141"/>
      <c r="BF7" s="141"/>
      <c r="BG7" s="141"/>
      <c r="BH7" s="141"/>
      <c r="BI7" s="141"/>
      <c r="BJ7" s="141"/>
      <c r="BK7" s="141"/>
      <c r="BL7" s="141"/>
      <c r="BM7" s="141"/>
      <c r="BN7" s="141"/>
      <c r="BO7" s="141"/>
      <c r="BP7" s="141"/>
      <c r="BQ7" s="141"/>
      <c r="BR7" s="141"/>
      <c r="BS7" s="141"/>
      <c r="BT7" s="141"/>
      <c r="BU7" s="141"/>
      <c r="BV7" s="141"/>
      <c r="BW7" s="141"/>
      <c r="BX7" s="141"/>
      <c r="BY7" s="141"/>
    </row>
    <row r="8" spans="1:90" s="81" customFormat="1" ht="21.75" customHeight="1" thickBot="1" x14ac:dyDescent="0.3">
      <c r="A8" s="660" t="s">
        <v>6</v>
      </c>
      <c r="B8" s="660"/>
      <c r="C8" s="145" t="s">
        <v>170</v>
      </c>
      <c r="D8" s="164" t="s">
        <v>171</v>
      </c>
      <c r="E8" s="145" t="s">
        <v>172</v>
      </c>
      <c r="F8" s="164" t="s">
        <v>171</v>
      </c>
      <c r="G8" s="145" t="s">
        <v>173</v>
      </c>
      <c r="H8" s="164" t="s">
        <v>171</v>
      </c>
      <c r="I8" s="167" t="s">
        <v>174</v>
      </c>
      <c r="J8" s="165" t="s">
        <v>171</v>
      </c>
      <c r="K8" s="168"/>
      <c r="L8" s="169"/>
      <c r="M8" s="149"/>
      <c r="N8" s="747" t="s">
        <v>8</v>
      </c>
      <c r="O8" s="748"/>
      <c r="P8" s="749"/>
      <c r="Q8" s="715" t="s">
        <v>175</v>
      </c>
      <c r="R8" s="715"/>
      <c r="S8" s="715"/>
      <c r="T8" s="743"/>
      <c r="U8" s="744"/>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141"/>
      <c r="AY8" s="141"/>
      <c r="AZ8" s="141"/>
      <c r="BA8" s="141"/>
      <c r="BB8" s="141"/>
      <c r="BC8" s="141"/>
      <c r="BD8" s="141"/>
      <c r="BE8" s="141"/>
      <c r="BF8" s="141"/>
      <c r="BG8" s="141"/>
      <c r="BH8" s="141"/>
      <c r="BI8" s="141"/>
      <c r="BJ8" s="141"/>
      <c r="BK8" s="141"/>
      <c r="BL8" s="141"/>
      <c r="BM8" s="141"/>
      <c r="BN8" s="141"/>
      <c r="BO8" s="141"/>
      <c r="BP8" s="141"/>
      <c r="BQ8" s="141"/>
      <c r="BR8" s="141"/>
      <c r="BS8" s="141"/>
      <c r="BT8" s="141"/>
      <c r="BU8" s="141"/>
      <c r="BV8" s="141"/>
      <c r="BW8" s="141"/>
      <c r="BX8" s="141"/>
      <c r="BY8" s="141"/>
      <c r="BZ8" s="98"/>
      <c r="CA8" s="98"/>
      <c r="CB8" s="98"/>
      <c r="CC8" s="98"/>
      <c r="CD8" s="98"/>
      <c r="CE8" s="98"/>
      <c r="CF8" s="98"/>
      <c r="CG8" s="98"/>
      <c r="CH8" s="98"/>
      <c r="CI8" s="98"/>
      <c r="CJ8" s="98"/>
      <c r="CK8" s="98"/>
      <c r="CL8" s="98"/>
    </row>
    <row r="9" spans="1:90" s="81" customFormat="1" ht="21.75" customHeight="1" thickBot="1" x14ac:dyDescent="0.3">
      <c r="A9" s="660"/>
      <c r="B9" s="660"/>
      <c r="C9" s="147" t="s">
        <v>176</v>
      </c>
      <c r="D9" s="164" t="s">
        <v>171</v>
      </c>
      <c r="E9" s="145" t="s">
        <v>177</v>
      </c>
      <c r="F9" s="142"/>
      <c r="G9" s="145" t="s">
        <v>178</v>
      </c>
      <c r="H9" s="148"/>
      <c r="I9" s="167" t="s">
        <v>179</v>
      </c>
      <c r="J9" s="146"/>
      <c r="K9" s="168"/>
      <c r="L9" s="169"/>
      <c r="M9" s="149"/>
      <c r="N9" s="750"/>
      <c r="O9" s="751"/>
      <c r="P9" s="752"/>
      <c r="Q9" s="715" t="s">
        <v>180</v>
      </c>
      <c r="R9" s="715"/>
      <c r="S9" s="715"/>
      <c r="T9" s="743"/>
      <c r="U9" s="744"/>
      <c r="X9" s="98"/>
      <c r="Y9" s="98"/>
      <c r="Z9" s="98"/>
      <c r="AA9" s="98"/>
      <c r="AB9" s="98"/>
      <c r="AC9" s="98"/>
      <c r="AD9" s="98"/>
      <c r="AE9" s="98"/>
      <c r="AF9" s="98"/>
      <c r="AG9" s="98"/>
      <c r="AH9" s="98"/>
      <c r="AI9" s="98"/>
      <c r="AJ9" s="98"/>
      <c r="AK9" s="98"/>
      <c r="AL9" s="98"/>
      <c r="AM9" s="98"/>
      <c r="AN9" s="98"/>
      <c r="AO9" s="98"/>
      <c r="AP9" s="98"/>
      <c r="AQ9" s="98"/>
      <c r="AR9" s="98"/>
      <c r="AS9" s="98"/>
      <c r="AT9" s="98"/>
      <c r="AU9" s="98"/>
      <c r="AV9" s="98"/>
      <c r="AW9" s="98"/>
      <c r="AX9" s="141"/>
      <c r="AY9" s="141"/>
      <c r="AZ9" s="141"/>
      <c r="BA9" s="141"/>
      <c r="BB9" s="141"/>
      <c r="BC9" s="141"/>
      <c r="BD9" s="141"/>
      <c r="BE9" s="141"/>
      <c r="BF9" s="141"/>
      <c r="BG9" s="141"/>
      <c r="BH9" s="141"/>
      <c r="BI9" s="141"/>
      <c r="BJ9" s="141"/>
      <c r="BK9" s="141"/>
      <c r="BL9" s="141"/>
      <c r="BM9" s="141"/>
      <c r="BN9" s="141"/>
      <c r="BO9" s="141"/>
      <c r="BP9" s="141"/>
      <c r="BQ9" s="141"/>
      <c r="BR9" s="141"/>
      <c r="BS9" s="141"/>
      <c r="BT9" s="141"/>
      <c r="BU9" s="141"/>
      <c r="BV9" s="141"/>
      <c r="BW9" s="141"/>
      <c r="BX9" s="141"/>
      <c r="BY9" s="141"/>
      <c r="BZ9" s="98"/>
      <c r="CA9" s="98"/>
      <c r="CB9" s="98"/>
      <c r="CC9" s="98"/>
      <c r="CD9" s="98"/>
      <c r="CE9" s="98"/>
      <c r="CF9" s="98"/>
      <c r="CG9" s="98"/>
      <c r="CH9" s="98"/>
      <c r="CI9" s="98"/>
      <c r="CJ9" s="98"/>
      <c r="CK9" s="98"/>
      <c r="CL9" s="98"/>
    </row>
    <row r="10" spans="1:90" s="81" customFormat="1" ht="21.75" customHeight="1" thickBot="1" x14ac:dyDescent="0.3">
      <c r="A10" s="660"/>
      <c r="B10" s="660"/>
      <c r="C10" s="145" t="s">
        <v>181</v>
      </c>
      <c r="D10" s="142"/>
      <c r="E10" s="145" t="s">
        <v>182</v>
      </c>
      <c r="F10" s="142"/>
      <c r="G10" s="145" t="s">
        <v>183</v>
      </c>
      <c r="H10" s="148"/>
      <c r="I10" s="167" t="s">
        <v>184</v>
      </c>
      <c r="J10" s="146"/>
      <c r="K10" s="168"/>
      <c r="L10" s="169"/>
      <c r="M10" s="149"/>
      <c r="N10" s="753"/>
      <c r="O10" s="754"/>
      <c r="P10" s="755"/>
      <c r="Q10" s="715" t="s">
        <v>185</v>
      </c>
      <c r="R10" s="715"/>
      <c r="S10" s="715"/>
      <c r="T10" s="745" t="s">
        <v>171</v>
      </c>
      <c r="U10" s="746"/>
      <c r="X10" s="98"/>
      <c r="Y10" s="98"/>
      <c r="Z10" s="98"/>
      <c r="AA10" s="98"/>
      <c r="AB10" s="98"/>
      <c r="AC10" s="98"/>
      <c r="AD10" s="98"/>
      <c r="AE10" s="98"/>
      <c r="AF10" s="98"/>
      <c r="AG10" s="98"/>
      <c r="AH10" s="98"/>
      <c r="AI10" s="98"/>
      <c r="AJ10" s="98"/>
      <c r="AK10" s="98"/>
      <c r="AL10" s="98"/>
      <c r="AM10" s="98"/>
      <c r="AN10" s="98"/>
      <c r="AO10" s="98"/>
      <c r="AP10" s="98"/>
      <c r="AQ10" s="98"/>
      <c r="AR10" s="98"/>
      <c r="AS10" s="98"/>
      <c r="AT10" s="98"/>
      <c r="AU10" s="98"/>
      <c r="AV10" s="98"/>
      <c r="AW10" s="98"/>
      <c r="AX10" s="141"/>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c r="BY10" s="141"/>
      <c r="BZ10" s="98"/>
      <c r="CA10" s="98"/>
      <c r="CB10" s="98"/>
      <c r="CC10" s="98"/>
      <c r="CD10" s="98"/>
      <c r="CE10" s="98"/>
      <c r="CF10" s="98"/>
      <c r="CG10" s="98"/>
      <c r="CH10" s="98"/>
      <c r="CI10" s="98"/>
      <c r="CJ10" s="98"/>
      <c r="CK10" s="98"/>
      <c r="CL10" s="98"/>
    </row>
    <row r="11" spans="1:90" s="98" customFormat="1" ht="18" customHeight="1" thickBot="1" x14ac:dyDescent="0.35">
      <c r="I11" s="170"/>
      <c r="J11" s="170"/>
      <c r="K11" s="170"/>
      <c r="L11" s="170"/>
      <c r="AX11" s="141"/>
      <c r="AY11" s="141"/>
      <c r="AZ11" s="141"/>
      <c r="BA11" s="141"/>
      <c r="BB11" s="141"/>
      <c r="BC11" s="141"/>
      <c r="BD11" s="141"/>
      <c r="BE11" s="141"/>
      <c r="BF11" s="141"/>
      <c r="BG11" s="141"/>
      <c r="BH11" s="141"/>
      <c r="BI11" s="141"/>
      <c r="BJ11" s="141"/>
      <c r="BK11" s="141"/>
      <c r="BL11" s="141"/>
      <c r="BM11" s="141"/>
      <c r="BN11" s="141"/>
      <c r="BO11" s="141"/>
      <c r="BP11" s="141"/>
      <c r="BQ11" s="141"/>
      <c r="BR11" s="141"/>
      <c r="BS11" s="141"/>
      <c r="BT11" s="141"/>
      <c r="BU11" s="141"/>
      <c r="BV11" s="141"/>
      <c r="BW11" s="141"/>
      <c r="BX11" s="141"/>
      <c r="BY11" s="141"/>
    </row>
    <row r="12" spans="1:90" ht="23.4" customHeight="1" x14ac:dyDescent="0.3">
      <c r="A12" s="769" t="s">
        <v>123</v>
      </c>
      <c r="B12" s="759" t="s">
        <v>125</v>
      </c>
      <c r="C12" s="771" t="s">
        <v>444</v>
      </c>
      <c r="D12" s="771" t="s">
        <v>129</v>
      </c>
      <c r="E12" s="771" t="s">
        <v>131</v>
      </c>
      <c r="F12" s="771" t="s">
        <v>133</v>
      </c>
      <c r="G12" s="759" t="s">
        <v>135</v>
      </c>
      <c r="H12" s="759" t="s">
        <v>137</v>
      </c>
      <c r="I12" s="773" t="s">
        <v>445</v>
      </c>
      <c r="J12" s="773" t="s">
        <v>446</v>
      </c>
      <c r="K12" s="761" t="s">
        <v>143</v>
      </c>
      <c r="L12" s="775" t="s">
        <v>170</v>
      </c>
      <c r="M12" s="757"/>
      <c r="N12" s="758"/>
      <c r="O12" s="756" t="s">
        <v>172</v>
      </c>
      <c r="P12" s="757"/>
      <c r="Q12" s="758"/>
      <c r="R12" s="756" t="s">
        <v>173</v>
      </c>
      <c r="S12" s="757"/>
      <c r="T12" s="758"/>
      <c r="U12" s="756" t="s">
        <v>174</v>
      </c>
      <c r="V12" s="757"/>
      <c r="W12" s="758"/>
      <c r="X12" s="756" t="s">
        <v>176</v>
      </c>
      <c r="Y12" s="757"/>
      <c r="Z12" s="758"/>
      <c r="AA12" s="756" t="s">
        <v>177</v>
      </c>
      <c r="AB12" s="757"/>
      <c r="AC12" s="758"/>
      <c r="AD12" s="756" t="s">
        <v>178</v>
      </c>
      <c r="AE12" s="757"/>
      <c r="AF12" s="758"/>
      <c r="AG12" s="756" t="s">
        <v>179</v>
      </c>
      <c r="AH12" s="757"/>
      <c r="AI12" s="758"/>
      <c r="AJ12" s="756" t="s">
        <v>181</v>
      </c>
      <c r="AK12" s="757"/>
      <c r="AL12" s="758"/>
      <c r="AM12" s="756" t="s">
        <v>182</v>
      </c>
      <c r="AN12" s="757"/>
      <c r="AO12" s="758"/>
      <c r="AP12" s="756" t="s">
        <v>183</v>
      </c>
      <c r="AQ12" s="757"/>
      <c r="AR12" s="758"/>
      <c r="AS12" s="756" t="s">
        <v>184</v>
      </c>
      <c r="AT12" s="757"/>
      <c r="AU12" s="758"/>
      <c r="AV12" s="764" t="s">
        <v>447</v>
      </c>
      <c r="AW12" s="767" t="s">
        <v>448</v>
      </c>
      <c r="AX12" s="763"/>
      <c r="AY12" s="763"/>
      <c r="AZ12" s="763"/>
      <c r="BA12" s="763"/>
      <c r="BB12" s="763"/>
      <c r="BC12" s="763"/>
      <c r="BD12" s="763"/>
      <c r="BE12" s="763"/>
      <c r="BF12" s="763"/>
    </row>
    <row r="13" spans="1:90" s="103" customFormat="1" ht="36.75" customHeight="1" thickBot="1" x14ac:dyDescent="0.35">
      <c r="A13" s="770"/>
      <c r="B13" s="760"/>
      <c r="C13" s="772"/>
      <c r="D13" s="772"/>
      <c r="E13" s="772"/>
      <c r="F13" s="772"/>
      <c r="G13" s="760"/>
      <c r="H13" s="760"/>
      <c r="I13" s="774"/>
      <c r="J13" s="774"/>
      <c r="K13" s="762"/>
      <c r="L13" s="150" t="s">
        <v>449</v>
      </c>
      <c r="M13" s="143" t="s">
        <v>450</v>
      </c>
      <c r="N13" s="143" t="s">
        <v>148</v>
      </c>
      <c r="O13" s="150" t="s">
        <v>449</v>
      </c>
      <c r="P13" s="143" t="s">
        <v>450</v>
      </c>
      <c r="Q13" s="143" t="s">
        <v>148</v>
      </c>
      <c r="R13" s="150" t="s">
        <v>449</v>
      </c>
      <c r="S13" s="143" t="s">
        <v>450</v>
      </c>
      <c r="T13" s="143" t="s">
        <v>148</v>
      </c>
      <c r="U13" s="150" t="s">
        <v>449</v>
      </c>
      <c r="V13" s="143" t="s">
        <v>450</v>
      </c>
      <c r="W13" s="143" t="s">
        <v>148</v>
      </c>
      <c r="X13" s="150" t="s">
        <v>449</v>
      </c>
      <c r="Y13" s="143" t="s">
        <v>450</v>
      </c>
      <c r="Z13" s="143" t="s">
        <v>148</v>
      </c>
      <c r="AA13" s="150" t="s">
        <v>449</v>
      </c>
      <c r="AB13" s="143" t="s">
        <v>450</v>
      </c>
      <c r="AC13" s="143" t="s">
        <v>148</v>
      </c>
      <c r="AD13" s="150" t="s">
        <v>449</v>
      </c>
      <c r="AE13" s="143" t="s">
        <v>450</v>
      </c>
      <c r="AF13" s="143" t="s">
        <v>148</v>
      </c>
      <c r="AG13" s="150" t="s">
        <v>449</v>
      </c>
      <c r="AH13" s="143" t="s">
        <v>450</v>
      </c>
      <c r="AI13" s="143" t="s">
        <v>148</v>
      </c>
      <c r="AJ13" s="150" t="s">
        <v>449</v>
      </c>
      <c r="AK13" s="143" t="s">
        <v>450</v>
      </c>
      <c r="AL13" s="143" t="s">
        <v>148</v>
      </c>
      <c r="AM13" s="150" t="s">
        <v>449</v>
      </c>
      <c r="AN13" s="143" t="s">
        <v>450</v>
      </c>
      <c r="AO13" s="143" t="s">
        <v>148</v>
      </c>
      <c r="AP13" s="150" t="s">
        <v>449</v>
      </c>
      <c r="AQ13" s="143" t="s">
        <v>450</v>
      </c>
      <c r="AR13" s="143" t="s">
        <v>148</v>
      </c>
      <c r="AS13" s="150" t="s">
        <v>449</v>
      </c>
      <c r="AT13" s="143" t="s">
        <v>450</v>
      </c>
      <c r="AU13" s="143" t="s">
        <v>148</v>
      </c>
      <c r="AV13" s="765"/>
      <c r="AW13" s="768"/>
      <c r="AX13" s="763"/>
      <c r="AY13" s="763"/>
      <c r="AZ13" s="763"/>
      <c r="BA13" s="763"/>
      <c r="BB13" s="763"/>
      <c r="BC13" s="763"/>
      <c r="BD13" s="763"/>
      <c r="BE13" s="763"/>
      <c r="BF13" s="763"/>
      <c r="BG13" s="105"/>
      <c r="BH13" s="105"/>
      <c r="BI13" s="105"/>
      <c r="BJ13" s="105"/>
      <c r="BK13" s="105"/>
      <c r="BL13" s="105"/>
      <c r="BM13" s="105"/>
      <c r="BN13" s="105"/>
      <c r="BO13" s="105"/>
      <c r="BP13" s="105"/>
      <c r="BQ13" s="105"/>
      <c r="BR13" s="105"/>
      <c r="BS13" s="105"/>
      <c r="BT13" s="105"/>
      <c r="BU13" s="105"/>
      <c r="BV13" s="105"/>
      <c r="BW13" s="105"/>
      <c r="BX13" s="105"/>
      <c r="BY13" s="105"/>
      <c r="BZ13" s="105"/>
      <c r="CA13" s="105"/>
      <c r="CB13" s="105"/>
      <c r="CC13" s="105"/>
      <c r="CD13" s="105"/>
      <c r="CE13" s="105"/>
      <c r="CF13" s="105"/>
      <c r="CG13" s="105"/>
      <c r="CH13" s="105"/>
      <c r="CI13" s="105"/>
      <c r="CJ13" s="105"/>
      <c r="CK13" s="105"/>
      <c r="CL13" s="105"/>
    </row>
    <row r="14" spans="1:90" ht="178.5" customHeight="1" x14ac:dyDescent="0.3">
      <c r="A14" s="195" t="s">
        <v>451</v>
      </c>
      <c r="B14" s="196" t="s">
        <v>452</v>
      </c>
      <c r="C14" s="196" t="s">
        <v>453</v>
      </c>
      <c r="D14" s="197">
        <v>3</v>
      </c>
      <c r="E14" s="196" t="s">
        <v>454</v>
      </c>
      <c r="F14" s="196" t="s">
        <v>455</v>
      </c>
      <c r="G14" s="197" t="s">
        <v>456</v>
      </c>
      <c r="H14" s="197" t="s">
        <v>457</v>
      </c>
      <c r="I14" s="198">
        <v>196518110</v>
      </c>
      <c r="J14" s="198">
        <v>56451000</v>
      </c>
      <c r="K14" s="199">
        <v>5020000</v>
      </c>
      <c r="L14" s="200">
        <v>418000</v>
      </c>
      <c r="M14" s="316">
        <v>407348</v>
      </c>
      <c r="N14" s="361" t="s">
        <v>458</v>
      </c>
      <c r="O14" s="202">
        <v>418000</v>
      </c>
      <c r="P14" s="317">
        <v>595506</v>
      </c>
      <c r="Q14" s="361" t="s">
        <v>459</v>
      </c>
      <c r="R14" s="202">
        <v>418000</v>
      </c>
      <c r="S14" s="317">
        <v>2214722</v>
      </c>
      <c r="T14" s="361" t="s">
        <v>460</v>
      </c>
      <c r="U14" s="202">
        <v>550000</v>
      </c>
      <c r="V14" s="317">
        <v>661576</v>
      </c>
      <c r="W14" s="352" t="s">
        <v>461</v>
      </c>
      <c r="X14" s="202">
        <v>418000</v>
      </c>
      <c r="Y14" s="350">
        <v>580863</v>
      </c>
      <c r="Z14" s="352" t="s">
        <v>462</v>
      </c>
      <c r="AA14" s="202">
        <v>418000</v>
      </c>
      <c r="AB14" s="203"/>
      <c r="AC14" s="203"/>
      <c r="AD14" s="202">
        <v>418000</v>
      </c>
      <c r="AE14" s="203"/>
      <c r="AF14" s="203"/>
      <c r="AG14" s="202">
        <v>418000</v>
      </c>
      <c r="AH14" s="203"/>
      <c r="AI14" s="203"/>
      <c r="AJ14" s="202">
        <v>418000</v>
      </c>
      <c r="AK14" s="203"/>
      <c r="AL14" s="203"/>
      <c r="AM14" s="202">
        <v>418000</v>
      </c>
      <c r="AN14" s="203"/>
      <c r="AO14" s="203"/>
      <c r="AP14" s="202">
        <v>500000</v>
      </c>
      <c r="AQ14" s="203"/>
      <c r="AR14" s="203"/>
      <c r="AS14" s="202">
        <v>208000</v>
      </c>
      <c r="AT14" s="203"/>
      <c r="AU14" s="203"/>
      <c r="AV14" s="104">
        <f t="shared" ref="AV14" si="0">+L14+O14+R14+U14+X14+AA14+AD14+AG14+AJ14+AM14+AP14+AS14</f>
        <v>5020000</v>
      </c>
      <c r="AW14" s="318">
        <f>+M14+P14+S14+V14+Y14+AB14+AE14+AH14+AK14+AN14+AQ14+AT14</f>
        <v>4460015</v>
      </c>
    </row>
    <row r="15" spans="1:90" ht="46.2" customHeight="1" x14ac:dyDescent="0.3">
      <c r="A15" s="195"/>
      <c r="B15" s="196"/>
      <c r="C15" s="196"/>
      <c r="D15" s="197"/>
      <c r="E15" s="196"/>
      <c r="F15" s="208"/>
      <c r="G15" s="197"/>
      <c r="H15" s="197"/>
      <c r="I15" s="198"/>
      <c r="J15" s="198"/>
      <c r="K15" s="204"/>
      <c r="L15" s="200"/>
      <c r="M15" s="201"/>
      <c r="N15" s="201"/>
      <c r="O15" s="202"/>
      <c r="P15" s="203"/>
      <c r="Q15" s="223"/>
      <c r="R15" s="202"/>
      <c r="S15" s="203"/>
      <c r="T15" s="203"/>
      <c r="U15" s="202"/>
      <c r="V15" s="203"/>
      <c r="W15" s="203"/>
      <c r="X15" s="202"/>
      <c r="Y15" s="203"/>
      <c r="Z15" s="203"/>
      <c r="AA15" s="202"/>
      <c r="AB15" s="203"/>
      <c r="AC15" s="203"/>
      <c r="AD15" s="202"/>
      <c r="AE15" s="203"/>
      <c r="AF15" s="203"/>
      <c r="AG15" s="202"/>
      <c r="AH15" s="203"/>
      <c r="AI15" s="203"/>
      <c r="AJ15" s="202"/>
      <c r="AK15" s="203"/>
      <c r="AL15" s="203"/>
      <c r="AM15" s="202"/>
      <c r="AN15" s="203"/>
      <c r="AO15" s="203"/>
      <c r="AP15" s="202"/>
      <c r="AQ15" s="203"/>
      <c r="AR15" s="203"/>
      <c r="AS15" s="202"/>
      <c r="AT15" s="203"/>
      <c r="AU15" s="203"/>
      <c r="AV15" s="104"/>
      <c r="AW15" s="144"/>
    </row>
  </sheetData>
  <mergeCells count="54">
    <mergeCell ref="A6:B6"/>
    <mergeCell ref="C6:K6"/>
    <mergeCell ref="O6:Q6"/>
    <mergeCell ref="Q10:S10"/>
    <mergeCell ref="AW12:AW13"/>
    <mergeCell ref="A12:A13"/>
    <mergeCell ref="B12:B13"/>
    <mergeCell ref="C12:C13"/>
    <mergeCell ref="D12:D13"/>
    <mergeCell ref="E12:E13"/>
    <mergeCell ref="F12:F13"/>
    <mergeCell ref="H12:H13"/>
    <mergeCell ref="I12:I13"/>
    <mergeCell ref="J12:J13"/>
    <mergeCell ref="L12:N12"/>
    <mergeCell ref="O12:Q12"/>
    <mergeCell ref="AX12:AX13"/>
    <mergeCell ref="AY12:AY13"/>
    <mergeCell ref="X12:Z12"/>
    <mergeCell ref="AJ12:AL12"/>
    <mergeCell ref="AM12:AO12"/>
    <mergeCell ref="AV12:AV13"/>
    <mergeCell ref="AS12:AU12"/>
    <mergeCell ref="AP12:AR12"/>
    <mergeCell ref="AD12:AF12"/>
    <mergeCell ref="AG12:AI12"/>
    <mergeCell ref="BF12:BF13"/>
    <mergeCell ref="AZ12:AZ13"/>
    <mergeCell ref="BA12:BA13"/>
    <mergeCell ref="BB12:BB13"/>
    <mergeCell ref="BC12:BC13"/>
    <mergeCell ref="BD12:BD13"/>
    <mergeCell ref="BE12:BE13"/>
    <mergeCell ref="R12:T12"/>
    <mergeCell ref="U12:W12"/>
    <mergeCell ref="G12:G13"/>
    <mergeCell ref="K12:K13"/>
    <mergeCell ref="AA12:AC12"/>
    <mergeCell ref="A1:B4"/>
    <mergeCell ref="C4:AU4"/>
    <mergeCell ref="A8:B10"/>
    <mergeCell ref="AV1:AW1"/>
    <mergeCell ref="AV2:AW2"/>
    <mergeCell ref="AV3:AW3"/>
    <mergeCell ref="AV4:AW4"/>
    <mergeCell ref="C1:AU1"/>
    <mergeCell ref="C2:AU2"/>
    <mergeCell ref="C3:AU3"/>
    <mergeCell ref="T8:U8"/>
    <mergeCell ref="T9:U9"/>
    <mergeCell ref="T10:U10"/>
    <mergeCell ref="N8:P10"/>
    <mergeCell ref="Q8:S8"/>
    <mergeCell ref="Q9:S9"/>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CF36"/>
  <sheetViews>
    <sheetView topLeftCell="A8" zoomScale="70" zoomScaleNormal="70" workbookViewId="0">
      <selection activeCell="D19" sqref="D19:E19"/>
    </sheetView>
  </sheetViews>
  <sheetFormatPr baseColWidth="10" defaultColWidth="11.44140625" defaultRowHeight="15" customHeight="1" x14ac:dyDescent="0.3"/>
  <cols>
    <col min="1" max="1" width="17.6640625" customWidth="1"/>
    <col min="2" max="2" width="15.44140625" customWidth="1"/>
    <col min="3" max="3" width="25.44140625" customWidth="1"/>
    <col min="4" max="4" width="56.44140625" customWidth="1"/>
    <col min="5" max="5" width="34" customWidth="1"/>
  </cols>
  <sheetData>
    <row r="1" spans="1:84" ht="22.5" customHeight="1" thickBot="1" x14ac:dyDescent="0.35">
      <c r="A1" s="778"/>
      <c r="B1" s="779" t="s">
        <v>160</v>
      </c>
      <c r="C1" s="779"/>
      <c r="D1" s="779"/>
      <c r="E1" s="433" t="s">
        <v>161</v>
      </c>
      <c r="F1" s="434"/>
      <c r="G1" s="435"/>
    </row>
    <row r="2" spans="1:84" ht="22.5" customHeight="1" thickBot="1" x14ac:dyDescent="0.35">
      <c r="A2" s="778"/>
      <c r="B2" s="780" t="s">
        <v>162</v>
      </c>
      <c r="C2" s="780"/>
      <c r="D2" s="780"/>
      <c r="E2" s="433" t="s">
        <v>163</v>
      </c>
      <c r="F2" s="434"/>
      <c r="G2" s="435"/>
    </row>
    <row r="3" spans="1:84" ht="31.5" customHeight="1" thickBot="1" x14ac:dyDescent="0.35">
      <c r="A3" s="778"/>
      <c r="B3" s="451" t="s">
        <v>0</v>
      </c>
      <c r="C3" s="452"/>
      <c r="D3" s="453"/>
      <c r="E3" s="433" t="s">
        <v>164</v>
      </c>
      <c r="F3" s="434"/>
      <c r="G3" s="435"/>
    </row>
    <row r="4" spans="1:84" ht="22.5" customHeight="1" thickBot="1" x14ac:dyDescent="0.35">
      <c r="A4" s="778"/>
      <c r="B4" s="454" t="s">
        <v>463</v>
      </c>
      <c r="C4" s="455"/>
      <c r="D4" s="456"/>
      <c r="E4" s="433" t="s">
        <v>464</v>
      </c>
      <c r="F4" s="434"/>
      <c r="G4" s="435"/>
    </row>
    <row r="5" spans="1:84" thickBot="1" x14ac:dyDescent="0.35">
      <c r="A5" s="54"/>
      <c r="B5" s="54"/>
      <c r="C5" s="233"/>
      <c r="D5" s="233"/>
      <c r="E5" s="233"/>
      <c r="F5" s="234"/>
      <c r="G5" s="234"/>
      <c r="H5" s="234"/>
      <c r="I5" s="234"/>
      <c r="J5" s="234"/>
      <c r="K5" s="234"/>
    </row>
    <row r="6" spans="1:84" ht="37.950000000000003" customHeight="1" x14ac:dyDescent="0.3">
      <c r="A6" s="445" t="s">
        <v>167</v>
      </c>
      <c r="B6" s="446"/>
      <c r="C6" s="783" t="s">
        <v>168</v>
      </c>
      <c r="D6" s="784"/>
      <c r="E6" s="785"/>
      <c r="F6" s="7"/>
      <c r="G6" s="7"/>
      <c r="H6" s="7"/>
      <c r="I6" s="7"/>
      <c r="J6" s="7"/>
      <c r="K6" s="7"/>
      <c r="L6" s="1"/>
      <c r="M6" s="17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ht="20.25" customHeight="1" x14ac:dyDescent="0.3">
      <c r="A7" s="669" t="s">
        <v>465</v>
      </c>
      <c r="B7" s="670"/>
      <c r="C7" s="781"/>
      <c r="D7" s="781"/>
      <c r="E7" s="782"/>
      <c r="F7" s="234"/>
      <c r="G7" s="234"/>
      <c r="H7" s="234"/>
      <c r="I7" s="234"/>
      <c r="J7" s="234"/>
      <c r="K7" s="234"/>
    </row>
    <row r="8" spans="1:84" ht="45.75" customHeight="1" thickBot="1" x14ac:dyDescent="0.35">
      <c r="A8" s="55" t="s">
        <v>151</v>
      </c>
      <c r="B8" s="55" t="s">
        <v>153</v>
      </c>
      <c r="C8" s="56" t="s">
        <v>155</v>
      </c>
      <c r="D8" s="776" t="s">
        <v>157</v>
      </c>
      <c r="E8" s="777"/>
    </row>
    <row r="9" spans="1:84" ht="41.4" x14ac:dyDescent="0.3">
      <c r="A9" s="57">
        <v>45752</v>
      </c>
      <c r="B9" s="58"/>
      <c r="C9" s="70" t="s">
        <v>466</v>
      </c>
      <c r="D9" s="786" t="s">
        <v>467</v>
      </c>
      <c r="E9" s="787"/>
    </row>
    <row r="10" spans="1:84" ht="41.4" x14ac:dyDescent="0.3">
      <c r="A10" s="57">
        <v>45752</v>
      </c>
      <c r="B10" s="58"/>
      <c r="C10" s="319" t="s">
        <v>468</v>
      </c>
      <c r="D10" s="788" t="s">
        <v>469</v>
      </c>
      <c r="E10" s="789"/>
    </row>
    <row r="11" spans="1:84" ht="27.6" x14ac:dyDescent="0.3">
      <c r="A11" s="57">
        <v>45814</v>
      </c>
      <c r="B11" s="58"/>
      <c r="C11" s="71" t="s">
        <v>470</v>
      </c>
      <c r="D11" s="788" t="s">
        <v>471</v>
      </c>
      <c r="E11" s="789"/>
    </row>
    <row r="12" spans="1:84" ht="27.6" x14ac:dyDescent="0.3">
      <c r="A12" s="57">
        <v>45814</v>
      </c>
      <c r="B12" s="59"/>
      <c r="C12" s="71" t="s">
        <v>472</v>
      </c>
      <c r="D12" s="788" t="s">
        <v>473</v>
      </c>
      <c r="E12" s="789"/>
    </row>
    <row r="13" spans="1:84" ht="27.6" x14ac:dyDescent="0.3">
      <c r="A13" s="57">
        <v>45814</v>
      </c>
      <c r="B13" s="59"/>
      <c r="C13" s="71" t="s">
        <v>474</v>
      </c>
      <c r="D13" s="788" t="s">
        <v>473</v>
      </c>
      <c r="E13" s="789"/>
    </row>
    <row r="14" spans="1:84" ht="14.4" x14ac:dyDescent="0.3">
      <c r="A14" s="60"/>
      <c r="B14" s="59"/>
      <c r="C14" s="72"/>
      <c r="D14" s="788"/>
      <c r="E14" s="789"/>
    </row>
    <row r="15" spans="1:84" ht="14.4" x14ac:dyDescent="0.3">
      <c r="A15" s="60"/>
      <c r="B15" s="59"/>
      <c r="C15" s="72"/>
      <c r="D15" s="788"/>
      <c r="E15" s="789"/>
    </row>
    <row r="16" spans="1:84" ht="14.4" x14ac:dyDescent="0.3">
      <c r="A16" s="61"/>
      <c r="B16" s="59"/>
      <c r="C16" s="71"/>
      <c r="D16" s="788"/>
      <c r="E16" s="789"/>
    </row>
    <row r="17" spans="1:5" ht="14.4" x14ac:dyDescent="0.3">
      <c r="A17" s="62"/>
      <c r="B17" s="63"/>
      <c r="C17" s="73"/>
      <c r="D17" s="788"/>
      <c r="E17" s="789"/>
    </row>
    <row r="18" spans="1:5" ht="14.4" x14ac:dyDescent="0.3">
      <c r="A18" s="62"/>
      <c r="B18" s="63"/>
      <c r="C18" s="73"/>
      <c r="D18" s="788"/>
      <c r="E18" s="789"/>
    </row>
    <row r="19" spans="1:5" ht="14.4" x14ac:dyDescent="0.3">
      <c r="A19" s="64"/>
      <c r="B19" s="65"/>
      <c r="C19" s="67"/>
      <c r="D19" s="788"/>
      <c r="E19" s="789"/>
    </row>
    <row r="20" spans="1:5" ht="14.4" x14ac:dyDescent="0.3">
      <c r="A20" s="66"/>
      <c r="B20" s="67"/>
      <c r="C20" s="67"/>
      <c r="D20" s="788"/>
      <c r="E20" s="789"/>
    </row>
    <row r="21" spans="1:5" ht="14.4" x14ac:dyDescent="0.3">
      <c r="A21" s="66"/>
      <c r="B21" s="67"/>
      <c r="C21" s="67"/>
      <c r="D21" s="788"/>
      <c r="E21" s="789"/>
    </row>
    <row r="22" spans="1:5" ht="14.4" x14ac:dyDescent="0.3">
      <c r="A22" s="66"/>
      <c r="B22" s="67"/>
      <c r="C22" s="67"/>
      <c r="D22" s="788"/>
      <c r="E22" s="789"/>
    </row>
    <row r="23" spans="1:5" ht="14.4" x14ac:dyDescent="0.3">
      <c r="A23" s="66"/>
      <c r="B23" s="67"/>
      <c r="C23" s="67"/>
      <c r="D23" s="788"/>
      <c r="E23" s="789"/>
    </row>
    <row r="24" spans="1:5" ht="14.4" x14ac:dyDescent="0.3">
      <c r="A24" s="66"/>
      <c r="B24" s="67"/>
      <c r="C24" s="67"/>
      <c r="D24" s="788"/>
      <c r="E24" s="789"/>
    </row>
    <row r="25" spans="1:5" ht="14.4" x14ac:dyDescent="0.3">
      <c r="A25" s="66"/>
      <c r="B25" s="67"/>
      <c r="C25" s="67"/>
      <c r="D25" s="788"/>
      <c r="E25" s="789"/>
    </row>
    <row r="26" spans="1:5" ht="14.4" x14ac:dyDescent="0.3">
      <c r="A26" s="66"/>
      <c r="B26" s="67"/>
      <c r="C26" s="67"/>
      <c r="D26" s="788"/>
      <c r="E26" s="789"/>
    </row>
    <row r="27" spans="1:5" ht="14.4" x14ac:dyDescent="0.3">
      <c r="A27" s="66"/>
      <c r="B27" s="67"/>
      <c r="C27" s="67"/>
      <c r="D27" s="788"/>
      <c r="E27" s="789"/>
    </row>
    <row r="28" spans="1:5" ht="14.4" x14ac:dyDescent="0.3">
      <c r="A28" s="66"/>
      <c r="B28" s="67"/>
      <c r="C28" s="67"/>
      <c r="D28" s="788"/>
      <c r="E28" s="789"/>
    </row>
    <row r="29" spans="1:5" ht="14.4" x14ac:dyDescent="0.3">
      <c r="A29" s="66"/>
      <c r="B29" s="67"/>
      <c r="C29" s="67"/>
      <c r="D29" s="788"/>
      <c r="E29" s="789"/>
    </row>
    <row r="30" spans="1:5" ht="14.4" x14ac:dyDescent="0.3">
      <c r="A30" s="66"/>
      <c r="B30" s="67"/>
      <c r="C30" s="67"/>
      <c r="D30" s="788"/>
      <c r="E30" s="789"/>
    </row>
    <row r="31" spans="1:5" ht="14.4" x14ac:dyDescent="0.3">
      <c r="A31" s="66"/>
      <c r="B31" s="67"/>
      <c r="C31" s="67"/>
      <c r="D31" s="788"/>
      <c r="E31" s="789"/>
    </row>
    <row r="32" spans="1:5" ht="14.4" x14ac:dyDescent="0.3">
      <c r="A32" s="66"/>
      <c r="B32" s="67"/>
      <c r="C32" s="67"/>
      <c r="D32" s="788"/>
      <c r="E32" s="789"/>
    </row>
    <row r="33" spans="1:5" ht="14.4" x14ac:dyDescent="0.3">
      <c r="A33" s="66"/>
      <c r="B33" s="67"/>
      <c r="C33" s="67"/>
      <c r="D33" s="788"/>
      <c r="E33" s="789"/>
    </row>
    <row r="34" spans="1:5" ht="14.4" x14ac:dyDescent="0.3">
      <c r="A34" s="66"/>
      <c r="B34" s="67"/>
      <c r="C34" s="67"/>
      <c r="D34" s="788"/>
      <c r="E34" s="789"/>
    </row>
    <row r="35" spans="1:5" ht="14.4" x14ac:dyDescent="0.3">
      <c r="A35" s="66"/>
      <c r="B35" s="67"/>
      <c r="C35" s="67"/>
      <c r="D35" s="788"/>
      <c r="E35" s="789"/>
    </row>
    <row r="36" spans="1:5" ht="14.4" x14ac:dyDescent="0.3">
      <c r="A36" s="68"/>
      <c r="B36" s="69"/>
      <c r="C36" s="69"/>
      <c r="D36" s="790"/>
      <c r="E36" s="791"/>
    </row>
  </sheetData>
  <mergeCells count="41">
    <mergeCell ref="D24:E24"/>
    <mergeCell ref="D25:E25"/>
    <mergeCell ref="D26:E26"/>
    <mergeCell ref="D27:E27"/>
    <mergeCell ref="D28:E28"/>
    <mergeCell ref="D34:E34"/>
    <mergeCell ref="D35:E35"/>
    <mergeCell ref="D36:E36"/>
    <mergeCell ref="D29:E29"/>
    <mergeCell ref="D30:E30"/>
    <mergeCell ref="D31:E31"/>
    <mergeCell ref="D32:E32"/>
    <mergeCell ref="D33:E33"/>
    <mergeCell ref="D21:E21"/>
    <mergeCell ref="D22:E22"/>
    <mergeCell ref="D23:E23"/>
    <mergeCell ref="D14:E14"/>
    <mergeCell ref="D15:E15"/>
    <mergeCell ref="D16:E16"/>
    <mergeCell ref="D17:E17"/>
    <mergeCell ref="D18:E18"/>
    <mergeCell ref="D19:E19"/>
    <mergeCell ref="D20:E20"/>
    <mergeCell ref="D9:E9"/>
    <mergeCell ref="D10:E10"/>
    <mergeCell ref="D11:E11"/>
    <mergeCell ref="D12:E12"/>
    <mergeCell ref="D13:E13"/>
    <mergeCell ref="D8:E8"/>
    <mergeCell ref="A1:A4"/>
    <mergeCell ref="B1:D1"/>
    <mergeCell ref="B2:D2"/>
    <mergeCell ref="A7:E7"/>
    <mergeCell ref="B3:D3"/>
    <mergeCell ref="B4:D4"/>
    <mergeCell ref="A6:B6"/>
    <mergeCell ref="C6:E6"/>
    <mergeCell ref="E1:G1"/>
    <mergeCell ref="E2:G2"/>
    <mergeCell ref="E3:G3"/>
    <mergeCell ref="E4:G4"/>
  </mergeCell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2" ma:contentTypeDescription="Crear nuevo documento." ma:contentTypeScope="" ma:versionID="0ef342e50dfb639fe7d23bc46650ba41">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adb45f20e0ddd7f3700daa3d2da5c7a1"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7A979E-A860-4BE8-BEFC-A7EE359464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310132-39d2-45f9-a9e7-d4e20b014621"/>
    <ds:schemaRef ds:uri="e4214a98-8106-43c1-876b-0a623317a7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4D544D-E8DA-422F-9D4F-04A0A303E7CE}">
  <ds:schemaRefs>
    <ds:schemaRef ds:uri="http://schemas.microsoft.com/office/2006/metadata/properties"/>
    <ds:schemaRef ds:uri="http://schemas.microsoft.com/office/infopath/2007/PartnerControls"/>
    <ds:schemaRef ds:uri="e4214a98-8106-43c1-876b-0a623317a76f"/>
    <ds:schemaRef ds:uri="8a310132-39d2-45f9-a9e7-d4e20b014621"/>
  </ds:schemaRefs>
</ds:datastoreItem>
</file>

<file path=customXml/itemProps3.xml><?xml version="1.0" encoding="utf-8"?>
<ds:datastoreItem xmlns:ds="http://schemas.openxmlformats.org/officeDocument/2006/customXml" ds:itemID="{B8CB741A-7D85-4CE2-B139-98A37B65EA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5</vt:i4>
      </vt:variant>
    </vt:vector>
  </HeadingPairs>
  <TitlesOfParts>
    <vt:vector size="14" baseType="lpstr">
      <vt:lpstr>Instructivo</vt:lpstr>
      <vt:lpstr>ACTIVIDAD_1</vt:lpstr>
      <vt:lpstr>ACTIVIDAD_2</vt:lpstr>
      <vt:lpstr>ACTIVIDAD_3</vt:lpstr>
      <vt:lpstr>META_PDD</vt:lpstr>
      <vt:lpstr>PRODUCTO_MGA</vt:lpstr>
      <vt:lpstr>TERRITORIALIZACIÓN</vt:lpstr>
      <vt:lpstr>PMR</vt:lpstr>
      <vt:lpstr>CONTROL DE CAMBIOS</vt:lpstr>
      <vt:lpstr>ACTIVIDAD_1!Área_de_impresión</vt:lpstr>
      <vt:lpstr>ACTIVIDAD_2!Área_de_impresión</vt:lpstr>
      <vt:lpstr>ACTIVIDAD_3!Área_de_impresión</vt:lpstr>
      <vt:lpstr>META_PDD!Área_de_impresión</vt:lpstr>
      <vt:lpstr>PRODUCTO_MGA!Área_de_impresión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Cecilia Guerrero Morales</dc:creator>
  <cp:keywords/>
  <dc:description/>
  <cp:lastModifiedBy>Nelly García Báez</cp:lastModifiedBy>
  <cp:revision/>
  <dcterms:created xsi:type="dcterms:W3CDTF">2016-04-29T15:11:54Z</dcterms:created>
  <dcterms:modified xsi:type="dcterms:W3CDTF">2025-06-06T19:10:16Z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