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LEGION 5\Downloads\"/>
    </mc:Choice>
  </mc:AlternateContent>
  <xr:revisionPtr revIDLastSave="0" documentId="13_ncr:1_{ED171015-5FA1-4BDD-A72B-E3C90DD85682}" xr6:coauthVersionLast="47" xr6:coauthVersionMax="47" xr10:uidLastSave="{00000000-0000-0000-0000-000000000000}"/>
  <bookViews>
    <workbookView xWindow="-108" yWindow="-108" windowWidth="23256" windowHeight="12456" tabRatio="734" activeTab="2" xr2:uid="{00000000-000D-0000-FFFF-FFFF00000000}"/>
  </bookViews>
  <sheets>
    <sheet name="ACTIVIDAD_1" sheetId="20" r:id="rId1"/>
    <sheet name="Hoja de vida (1)" sheetId="51" state="hidden" r:id="rId2"/>
    <sheet name="ACTIVIDAD_2" sheetId="55" r:id="rId3"/>
    <sheet name="Hoja de vida  (2)" sheetId="56" state="hidden" r:id="rId4"/>
    <sheet name="ACTIVIDAD_3" sheetId="57" r:id="rId5"/>
    <sheet name="Hoja de vida  (3)" sheetId="58" state="hidden" r:id="rId6"/>
    <sheet name="META_PDD" sheetId="38" r:id="rId7"/>
    <sheet name="Hoja de vida_MetaPDD" sheetId="54" state="hidden" r:id="rId8"/>
    <sheet name="PRODUCTO_MGA" sheetId="59" r:id="rId9"/>
    <sheet name="TERRITORIALIZACIÓN" sheetId="41" r:id="rId10"/>
    <sheet name="PMR" sheetId="46" r:id="rId11"/>
    <sheet name="CONTROL DE CAMBIOS" sheetId="40" r:id="rId12"/>
  </sheets>
  <externalReferences>
    <externalReference r:id="rId13"/>
  </externalReferences>
  <definedNames>
    <definedName name="_xlnm._FilterDatabase" localSheetId="10" hidden="1">PMR!$A$11:$AX$14</definedName>
    <definedName name="_xlnm.Print_Area" localSheetId="0">ACTIVIDAD_1!$A$1:$O$123</definedName>
    <definedName name="_xlnm.Print_Area" localSheetId="2">ACTIVIDAD_2!$A$1:$O$118</definedName>
    <definedName name="_xlnm.Print_Area" localSheetId="4">ACTIVIDAD_3!$A$1:$O$119</definedName>
    <definedName name="_xlnm.Print_Area" localSheetId="6">META_PDD!$A$1:$M$70</definedName>
    <definedName name="_xlnm.Print_Area" localSheetId="10">PMR!$A$1:$AY$18</definedName>
    <definedName name="_xlnm.Print_Area" localSheetId="9">TERRITORIALIZACIÓN!$A$1:$AG$151</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1" roundtripDataChecksum="xVYwB3UHdHZoYLlS7FHKLwAp3fKOqHG7zICvfbN6ofQ="/>
    </ext>
  </extLst>
</workbook>
</file>

<file path=xl/calcChain.xml><?xml version="1.0" encoding="utf-8"?>
<calcChain xmlns="http://schemas.openxmlformats.org/spreadsheetml/2006/main">
  <c r="L15" i="59" l="1"/>
  <c r="K17" i="59"/>
  <c r="K15" i="59"/>
  <c r="J17" i="59"/>
  <c r="J15" i="59"/>
  <c r="I17" i="59"/>
  <c r="H17" i="59"/>
  <c r="G17" i="59"/>
  <c r="F17" i="59"/>
  <c r="E17" i="59"/>
  <c r="D17" i="59"/>
  <c r="I15" i="59"/>
  <c r="H15" i="59"/>
  <c r="G15" i="59"/>
  <c r="F15" i="59"/>
  <c r="E15" i="59"/>
  <c r="D15" i="59"/>
  <c r="O30" i="57"/>
  <c r="B67" i="20"/>
  <c r="F37" i="55" l="1"/>
  <c r="G26" i="38"/>
  <c r="M67" i="20"/>
  <c r="L67" i="20"/>
  <c r="K67" i="20"/>
  <c r="J67" i="20"/>
  <c r="I67" i="20"/>
  <c r="G67" i="20"/>
  <c r="H67" i="20"/>
  <c r="D67" i="20"/>
  <c r="C67" i="20"/>
  <c r="F67" i="20"/>
  <c r="E67" i="20"/>
  <c r="E11" i="58"/>
  <c r="G120" i="20" l="1"/>
  <c r="D120" i="20" l="1"/>
  <c r="E11" i="51"/>
  <c r="B63" i="57" l="1"/>
  <c r="N26" i="57" l="1"/>
  <c r="O27" i="57" s="1"/>
  <c r="N27" i="57"/>
  <c r="N28" i="57"/>
  <c r="N29" i="57"/>
  <c r="N30" i="57"/>
  <c r="B118" i="55"/>
  <c r="B63" i="55"/>
  <c r="N26" i="55"/>
  <c r="O27" i="55" s="1"/>
  <c r="N27" i="55"/>
  <c r="N29" i="55"/>
  <c r="N30" i="55"/>
  <c r="B61" i="20"/>
  <c r="N24" i="20"/>
  <c r="O25" i="20" s="1"/>
  <c r="N25" i="20"/>
  <c r="N27" i="20"/>
  <c r="N28" i="20"/>
  <c r="D16" i="54" l="1"/>
  <c r="D16" i="58"/>
  <c r="D16" i="56"/>
  <c r="C26" i="20"/>
  <c r="N26" i="20" s="1"/>
  <c r="O28" i="20" s="1"/>
  <c r="N28" i="55"/>
  <c r="O30" i="55" s="1"/>
  <c r="B35" i="57" l="1"/>
  <c r="F120" i="20"/>
  <c r="B120" i="20"/>
  <c r="I117" i="57"/>
  <c r="H117" i="57"/>
  <c r="G117" i="57"/>
  <c r="F117" i="57"/>
  <c r="E117" i="57"/>
  <c r="D117" i="57"/>
  <c r="C117" i="57"/>
  <c r="B117" i="57"/>
  <c r="N25" i="57"/>
  <c r="O26" i="57" s="1"/>
  <c r="I118" i="55"/>
  <c r="H118" i="55"/>
  <c r="G118" i="55"/>
  <c r="F118" i="55"/>
  <c r="E118" i="55"/>
  <c r="D118" i="55"/>
  <c r="C118" i="55"/>
  <c r="B35" i="55"/>
  <c r="N25" i="55"/>
  <c r="O26" i="55" s="1"/>
  <c r="E11" i="54"/>
  <c r="E10" i="54"/>
  <c r="E10" i="51"/>
  <c r="D16" i="51"/>
  <c r="B33" i="20" l="1"/>
  <c r="N23" i="20" l="1"/>
  <c r="O24" i="20" s="1"/>
  <c r="C51" i="38"/>
  <c r="C49" i="38"/>
  <c r="C47" i="38"/>
  <c r="C45" i="38"/>
  <c r="C43" i="38"/>
  <c r="C41" i="38"/>
  <c r="C39" i="38"/>
  <c r="C37" i="38"/>
  <c r="C31" i="38"/>
  <c r="C29" i="38"/>
  <c r="C120" i="20" l="1"/>
  <c r="E120" i="20"/>
  <c r="H120" i="20"/>
  <c r="I12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6" authorId="0" shapeId="0" xr:uid="{96B72B32-9D5B-440E-8CF3-5F2B2E4A04F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6" authorId="0" shapeId="0" xr:uid="{B0895DA5-CEE7-4F31-BF40-0352BD30039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195547C-9524-40F7-825D-CDF9952A888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7EC0A14E-7DB1-4DA9-8DCB-506CE0FFA085}">
      <text>
        <r>
          <rPr>
            <sz val="9"/>
            <color indexed="81"/>
            <rFont val="Tahoma"/>
            <family val="2"/>
          </rPr>
          <t>Fecha en la que el cambio solicitado al plan de acción es aprobado</t>
        </r>
      </text>
    </comment>
    <comment ref="B9" authorId="0" shapeId="0" xr:uid="{D2AA1F8D-8B8C-43A0-BB82-3155D43A42F4}">
      <text>
        <r>
          <rPr>
            <sz val="9"/>
            <color indexed="81"/>
            <rFont val="Tahoma"/>
            <family val="2"/>
          </rPr>
          <t>Fecha en la que el cambio solicitado al plan de acción es aprobado</t>
        </r>
      </text>
    </comment>
    <comment ref="C9" authorId="0" shapeId="0" xr:uid="{95F7E6F3-93BD-4026-8340-BDE26B2BBFE3}">
      <text>
        <r>
          <rPr>
            <sz val="9"/>
            <color indexed="81"/>
            <rFont val="Tahoma"/>
            <family val="2"/>
          </rPr>
          <t>Descripción de los cambios realizados en la actialización que corresponda</t>
        </r>
      </text>
    </comment>
    <comment ref="D9"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<sst xmlns="http://schemas.openxmlformats.org/spreadsheetml/2006/main" count="1987" uniqueCount="306">
  <si>
    <t>SECRETARÍA DISTRITAL DE LA MUJER</t>
  </si>
  <si>
    <t>Código:</t>
  </si>
  <si>
    <t xml:space="preserve">DIRECCIONAMIENTO ESTRATEGICO </t>
  </si>
  <si>
    <t xml:space="preserve">Versión: </t>
  </si>
  <si>
    <t>FORMULACIÓN Y SEGUIMIENTO  PLAN DE ACCIÓN DE PROYECTO DE INVERSIÓN</t>
  </si>
  <si>
    <t xml:space="preserve">Fecha de Emisión: </t>
  </si>
  <si>
    <t>ACTIVIDADES</t>
  </si>
  <si>
    <t>Página</t>
  </si>
  <si>
    <t>PROYECTO DE INVERSIÓN</t>
  </si>
  <si>
    <t>8232 - Implementación de estrategias para el empoderamiento económico de las mujeres en toda su diversidad en Bogotá D.C.</t>
  </si>
  <si>
    <t>BPIN</t>
  </si>
  <si>
    <t>PERIODO REPORTADO</t>
  </si>
  <si>
    <t>Enero</t>
  </si>
  <si>
    <t>Febrero</t>
  </si>
  <si>
    <t>Marzo</t>
  </si>
  <si>
    <t>X</t>
  </si>
  <si>
    <t>Abril</t>
  </si>
  <si>
    <t>TIPO DE REPORTE</t>
  </si>
  <si>
    <t>FORMULACION</t>
  </si>
  <si>
    <t>Mayo</t>
  </si>
  <si>
    <t>Junio</t>
  </si>
  <si>
    <t>Julio</t>
  </si>
  <si>
    <t>Agosto</t>
  </si>
  <si>
    <t>ACTUALIZACION</t>
  </si>
  <si>
    <t>Septiembre</t>
  </si>
  <si>
    <t>Octubre</t>
  </si>
  <si>
    <t>Noviembre</t>
  </si>
  <si>
    <t>Diciembre</t>
  </si>
  <si>
    <t>SEGUIMIENTO</t>
  </si>
  <si>
    <t xml:space="preserve">ACTIVIDAD DEL PROYECTO </t>
  </si>
  <si>
    <t>Desarrollar 1 estrategia para potenciar las habilidades y capacidades de las mujeres en sus diversidades que aporten a su empoderamiento y autonomía económica</t>
  </si>
  <si>
    <t>PRODUCTO MGA</t>
  </si>
  <si>
    <t>Servicio de educación informal</t>
  </si>
  <si>
    <t>INDICADOR ACTIVIDAD</t>
  </si>
  <si>
    <r>
      <rPr>
        <b/>
        <sz val="11"/>
        <color rgb="FF000000"/>
        <rFont val="Arial"/>
        <family val="2"/>
      </rPr>
      <t xml:space="preserve">Documento </t>
    </r>
    <r>
      <rPr>
        <b/>
        <sz val="11"/>
        <rFont val="Arial"/>
        <family val="2"/>
      </rPr>
      <t>actualizado</t>
    </r>
    <r>
      <rPr>
        <b/>
        <sz val="11"/>
        <color rgb="FF000000"/>
        <rFont val="Arial"/>
        <family val="2"/>
      </rPr>
      <t xml:space="preserve"> de la estrategia para potenciar las habilidades y capacidades de las mujeres en sus diversidades</t>
    </r>
    <r>
      <rPr>
        <b/>
        <sz val="11"/>
        <rFont val="Arial"/>
        <family val="2"/>
      </rPr>
      <t xml:space="preserve">
</t>
    </r>
  </si>
  <si>
    <t>OBJETIVO ESTRATÉGICO</t>
  </si>
  <si>
    <t>3. Bogotá confía en su potencial</t>
  </si>
  <si>
    <t>PROGRAMA</t>
  </si>
  <si>
    <t>3.20. Promoción del emprendimiento formal, equitativo e incluyente</t>
  </si>
  <si>
    <t>META PDD</t>
  </si>
  <si>
    <t xml:space="preserve">192. Cualificar 9000 mujeres, en sus diferencias y diversidades, en herramientas para la autonomía económica.				</t>
  </si>
  <si>
    <t>EJECUCIÓN PRESUPUESTAL DEL PROYECTO</t>
  </si>
  <si>
    <t>PRESUPUESTO ASIGNADO EN LA VIGENCIA ACTUAL (en pesos, sin decimales)</t>
  </si>
  <si>
    <t>Total</t>
  </si>
  <si>
    <t>Porcentaje de ejecución</t>
  </si>
  <si>
    <t>PROGRAMACION DE COMPROMISOS</t>
  </si>
  <si>
    <t>COMPROMISOS</t>
  </si>
  <si>
    <t>GIROS</t>
  </si>
  <si>
    <t>PROGRAMACIÓN RESERVAS</t>
  </si>
  <si>
    <t>LIBERACION DE RESERVAS</t>
  </si>
  <si>
    <t>GIROS RESERVAS</t>
  </si>
  <si>
    <t xml:space="preserve">                                                 REPORTE ACTIVIDADES VIGENCIA (Ejecución vigencia)</t>
  </si>
  <si>
    <t xml:space="preserve"> DESCRIPCION DE LA ACTIVIDAD </t>
  </si>
  <si>
    <t>ANUALIZACIÓN DE LA ACTIVIDAD</t>
  </si>
  <si>
    <t>TOTAL PDD</t>
  </si>
  <si>
    <t>TIPO DE ANUALIZACIÓN</t>
  </si>
  <si>
    <t>Constante</t>
  </si>
  <si>
    <t>PONDERACIÓN ACTIVIDAD</t>
  </si>
  <si>
    <t xml:space="preserve">                                                                                               DESCRIPCIÓN CUALITATIVA DEL AVANCE POR ACTIVIDAD</t>
  </si>
  <si>
    <t>ENERO</t>
  </si>
  <si>
    <t xml:space="preserve">PROGRAMACIÓN </t>
  </si>
  <si>
    <t>EJECUCIÓN</t>
  </si>
  <si>
    <t>AVANCES Y LOGROS MENSUAL (2.000 CARACTERES)</t>
  </si>
  <si>
    <t>AVANCES Y LOGROS ACUMULADO (2.000 CARACTERES)</t>
  </si>
  <si>
    <t>RETRASOS Y ALTERNATIVAS DE SOLUCIÓN (1.000 CARACTERES)</t>
  </si>
  <si>
    <t>BENEFICIOS</t>
  </si>
  <si>
    <t>En  enero del presente año, las acciones del proyecto se concentraron en la etapa precontractual del equipo para la vigencia 2025.</t>
  </si>
  <si>
    <t>N/A</t>
  </si>
  <si>
    <t>FEBRERO</t>
  </si>
  <si>
    <t>En febrero del presente año, las acciones del proyecto se concentraron en la etapa precontractual del equipo para la vigencia 2025.</t>
  </si>
  <si>
    <t>MARZO</t>
  </si>
  <si>
    <t>Actividad no programada para este reporte</t>
  </si>
  <si>
    <t>ABRIL</t>
  </si>
  <si>
    <t>MAYO</t>
  </si>
  <si>
    <t>JUNIO</t>
  </si>
  <si>
    <t>JULIO</t>
  </si>
  <si>
    <t>AGOSTO</t>
  </si>
  <si>
    <t>SEPTIEMBRE</t>
  </si>
  <si>
    <t>OCTUBRE</t>
  </si>
  <si>
    <t xml:space="preserve">NOVIEMBRE </t>
  </si>
  <si>
    <t>DICIEMBRE</t>
  </si>
  <si>
    <t>Formula indicador:</t>
  </si>
  <si>
    <t>((Ponderacion vertical tarea/Peso actividad %)*avance tarea 1)*magnitud programada de la meta para la vigencia</t>
  </si>
  <si>
    <t>Avance mensual</t>
  </si>
  <si>
    <t>DESCRIPCIÓN CUALITATIVA  Y PORCENTUAL DEL AVANCE POR TAREA</t>
  </si>
  <si>
    <t>DESCRIPCIÓN DE LA TAREA</t>
  </si>
  <si>
    <t>Tarea 1. Actualizar  el documento orientador de la Estrategia para la Autonomía Económica de las mujeres en sus diferencias y diversidad.</t>
  </si>
  <si>
    <t>Tarea 2. Actualizar el documento metodológico de la ruta de cualificación para las mujeres en sus diferencias y diversidad en el marco de la estrategia para la autonomia económica.</t>
  </si>
  <si>
    <r>
      <rPr>
        <b/>
        <sz val="13"/>
        <color rgb="FF000000"/>
        <rFont val="Arial"/>
        <family val="2"/>
      </rPr>
      <t xml:space="preserve">Tarea 3. Realizar informe de gestión e implementación de la ruta de cualificación para las mujeres en herramientas para la autonomía económica.
</t>
    </r>
    <r>
      <rPr>
        <b/>
        <sz val="13"/>
        <color rgb="FF7030A0"/>
        <rFont val="Arial"/>
        <family val="2"/>
      </rPr>
      <t xml:space="preserve"> </t>
    </r>
  </si>
  <si>
    <t>Tarea 4</t>
  </si>
  <si>
    <t xml:space="preserve">PONDERACIÓN DE LA TAREA
</t>
  </si>
  <si>
    <t>PROGRAMACIÓN</t>
  </si>
  <si>
    <t>LOGROS Y BENEFICIOS Y RETRASOS Y ALTERNATIVAS DE SOLUCIÓN</t>
  </si>
  <si>
    <t>Tarea no programada para el periodo de reporte</t>
  </si>
  <si>
    <t>EVIDENCIAS DE EJECUCIÓN</t>
  </si>
  <si>
    <t>ACUMULADO</t>
  </si>
  <si>
    <t xml:space="preserve">DIRECCIONAMIENTO ESTRATÉGICO </t>
  </si>
  <si>
    <t>HOJA DE VIDA DEL INDICADOR</t>
  </si>
  <si>
    <t>ASOCIACIÓN</t>
  </si>
  <si>
    <t>CLASIFICACIÓN</t>
  </si>
  <si>
    <t>Proyectos</t>
  </si>
  <si>
    <t>SUB CLASIFICACIÓN</t>
  </si>
  <si>
    <t>Planes</t>
  </si>
  <si>
    <t>CATEGORÍA</t>
  </si>
  <si>
    <t>Resultado</t>
  </si>
  <si>
    <t>TIPO</t>
  </si>
  <si>
    <t>Eficacia</t>
  </si>
  <si>
    <t>PROCESO AL QUE APORTA</t>
  </si>
  <si>
    <t>Desarrollo de capacidades para la vida de las mujeres</t>
  </si>
  <si>
    <t>DEPENDENCIAS</t>
  </si>
  <si>
    <t xml:space="preserve">Subsecretaría del Cuidado y Políticas de Igualdad
</t>
  </si>
  <si>
    <t>IDENTIFICACIÓN</t>
  </si>
  <si>
    <t>ACTIVIDAD</t>
  </si>
  <si>
    <t>NOMBRE DEL INDICADOR</t>
  </si>
  <si>
    <t>OBJETIVO DEL INDICADOR</t>
  </si>
  <si>
    <t>Medir el avance en la actualización del documento de la estrategia para potenciar las habilidades y capacidades de la mujeres en sus diferencias y diviersidad.</t>
  </si>
  <si>
    <t>CÓDIGO DEL INDICADOR</t>
  </si>
  <si>
    <t>N.A</t>
  </si>
  <si>
    <t>MÉTODO DE RECOLECCIÓN</t>
  </si>
  <si>
    <t xml:space="preserve">Estadísticas
</t>
  </si>
  <si>
    <t>CRITERIO DEL ANÁLISIS</t>
  </si>
  <si>
    <t>TIPO DE CÁLCULO</t>
  </si>
  <si>
    <t>Simple</t>
  </si>
  <si>
    <t>FRECUENCIA DE MEDICIÓN</t>
  </si>
  <si>
    <t>Mensual</t>
  </si>
  <si>
    <t>META PROGRAMADA</t>
  </si>
  <si>
    <t>RANGO DE GESTIÓN</t>
  </si>
  <si>
    <t>NA</t>
  </si>
  <si>
    <t>No.</t>
  </si>
  <si>
    <t>ALIAS</t>
  </si>
  <si>
    <t>VARIABLES</t>
  </si>
  <si>
    <t>DESCRIPCIÓN</t>
  </si>
  <si>
    <t xml:space="preserve">UNIDAD DE MEDIDA </t>
  </si>
  <si>
    <t>FUENTE</t>
  </si>
  <si>
    <t>Actualizar documento orientador</t>
  </si>
  <si>
    <t xml:space="preserve">Revisión y actualización del documento orientador de la Estrategia, enfatizando en el panorama situacional, marco normativo, marco político, los enfoques diferenciales, de género y derechos humanos para las mujeres, asi como mejores prácticas y herramientas innovadoras para  la autonomía económica de las mujeres en sus diferencias y diversidad. </t>
  </si>
  <si>
    <t>Número</t>
  </si>
  <si>
    <t>Documento orientador de la Estrategia</t>
  </si>
  <si>
    <t>FÓRMULA DEL INDICADOR</t>
  </si>
  <si>
    <t>UNIDAD DE MEDIDA FÓRMULA</t>
  </si>
  <si>
    <t xml:space="preserve"> Avance del documento orientador actualizado
</t>
  </si>
  <si>
    <t>DESCRIPCIÓN DEL INDICADOR</t>
  </si>
  <si>
    <t>LÍNEA BASE</t>
  </si>
  <si>
    <t>Año de línea base</t>
  </si>
  <si>
    <t>FUENTE DE VERIFICACIÓN</t>
  </si>
  <si>
    <t>Plan de accion</t>
  </si>
  <si>
    <t>ANÁLISIS DEL INDICADOR</t>
  </si>
  <si>
    <t>GLOSARIO DE TÉRMINOS</t>
  </si>
  <si>
    <t>OBSERVACIONES</t>
  </si>
  <si>
    <t>Cualificar 9.000 mujeres en sus diferencias y diversidades en herramientas para la autonomía económica.</t>
  </si>
  <si>
    <t xml:space="preserve">Número de mujeres cualificadas en herramientas para la autonomía económica </t>
  </si>
  <si>
    <t xml:space="preserve">3. Bogotá confía en su potencial			</t>
  </si>
  <si>
    <t>192. Cualificar 9000 mujeres, en sus diferencias y diversidades, en herramientas para la autonomía económica.</t>
  </si>
  <si>
    <t>Suma</t>
  </si>
  <si>
    <t>En el mes de  enero, las acciones del proyecto se concentraron en la etapa precontractual del equipo para la vigencia 2025.</t>
  </si>
  <si>
    <t>En el mes de  febrero, las acciones del proyecto se concentraron en la etapa precontractual del equipo para la vigencia 2025.</t>
  </si>
  <si>
    <t>En marzo, 30 mujeres se cualificaron en herramientas para su autonomía económica a través de espacios de socialización presenciales y virtuales. Durante el proceso, participaron en contenidos en derechos humanos y laborales, desarrollo de habilidades socioemocionales, así como gestión financiera y laboral</t>
  </si>
  <si>
    <t xml:space="preserve">
Adicionalmente entre los meses de febrero y marzo 881 mujeres en su diferencias y diversidad fueron orientadas desde la gestion local en diferentes escenarios de impacto
En marzo 30 mujeres cualificadas en herramientas para la autonomía económica.
En marzo se lograron 552 registros de mujeres  en jornadas territoriales de difusión masiva.
En marzo se garantizaron 35 espacios de cualificacion logrando 1142 asistencias de muejeres a escenarios presenciales y virtuales.  
 </t>
  </si>
  <si>
    <t>A través de la implementación de ruta de cualificación se fortalecen las mujeres, en sus diferencias y diversidad,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</si>
  <si>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 xml:space="preserve">Tarea 1. Implementar la ruta de cualificación en autonomía económica para las mujeres en sus diferencias y diversidad.	</t>
  </si>
  <si>
    <t>Tarea 2. Orientar a las ciudadanas en escenarios locales de relevancia respecto al portafolio de oportunidades para la Autonomía Económica de la SDMujer.</t>
  </si>
  <si>
    <t>Para el mes de febrero la Estrategia para la Autonomía Economía a través de la gestión local realizo 269 orientaciones en diferentes escenarios de impacto para las mujeres en sus diferencias y diversidad, llevando la información del portafolio de oportunidades para la generación de ingresos por medio de los canales presenciales y virtuales dispuestos para las ciudadanas.</t>
  </si>
  <si>
    <r>
      <t xml:space="preserve">Archivo: Orientaciones EAEM febrero 2025.
</t>
    </r>
    <r>
      <rPr>
        <sz val="10"/>
        <color theme="1"/>
        <rFont val="Arial"/>
        <family val="2"/>
      </rPr>
      <t>https://secretariadistritald.sharepoint.com/:x:/s/ContratacinSPI-2022/EY0n5yTg1NBAoo9Qbe6X_bMBSRxhR2ox1jT7TOxnEZ1nGQ?e=dKG8qw</t>
    </r>
  </si>
  <si>
    <t>En marzo se han garantizado 35 espacios de cualificación logrando 1142 asistencias en escenarios presenciales y virtuales, logrando  la cualificación a 30 mujeres en herramientas para la autonomía económica en Bogotä.
Así mismo se realizaron 552 registros de mujeres en jornadas territoriales de difusión masiva; escenarios locales de conmemoración de los derechos de las mujeres; y atención a las ciudadanas por medio de canales presenciales y virtuales</t>
  </si>
  <si>
    <t>En marzo se avanzó a través de la gestión local en 612 orientaciones en diferentes escenarios de impacto para las mujeres en sus diferencias y diversidad; llevando la información del portafolio de oportunidades para la generación de ingresos a los diferentes espacios de relevancia para las mujeres.</t>
  </si>
  <si>
    <t>Archivo: Hojas de ruta- planes de trabajo  mujeres cualificadas
https://secretariadistritald.sharepoint.com/:f:/s/ContratacinSPI-2022/EqvpaXslDp1DlOmtqCv1waMBAo5HfNPE9QW8SBfAKAcPag?e=ntOTIs</t>
  </si>
  <si>
    <t>Archivo: Orientaciones EAEM marzo 2025
https://secretariadistritald.sharepoint.com/:f:/s/ContratacinSPI-2022/EqvpaXslDp1DlOmtqCv1waMBAo5HfNPE9QW8SBfAKAcPag?e=ntOTIs</t>
  </si>
  <si>
    <t>Cualificar 9.000 mujeres en sus diferencias y diversidad en herramientas para la autonomía económica.</t>
  </si>
  <si>
    <t>Determinar el número de  mujeres cualificadas en herramientas para la autonomía económica .</t>
  </si>
  <si>
    <t>N.A.</t>
  </si>
  <si>
    <t>Mujeres cualificadas en sus diferencias y diversidad en herramientas para la autonomía económica</t>
  </si>
  <si>
    <t>Mujeres que han sido caracterizadas, que cuentan con hoja de ruta de cualificación y se les ha brindado acompañamiento durante su proceso de cualificación.</t>
  </si>
  <si>
    <t>Formatos hojas de ruta de mujeres</t>
  </si>
  <si>
    <t xml:space="preserve">Sumatoria de mujeres cualificadas </t>
  </si>
  <si>
    <t>Año de linea base</t>
  </si>
  <si>
    <t>x</t>
  </si>
  <si>
    <t>Gestionar 1 portafolio de oportunidades a través de aliados públicos y privados para el empoderamiento y autonomía económica de las mujeres de Bogotá.</t>
  </si>
  <si>
    <t xml:space="preserve">Servicio de educación informal				</t>
  </si>
  <si>
    <t>Número de alianzas que contribuyan al empleo, la  generación de ingresos y la formación de las mujeres en sus diferencias y diversidades para la gestión del portafolio de oportunidades</t>
  </si>
  <si>
    <t xml:space="preserve">En marzo se mantuvieron y gestionaron alianzas de empleo, generación de ingresos y formación para las mujeres de Bogotá,contribuyendo así con su autonomía económica, se  logrando consolidar a la fecha 50 empresas aliadas, distribuidas asi:Empleo:33 empresas;Generación de ingresos: 5 empresas
Formación: 7 empresas y Gremios: 5 gremios.
</t>
  </si>
  <si>
    <t>50 aliados del sector privado,distribuidos en 33 empresas para las ofertas de empleo,5 para ofertas de generación de ingresos, 7 empresas para ofertas de formacion y 5 agremiaciones.</t>
  </si>
  <si>
    <t>Actualmente se cuenta con 50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 su diversidad, facilitando el acceso oportuno a la información y a herramientas de cualificación, contribuyendo así a su autonomía económica.</t>
  </si>
  <si>
    <t>Tarea 1.Gestionar alianzas que contribuyan a la consolidación de la autonomía económica de las mujeres en sus diferencias y diversidad.</t>
  </si>
  <si>
    <t>Tarea 2. Realizar el seguimiento a los aliados que integran el portafolio de oportunidades para la autonomía económica de las mujeres en sus diferencias y diversidad.</t>
  </si>
  <si>
    <t xml:space="preserve">En el mes de marzo se consolidaron 50 empresas aliadas, que permiten llevar ofertas de generación de empleo, ingresos y formación a las mujeres, contribuyendo asi a su autonomía económica.
</t>
  </si>
  <si>
    <t>Archivos :
1.	Fichas de caracterización de las ofertas (Excel) 
2.	Oficios Orfeo de formalización (PDF)
3.	Piezas gremios
4.	Cuadro alianzas Fichas y Orfeos (Excel)
https://secretariadistritald.sharepoint.com/:f:/s/ContratacinSPI-2022/EgaItyWxNwlGqQ9wi0TMlhQBhg6Ghqhw55PqjZSmNSfrow?e=bW8x3R</t>
  </si>
  <si>
    <t xml:space="preserve">Gestionar 1 portafolio de oportunidades a través de aliados públicos y privados para el empoderamiento y autonomía económica de las mujeres de Bogotá.													</t>
  </si>
  <si>
    <t>Cuantificar el número de alianzas que contribuyan al empleo, la generación de ingresos y la formación de las mujeres en sus diferencias y diversidad.</t>
  </si>
  <si>
    <t>Alianzas que contribuyan al empleo, la generación de ingresos y la formación de las mujeres en sus diferencias y diversidad</t>
  </si>
  <si>
    <t>Mantener mínimo 50 alianzas mensuales, con el sector privado,que permitan llevar a las mujeres oportunidades laborales, de generación de ingresos y formación aportando así a la consolidación de su autonomía económica.</t>
  </si>
  <si>
    <t xml:space="preserve">Matriz de alianzas
Orfeos de formalización
Fichas de caracterización
</t>
  </si>
  <si>
    <t xml:space="preserve">Número de alianzas gestionadas que contribuyan al empleo, la generación de ingresos y la formación de las mujeres en sus diferencias y diversidad </t>
  </si>
  <si>
    <t>Código</t>
  </si>
  <si>
    <t>Versión</t>
  </si>
  <si>
    <t>Fecha de Emisión</t>
  </si>
  <si>
    <t>META PLAN DE DESARROLLO</t>
  </si>
  <si>
    <t>NOMBRE DEL PROYECTO</t>
  </si>
  <si>
    <t xml:space="preserve">                                                 REPORTE INDICADOR META PDD</t>
  </si>
  <si>
    <t>Cualificar 9000 mujeres, en sus diferencias y diversidades, en herramientas para la autonomía económica.</t>
  </si>
  <si>
    <t>OBJETIVO ODS</t>
  </si>
  <si>
    <t>5 - Igualdad de género</t>
  </si>
  <si>
    <t>META ODS</t>
  </si>
  <si>
    <t>5.2. Eliminar todas las formas de violencia contra todas las mujeres y las niñas en los ámbitos público y privado, incluidas la trata y la explotación sexual y otros tipos de explotación</t>
  </si>
  <si>
    <t>INDICADOR META PDD</t>
  </si>
  <si>
    <t>4060- Número de mujeres que participan en las estrategias de fomento del empoderamiento económico en la ciudad.</t>
  </si>
  <si>
    <t>PROGRAMACIÓN CUATRIENAL INDICADOR PDD</t>
  </si>
  <si>
    <t>TOTAL</t>
  </si>
  <si>
    <t>AVANCE ACUMULADO CUATRIENIO</t>
  </si>
  <si>
    <t>TIPO DE ANUALIZACIÓN  (Según aplique)</t>
  </si>
  <si>
    <t>EJECUCIÓN MENSUAL INDICADOR PDD 3969</t>
  </si>
  <si>
    <t>EVIDENCIAS DEL AVANCE</t>
  </si>
  <si>
    <t>A través de la implementación de ruta de cualificación se fortalecen las mujeres, en sus diferencias y diversidades,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</si>
  <si>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Archivo: Hojas de ruta-  planes de trabajo - mujeres cualificadas
https://secretariadistritald.sharepoint.com/:f:/s/ContratacinSPI-2022/EqvpaXslDp1DlOmtqCv1waMBAo5HfNPE9QW8SBfAKAcPag?e=ntOTIs</t>
  </si>
  <si>
    <t>Elaboró</t>
  </si>
  <si>
    <t>Firma</t>
  </si>
  <si>
    <t>Aprobó (Según aplique Gerenta de proyecto, Líder técnica y responsable de proceso)</t>
  </si>
  <si>
    <t>Revisó (Oficina Asesora de Planeación)</t>
  </si>
  <si>
    <t>VoBo:</t>
  </si>
  <si>
    <t>Nombre</t>
  </si>
  <si>
    <t>Danila Pineda, Linda Quiroga, Sandra Diaz</t>
  </si>
  <si>
    <t>Lina Tatiana Lozano Ruíz</t>
  </si>
  <si>
    <t>Nombre:</t>
  </si>
  <si>
    <t>Cargo</t>
  </si>
  <si>
    <t>Contratistas Estrategia Autonomía Económica -SCPI</t>
  </si>
  <si>
    <t>Subsecretaria del Cuidado y Políticas de Igualdad (E)</t>
  </si>
  <si>
    <t>Cargo:</t>
  </si>
  <si>
    <t>Iván Felipe Vargas Aldana</t>
  </si>
  <si>
    <t>Contratista SCPI</t>
  </si>
  <si>
    <t>Mujeres que han sido caracterizadas, que cuentan con hoja de ruta de cualificación  y  se les ha brindado acompañamiento  durante su proceso de cualificación.</t>
  </si>
  <si>
    <t xml:space="preserve">Sumatoria de mujeres cualificadas 
</t>
  </si>
  <si>
    <t>SECRETARÍA DISTRITAL DE LA MUJER
DIRECCINAMIENTO ESTRATÉGICO
FORMULACIÓN Y SEGUIMIENTO  PLAN DE ACCIÓN DE PROYECTO DE INVERSIÓN
TERRITORIALIZACIÓN</t>
  </si>
  <si>
    <t xml:space="preserve">                                                 REPORTE TERRITORIALIZACIÓN</t>
  </si>
  <si>
    <t>ACTIVIDAD TERRITORIALIZABLE</t>
  </si>
  <si>
    <t>XXX - XXXXX</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</si>
  <si>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</si>
  <si>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</si>
  <si>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</si>
  <si>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</si>
  <si>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</si>
  <si>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</si>
  <si>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</si>
  <si>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</si>
  <si>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</si>
  <si>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</si>
  <si>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</si>
  <si>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</si>
  <si>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</si>
  <si>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</si>
  <si>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</si>
  <si>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</si>
  <si>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</si>
  <si>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</si>
  <si>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</si>
  <si>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</si>
  <si>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</si>
  <si>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</si>
  <si>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</si>
  <si>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</si>
  <si>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</si>
  <si>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</si>
  <si>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NOVIEMBRE</t>
  </si>
  <si>
    <t xml:space="preserve"> XXX - XXXXX</t>
  </si>
  <si>
    <t>INDICADOR  PMR TERRITORIALIZABLE</t>
  </si>
  <si>
    <t>PMR XXX - XXXXX</t>
  </si>
  <si>
    <t>PROGRAMADO</t>
  </si>
  <si>
    <t>EJECUTADO</t>
  </si>
  <si>
    <t>PRODUCTOS, METAS Y RESULTADOS -PMR</t>
  </si>
  <si>
    <t>Numero de objetivo</t>
  </si>
  <si>
    <t>Objetivo</t>
  </si>
  <si>
    <t>Producto</t>
  </si>
  <si>
    <t>Numero de indicador de producto</t>
  </si>
  <si>
    <t>Indicador de Producto</t>
  </si>
  <si>
    <t>Actividad que aporta al indicador</t>
  </si>
  <si>
    <t>Naturaleza</t>
  </si>
  <si>
    <t>Territorializable</t>
  </si>
  <si>
    <t>Linea Base
(Corte 31 diciembre 2023)</t>
  </si>
  <si>
    <t>Meta Plan
(TotaL PMR
10 Años)</t>
  </si>
  <si>
    <t>Meta Anual 2025</t>
  </si>
  <si>
    <t>Total
programado</t>
  </si>
  <si>
    <t>Total
ejecutado</t>
  </si>
  <si>
    <t>Proyecto que reporta</t>
  </si>
  <si>
    <t>Prog.</t>
  </si>
  <si>
    <t>Ejec.</t>
  </si>
  <si>
    <t>Avance cualitativo</t>
  </si>
  <si>
    <t xml:space="preserve">Código: </t>
  </si>
  <si>
    <t>CONTROL DE CAMBIOS</t>
  </si>
  <si>
    <t xml:space="preserve">Página </t>
  </si>
  <si>
    <t>CONTROL DE CAMBIOS EN EL PLAN DE ACCIÓN</t>
  </si>
  <si>
    <t>Fecha de  solicitud del cambio</t>
  </si>
  <si>
    <t>Fecha de aprobación del cambio</t>
  </si>
  <si>
    <t>Cambio</t>
  </si>
  <si>
    <t>Justificación del cambio</t>
  </si>
  <si>
    <t>PRODUCTO - MGA</t>
  </si>
  <si>
    <t>EJECUCIÓN PRESUPUESTAL DEL PRODUCTO I TRIMESTRE</t>
  </si>
  <si>
    <t>OBJETIVO ESPECIFICO</t>
  </si>
  <si>
    <t>EJECUTADO MAGNITUD</t>
  </si>
  <si>
    <t>Implementar acciones de cualificación y fortalecimiento de capacidades dirigidas a las mujeres en sus diversidades para su empoderamiento económico</t>
  </si>
  <si>
    <t>Desarrollar 1 estrategia para potenciar las habilidades y capacidades de las mujeres en sus diversidades que aporten a su empoderamiento y autonomía</t>
  </si>
  <si>
    <t>PRODUCTO 1
Servicio de educación informal</t>
  </si>
  <si>
    <t>Cualificar 9000 mujeres en sus diferencias y diversidades en herramientas  para la autonomía económica</t>
  </si>
  <si>
    <t>Proporcionar oportunidades para la autonomía económica de las mujeres en sus diversidade</t>
  </si>
  <si>
    <t>PRODUCTO 2
Documentos de lineamientos técnicos</t>
  </si>
  <si>
    <t>EJECUCIÓN PRESUPUESTAL DEL PRODUCTO II TRIMESTRE</t>
  </si>
  <si>
    <t>EJECUCIÓN PRESUPUESTAL DEL PRODUCTO III TRIMESTRE</t>
  </si>
  <si>
    <t>EJECUCIÓN PRESUPUESTAL DEL PRODUCTO IV TRIMESTRE</t>
  </si>
  <si>
    <t>FORMULACIÓN Y SEGUIMIENTO  PLAN DE ACCIÓN DE PROYECTOS DE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</si>
</sst>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 &quot;€&quot;_-;\-* #,##0\ &quot;€&quot;_-;_-* &quot;-&quot;\ &quot;€&quot;_-;_-@_-"/>
    <numFmt numFmtId="165" formatCode="_-* #,##0.00\ &quot;€&quot;_-;\-* #,##0.00\ &quot;€&quot;_-;_-* &quot;-&quot;??\ &quot;€&quot;_-;_-@_-"/>
    <numFmt numFmtId="166" formatCode="_-* #,##0.00\ _€_-;\-* #,##0.00\ _€_-;_-* &quot;-&quot;??\ _€_-;_-@_-"/>
    <numFmt numFmtId="167" formatCode="_-* #,##0\ _€_-;\-* #,##0\ _€_-;_-* &quot;-&quot;??\ _€_-;_-@_-"/>
    <numFmt numFmtId="168" formatCode="_-* #,##0\ _€_-;\-* #,##0\ _€_-;_-* &quot;-&quot;\ _€_-;_-@_-"/>
    <numFmt numFmtId="169" formatCode="0.0%"/>
    <numFmt numFmtId="170" formatCode="###,000"/>
    <numFmt numFmtId="171" formatCode="0.0000000000"/>
    <numFmt numFmtId="172" formatCode="_-* #,##0.0\ _€_-;\-* #,##0.0\ _€_-;_-* &quot;-&quot;??\ _€_-;_-@_-"/>
  </numFmts>
  <fonts count="5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002060"/>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0"/>
      <color theme="1"/>
      <name val="Calibri"/>
      <family val="2"/>
      <scheme val="minor"/>
    </font>
    <font>
      <sz val="11"/>
      <color rgb="FFFF0000"/>
      <name val="Arial"/>
      <family val="2"/>
    </font>
    <font>
      <sz val="10"/>
      <color rgb="FF000000"/>
      <name val="Arial Narrow"/>
      <family val="2"/>
    </font>
    <font>
      <b/>
      <sz val="10"/>
      <name val="Arial Narrow"/>
      <family val="2"/>
    </font>
    <font>
      <sz val="10"/>
      <color rgb="FF000000"/>
      <name val="Times New Roman"/>
      <family val="1"/>
    </font>
    <font>
      <b/>
      <sz val="11"/>
      <color rgb="FF000000"/>
      <name val="Arial"/>
      <family val="2"/>
    </font>
    <font>
      <b/>
      <sz val="13"/>
      <color rgb="FF000000"/>
      <name val="Arial"/>
      <family val="2"/>
    </font>
    <font>
      <b/>
      <sz val="13"/>
      <color rgb="FF7030A0"/>
      <name val="Arial"/>
      <family val="2"/>
    </font>
    <font>
      <sz val="11"/>
      <color theme="7"/>
      <name val="Arial"/>
      <family val="2"/>
    </font>
    <font>
      <sz val="10"/>
      <color rgb="FF7030A0"/>
      <name val="Arial Narrow"/>
      <family val="2"/>
    </font>
    <font>
      <b/>
      <sz val="13"/>
      <color theme="7"/>
      <name val="Arial"/>
      <family val="2"/>
    </font>
    <font>
      <sz val="10"/>
      <color theme="1"/>
      <name val="Arial Narrow"/>
      <family val="2"/>
    </font>
    <font>
      <strike/>
      <sz val="10"/>
      <color rgb="FFFF0000"/>
      <name val="Arial Narrow"/>
      <family val="2"/>
    </font>
    <font>
      <b/>
      <sz val="11"/>
      <color rgb="FFFF0000"/>
      <name val="Arial"/>
      <family val="2"/>
    </font>
    <font>
      <sz val="12"/>
      <color theme="1"/>
      <name val="Arial"/>
      <family val="2"/>
    </font>
    <font>
      <b/>
      <sz val="12"/>
      <color theme="1"/>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9" tint="0.79998168889431442"/>
        <bgColor indexed="64"/>
      </patternFill>
    </fill>
  </fills>
  <borders count="9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right style="thin">
        <color rgb="FF000000"/>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s>
  <cellStyleXfs count="21">
    <xf numFmtId="0" fontId="0" fillId="0" borderId="0"/>
    <xf numFmtId="9" fontId="8" fillId="0" borderId="0" applyFont="0" applyFill="0" applyBorder="0" applyAlignment="0" applyProtection="0"/>
    <xf numFmtId="0" fontId="9" fillId="0" borderId="8"/>
    <xf numFmtId="0" fontId="3" fillId="0" borderId="8"/>
    <xf numFmtId="165" fontId="3" fillId="0" borderId="8" applyFont="0" applyFill="0" applyBorder="0" applyAlignment="0" applyProtection="0"/>
    <xf numFmtId="166" fontId="3" fillId="0" borderId="8" applyFont="0" applyFill="0" applyBorder="0" applyAlignment="0" applyProtection="0"/>
    <xf numFmtId="9" fontId="3" fillId="0" borderId="8" applyFont="0" applyFill="0" applyBorder="0" applyAlignment="0" applyProtection="0"/>
    <xf numFmtId="168" fontId="3" fillId="0" borderId="8" applyFont="0" applyFill="0" applyBorder="0" applyAlignment="0" applyProtection="0"/>
    <xf numFmtId="164" fontId="3" fillId="0" borderId="8" applyFont="0" applyFill="0" applyBorder="0" applyAlignment="0" applyProtection="0"/>
    <xf numFmtId="9" fontId="9" fillId="0" borderId="8" applyFont="0" applyFill="0" applyBorder="0" applyAlignment="0" applyProtection="0"/>
    <xf numFmtId="9" fontId="16" fillId="0" borderId="8" applyFont="0" applyFill="0" applyBorder="0" applyAlignment="0" applyProtection="0"/>
    <xf numFmtId="170" fontId="21" fillId="0" borderId="44" applyNumberFormat="0" applyAlignment="0" applyProtection="0">
      <alignment horizontal="right" vertical="center"/>
    </xf>
    <xf numFmtId="170" fontId="21" fillId="0" borderId="45" applyNumberFormat="0" applyAlignment="0" applyProtection="0">
      <alignment horizontal="left" vertical="center" indent="1"/>
    </xf>
    <xf numFmtId="0" fontId="22" fillId="0" borderId="45" applyAlignment="0" applyProtection="0">
      <alignment horizontal="left" vertical="center" indent="1"/>
    </xf>
    <xf numFmtId="0" fontId="23" fillId="8" borderId="8" applyNumberFormat="0" applyAlignment="0" applyProtection="0">
      <alignment horizontal="left" vertical="center" indent="1"/>
    </xf>
    <xf numFmtId="170" fontId="25" fillId="0" borderId="44" applyNumberFormat="0" applyFill="0" applyBorder="0" applyAlignment="0" applyProtection="0">
      <alignment horizontal="right" vertical="center"/>
    </xf>
    <xf numFmtId="0" fontId="17" fillId="0" borderId="8" applyNumberFormat="0" applyFill="0" applyBorder="0" applyAlignment="0" applyProtection="0"/>
    <xf numFmtId="0" fontId="2" fillId="0" borderId="8"/>
    <xf numFmtId="43" fontId="37" fillId="0" borderId="0" applyFont="0" applyFill="0" applyBorder="0" applyAlignment="0" applyProtection="0"/>
    <xf numFmtId="0" fontId="1" fillId="0" borderId="8"/>
    <xf numFmtId="0" fontId="45" fillId="0" borderId="8"/>
  </cellStyleXfs>
  <cellXfs count="682">
    <xf numFmtId="0" fontId="0" fillId="0" borderId="0" xfId="0"/>
    <xf numFmtId="0" fontId="12" fillId="0" borderId="8" xfId="3" applyFont="1" applyAlignment="1">
      <alignment vertical="center"/>
    </xf>
    <xf numFmtId="0" fontId="11" fillId="4" borderId="8" xfId="2" applyFont="1" applyFill="1" applyAlignment="1">
      <alignment vertical="center" wrapText="1"/>
    </xf>
    <xf numFmtId="0" fontId="13" fillId="4" borderId="8" xfId="2" applyFont="1" applyFill="1" applyAlignment="1">
      <alignment vertical="center" wrapText="1"/>
    </xf>
    <xf numFmtId="0" fontId="10" fillId="4" borderId="8" xfId="2" applyFont="1" applyFill="1" applyAlignment="1">
      <alignment vertical="center" wrapText="1"/>
    </xf>
    <xf numFmtId="0" fontId="11" fillId="4" borderId="22" xfId="2" applyFont="1" applyFill="1" applyBorder="1" applyAlignment="1">
      <alignment vertical="center" wrapText="1"/>
    </xf>
    <xf numFmtId="0" fontId="11" fillId="0" borderId="22" xfId="2" applyFont="1" applyBorder="1" applyAlignment="1">
      <alignment vertical="center" wrapText="1"/>
    </xf>
    <xf numFmtId="0" fontId="11" fillId="0" borderId="8" xfId="2" applyFont="1" applyAlignment="1">
      <alignment vertical="center" wrapText="1"/>
    </xf>
    <xf numFmtId="0" fontId="11" fillId="0" borderId="8" xfId="2" applyFont="1" applyAlignment="1">
      <alignment horizontal="center" vertical="center" wrapText="1"/>
    </xf>
    <xf numFmtId="0" fontId="14" fillId="0" borderId="8" xfId="3" applyFont="1" applyAlignment="1">
      <alignment horizontal="center" vertical="center"/>
    </xf>
    <xf numFmtId="0" fontId="12" fillId="0" borderId="8" xfId="3" applyFont="1" applyAlignment="1">
      <alignment horizontal="center" vertical="center"/>
    </xf>
    <xf numFmtId="0" fontId="13" fillId="0" borderId="8" xfId="2" applyFont="1" applyAlignment="1">
      <alignment vertical="center" wrapText="1"/>
    </xf>
    <xf numFmtId="0" fontId="10" fillId="0" borderId="8" xfId="2" applyFont="1" applyAlignment="1">
      <alignment vertical="center" wrapText="1"/>
    </xf>
    <xf numFmtId="0" fontId="10" fillId="0" borderId="30" xfId="2" applyFont="1" applyBorder="1" applyAlignment="1">
      <alignment vertical="center" wrapText="1"/>
    </xf>
    <xf numFmtId="0" fontId="11" fillId="4" borderId="22" xfId="2" applyFont="1" applyFill="1" applyBorder="1" applyAlignment="1">
      <alignment horizontal="center" vertical="center" wrapText="1"/>
    </xf>
    <xf numFmtId="0" fontId="15" fillId="4" borderId="8" xfId="2" applyFont="1" applyFill="1" applyAlignment="1">
      <alignment horizontal="center" vertical="center" wrapText="1"/>
    </xf>
    <xf numFmtId="0" fontId="11" fillId="4" borderId="8" xfId="2" applyFont="1" applyFill="1" applyAlignment="1">
      <alignment horizontal="center" vertical="center" wrapText="1"/>
    </xf>
    <xf numFmtId="0" fontId="15" fillId="0" borderId="8" xfId="2" applyFont="1" applyAlignment="1">
      <alignment horizontal="center" vertical="center" wrapText="1"/>
    </xf>
    <xf numFmtId="0" fontId="11" fillId="6" borderId="8" xfId="2" applyFont="1" applyFill="1" applyAlignment="1">
      <alignment vertical="center" wrapText="1"/>
    </xf>
    <xf numFmtId="0" fontId="11" fillId="5" borderId="17" xfId="2" applyFont="1" applyFill="1" applyBorder="1" applyAlignment="1">
      <alignment horizontal="center" vertical="center" wrapText="1"/>
    </xf>
    <xf numFmtId="0" fontId="11" fillId="5" borderId="18" xfId="2" applyFont="1" applyFill="1" applyBorder="1" applyAlignment="1">
      <alignment horizontal="center" vertical="center" wrapText="1"/>
    </xf>
    <xf numFmtId="167" fontId="12" fillId="0" borderId="23" xfId="5" applyNumberFormat="1" applyFont="1" applyBorder="1" applyAlignment="1">
      <alignment vertical="center"/>
    </xf>
    <xf numFmtId="167" fontId="12" fillId="0" borderId="24" xfId="5" applyNumberFormat="1" applyFont="1" applyBorder="1" applyAlignment="1">
      <alignment vertical="center"/>
    </xf>
    <xf numFmtId="0" fontId="11" fillId="5" borderId="35" xfId="2" applyFont="1" applyFill="1" applyBorder="1" applyAlignment="1">
      <alignment vertical="center" wrapText="1"/>
    </xf>
    <xf numFmtId="167" fontId="12" fillId="0" borderId="36" xfId="5" applyNumberFormat="1" applyFont="1" applyBorder="1" applyAlignment="1">
      <alignment vertical="center"/>
    </xf>
    <xf numFmtId="167" fontId="12" fillId="0" borderId="38" xfId="5" applyNumberFormat="1" applyFont="1" applyBorder="1" applyAlignment="1">
      <alignment vertical="center"/>
    </xf>
    <xf numFmtId="0" fontId="11" fillId="5" borderId="26" xfId="2" applyFont="1" applyFill="1" applyBorder="1" applyAlignment="1">
      <alignment vertical="center" wrapText="1"/>
    </xf>
    <xf numFmtId="167" fontId="12" fillId="0" borderId="27" xfId="5" applyNumberFormat="1" applyFont="1" applyBorder="1" applyAlignment="1">
      <alignment vertical="center"/>
    </xf>
    <xf numFmtId="0" fontId="12" fillId="0" borderId="8" xfId="3" applyFont="1"/>
    <xf numFmtId="0" fontId="11" fillId="7" borderId="16" xfId="2" applyFont="1" applyFill="1" applyBorder="1" applyAlignment="1">
      <alignment vertical="center" wrapText="1"/>
    </xf>
    <xf numFmtId="0" fontId="6" fillId="0" borderId="8" xfId="3" applyFont="1" applyAlignment="1">
      <alignment vertical="center"/>
    </xf>
    <xf numFmtId="0" fontId="12" fillId="0" borderId="8" xfId="3" applyFont="1" applyAlignment="1">
      <alignment horizontal="center" vertical="center" wrapText="1"/>
    </xf>
    <xf numFmtId="0" fontId="20" fillId="0" borderId="8" xfId="3" applyFont="1" applyAlignment="1">
      <alignment vertical="center"/>
    </xf>
    <xf numFmtId="0" fontId="18" fillId="0" borderId="40" xfId="3" applyFont="1" applyBorder="1" applyAlignment="1">
      <alignment horizontal="center" vertical="center"/>
    </xf>
    <xf numFmtId="0" fontId="18" fillId="0" borderId="33" xfId="3" applyFont="1" applyBorder="1" applyAlignment="1">
      <alignment horizontal="center" vertical="center" wrapText="1"/>
    </xf>
    <xf numFmtId="0" fontId="18" fillId="0" borderId="21" xfId="3" applyFont="1" applyBorder="1" applyAlignment="1">
      <alignment horizontal="center" vertical="center"/>
    </xf>
    <xf numFmtId="0" fontId="18" fillId="0" borderId="22" xfId="3" applyFont="1" applyBorder="1" applyAlignment="1">
      <alignment horizontal="center" vertical="center"/>
    </xf>
    <xf numFmtId="0" fontId="18" fillId="0" borderId="41" xfId="3" applyFont="1" applyBorder="1" applyAlignment="1">
      <alignment horizontal="center" vertical="center"/>
    </xf>
    <xf numFmtId="0" fontId="18" fillId="0" borderId="25" xfId="3" applyFont="1" applyBorder="1" applyAlignment="1">
      <alignment horizontal="center" vertical="center"/>
    </xf>
    <xf numFmtId="0" fontId="18" fillId="0" borderId="42" xfId="3" applyFont="1" applyBorder="1" applyAlignment="1">
      <alignment horizontal="center" vertical="center"/>
    </xf>
    <xf numFmtId="0" fontId="26" fillId="0" borderId="8" xfId="3" applyFont="1" applyAlignment="1">
      <alignment vertical="center"/>
    </xf>
    <xf numFmtId="0" fontId="28" fillId="5" borderId="36" xfId="2" applyFont="1" applyFill="1" applyBorder="1" applyAlignment="1">
      <alignment horizontal="center" vertical="center" wrapText="1"/>
    </xf>
    <xf numFmtId="0" fontId="27" fillId="0" borderId="36" xfId="3" applyFont="1" applyBorder="1" applyAlignment="1">
      <alignment horizontal="center" vertical="center"/>
    </xf>
    <xf numFmtId="0" fontId="31" fillId="5" borderId="42" xfId="3" applyFont="1" applyFill="1" applyBorder="1" applyAlignment="1">
      <alignment horizontal="center" vertical="center" wrapText="1"/>
    </xf>
    <xf numFmtId="0" fontId="31" fillId="5" borderId="25" xfId="3" applyFont="1" applyFill="1" applyBorder="1" applyAlignment="1">
      <alignment horizontal="center" vertical="center" wrapText="1"/>
    </xf>
    <xf numFmtId="0" fontId="31" fillId="5" borderId="40" xfId="3" applyFont="1" applyFill="1" applyBorder="1" applyAlignment="1">
      <alignment horizontal="center" vertical="center" wrapText="1"/>
    </xf>
    <xf numFmtId="0" fontId="31" fillId="5" borderId="19" xfId="3" applyFont="1" applyFill="1" applyBorder="1" applyAlignment="1">
      <alignment horizontal="center" vertical="center" wrapText="1"/>
    </xf>
    <xf numFmtId="0" fontId="31" fillId="5" borderId="21" xfId="3" applyFont="1" applyFill="1" applyBorder="1" applyAlignment="1">
      <alignment horizontal="center" vertical="center" wrapText="1"/>
    </xf>
    <xf numFmtId="0" fontId="31" fillId="5" borderId="36" xfId="2" applyFont="1" applyFill="1" applyBorder="1" applyAlignment="1">
      <alignment horizontal="center" vertical="center" wrapText="1"/>
    </xf>
    <xf numFmtId="0" fontId="31" fillId="5" borderId="36" xfId="0" applyFont="1" applyFill="1" applyBorder="1" applyAlignment="1">
      <alignment horizontal="center" vertical="center"/>
    </xf>
    <xf numFmtId="9" fontId="31" fillId="5" borderId="36" xfId="3" applyNumberFormat="1" applyFont="1" applyFill="1" applyBorder="1" applyAlignment="1">
      <alignment horizontal="center" vertical="center"/>
    </xf>
    <xf numFmtId="9" fontId="31" fillId="9" borderId="36" xfId="0" applyNumberFormat="1" applyFont="1" applyFill="1" applyBorder="1" applyAlignment="1">
      <alignment horizontal="center" vertical="center"/>
    </xf>
    <xf numFmtId="9" fontId="31" fillId="5" borderId="36" xfId="0" applyNumberFormat="1" applyFont="1" applyFill="1" applyBorder="1" applyAlignment="1">
      <alignment horizontal="center"/>
    </xf>
    <xf numFmtId="9" fontId="19" fillId="4" borderId="36" xfId="0" applyNumberFormat="1" applyFont="1" applyFill="1" applyBorder="1" applyAlignment="1">
      <alignment horizontal="center"/>
    </xf>
    <xf numFmtId="0" fontId="33" fillId="0" borderId="40" xfId="3" applyFont="1" applyBorder="1" applyAlignment="1">
      <alignment horizontal="center" vertical="center"/>
    </xf>
    <xf numFmtId="0" fontId="33" fillId="0" borderId="33" xfId="3" applyFont="1" applyBorder="1" applyAlignment="1">
      <alignment horizontal="center" vertical="center" wrapText="1"/>
    </xf>
    <xf numFmtId="0" fontId="18" fillId="0" borderId="20" xfId="3" applyFont="1" applyBorder="1" applyAlignment="1">
      <alignment horizontal="center" vertical="center"/>
    </xf>
    <xf numFmtId="10" fontId="31" fillId="5" borderId="36" xfId="0" applyNumberFormat="1" applyFont="1" applyFill="1" applyBorder="1" applyAlignment="1">
      <alignment horizontal="center" vertical="center"/>
    </xf>
    <xf numFmtId="0" fontId="7" fillId="0" borderId="8" xfId="3" applyFont="1" applyAlignment="1">
      <alignment vertical="center"/>
    </xf>
    <xf numFmtId="9" fontId="12" fillId="0" borderId="38" xfId="1" applyFont="1" applyBorder="1" applyAlignment="1">
      <alignment vertical="center"/>
    </xf>
    <xf numFmtId="0" fontId="11" fillId="5" borderId="40" xfId="2" applyFont="1" applyFill="1" applyBorder="1" applyAlignment="1">
      <alignment vertical="center" wrapText="1"/>
    </xf>
    <xf numFmtId="0" fontId="11" fillId="0" borderId="40" xfId="2" applyFont="1" applyBorder="1" applyAlignment="1">
      <alignment vertical="center" wrapText="1"/>
    </xf>
    <xf numFmtId="0" fontId="12" fillId="0" borderId="0" xfId="0" applyFont="1"/>
    <xf numFmtId="0" fontId="11" fillId="5" borderId="26" xfId="2" applyFont="1" applyFill="1" applyBorder="1" applyAlignment="1">
      <alignment horizontal="center" vertical="center" wrapText="1"/>
    </xf>
    <xf numFmtId="0" fontId="11" fillId="5" borderId="27" xfId="2" applyFont="1" applyFill="1" applyBorder="1" applyAlignment="1">
      <alignment horizontal="center" vertical="center" wrapText="1"/>
    </xf>
    <xf numFmtId="15" fontId="12" fillId="0" borderId="54" xfId="0" applyNumberFormat="1" applyFont="1" applyBorder="1" applyAlignment="1">
      <alignment horizontal="center" vertical="center" wrapText="1"/>
    </xf>
    <xf numFmtId="0" fontId="12" fillId="0" borderId="37" xfId="0" applyFont="1" applyBorder="1" applyAlignment="1">
      <alignment horizontal="justify" vertical="center" wrapText="1"/>
    </xf>
    <xf numFmtId="15" fontId="12" fillId="0" borderId="35" xfId="0" applyNumberFormat="1" applyFont="1" applyBorder="1" applyAlignment="1">
      <alignment horizontal="center" vertical="center" wrapText="1"/>
    </xf>
    <xf numFmtId="0" fontId="12" fillId="0" borderId="36" xfId="0" applyFont="1" applyBorder="1" applyAlignment="1">
      <alignment horizontal="center" vertical="center" wrapText="1"/>
    </xf>
    <xf numFmtId="14" fontId="12" fillId="0" borderId="35" xfId="0" applyNumberFormat="1" applyFont="1" applyBorder="1" applyAlignment="1">
      <alignment horizontal="center" vertical="center" wrapText="1"/>
    </xf>
    <xf numFmtId="0" fontId="12" fillId="0" borderId="35" xfId="0" applyFont="1" applyBorder="1" applyAlignment="1">
      <alignment horizontal="center" vertical="center" wrapText="1"/>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5" xfId="0" applyFont="1" applyBorder="1" applyAlignment="1">
      <alignment horizontal="center"/>
    </xf>
    <xf numFmtId="0" fontId="12" fillId="0" borderId="36" xfId="0" applyFont="1" applyBorder="1" applyAlignment="1">
      <alignment horizontal="center"/>
    </xf>
    <xf numFmtId="0" fontId="12" fillId="0" borderId="35" xfId="0" applyFont="1" applyBorder="1"/>
    <xf numFmtId="0" fontId="12" fillId="0" borderId="36" xfId="0" applyFont="1" applyBorder="1"/>
    <xf numFmtId="0" fontId="12" fillId="0" borderId="26" xfId="0" applyFont="1" applyBorder="1"/>
    <xf numFmtId="0" fontId="12" fillId="0" borderId="27" xfId="0" applyFont="1" applyBorder="1"/>
    <xf numFmtId="0" fontId="12" fillId="0" borderId="23" xfId="0" applyFont="1" applyBorder="1" applyAlignment="1">
      <alignment vertical="center" wrapText="1"/>
    </xf>
    <xf numFmtId="0" fontId="12" fillId="0" borderId="36" xfId="0" applyFont="1" applyBorder="1" applyAlignment="1">
      <alignment vertical="center" wrapText="1"/>
    </xf>
    <xf numFmtId="0" fontId="12" fillId="0" borderId="36" xfId="0" applyFont="1" applyBorder="1" applyAlignment="1">
      <alignment vertical="top" wrapText="1"/>
    </xf>
    <xf numFmtId="0" fontId="12" fillId="0" borderId="36" xfId="0" applyFont="1" applyBorder="1" applyAlignment="1">
      <alignment vertical="center"/>
    </xf>
    <xf numFmtId="0" fontId="31" fillId="0" borderId="54" xfId="3" applyFont="1" applyBorder="1" applyAlignment="1">
      <alignment horizontal="center" vertical="center" wrapText="1"/>
    </xf>
    <xf numFmtId="0" fontId="31" fillId="0" borderId="25" xfId="3" applyFont="1" applyBorder="1" applyAlignment="1">
      <alignment horizontal="center" vertical="center" wrapText="1"/>
    </xf>
    <xf numFmtId="0" fontId="24" fillId="0" borderId="63" xfId="3" applyFont="1" applyBorder="1" applyAlignment="1">
      <alignment horizontal="left" vertical="center" wrapText="1"/>
    </xf>
    <xf numFmtId="0" fontId="24" fillId="0" borderId="60" xfId="3" applyFont="1" applyBorder="1" applyAlignment="1">
      <alignment horizontal="left" vertical="center" wrapText="1"/>
    </xf>
    <xf numFmtId="0" fontId="12" fillId="4" borderId="22" xfId="3" applyFont="1" applyFill="1" applyBorder="1" applyAlignment="1">
      <alignment vertical="center"/>
    </xf>
    <xf numFmtId="0" fontId="12" fillId="4" borderId="8" xfId="3" applyFont="1" applyFill="1" applyAlignment="1">
      <alignment vertical="center"/>
    </xf>
    <xf numFmtId="0" fontId="11" fillId="4" borderId="29" xfId="2" applyFont="1" applyFill="1" applyBorder="1" applyAlignment="1">
      <alignment horizontal="center" vertical="center" wrapText="1"/>
    </xf>
    <xf numFmtId="0" fontId="10" fillId="0" borderId="0" xfId="0" applyFont="1" applyAlignment="1">
      <alignment vertical="center"/>
    </xf>
    <xf numFmtId="0" fontId="10" fillId="0" borderId="22" xfId="2" applyFont="1" applyBorder="1" applyAlignment="1">
      <alignment horizontal="center" vertical="center" wrapText="1"/>
    </xf>
    <xf numFmtId="0" fontId="11" fillId="0" borderId="8" xfId="2" applyFont="1" applyAlignment="1">
      <alignment horizontal="center" vertical="center"/>
    </xf>
    <xf numFmtId="0" fontId="35" fillId="0" borderId="8" xfId="0" applyFont="1" applyBorder="1" applyAlignment="1">
      <alignment horizontal="left" vertical="center" wrapText="1"/>
    </xf>
    <xf numFmtId="0" fontId="11" fillId="0" borderId="8" xfId="2" applyFont="1" applyAlignment="1">
      <alignment vertical="center"/>
    </xf>
    <xf numFmtId="0" fontId="35" fillId="0" borderId="40" xfId="0" applyFont="1" applyBorder="1" applyAlignment="1">
      <alignment horizontal="left" vertical="center" wrapText="1"/>
    </xf>
    <xf numFmtId="0" fontId="5" fillId="0" borderId="40" xfId="0" applyFont="1" applyBorder="1" applyAlignment="1">
      <alignment horizontal="left" vertical="center" wrapText="1"/>
    </xf>
    <xf numFmtId="0" fontId="19" fillId="0" borderId="40" xfId="3" applyFont="1" applyBorder="1" applyAlignment="1">
      <alignment horizontal="center" vertical="center"/>
    </xf>
    <xf numFmtId="0" fontId="11" fillId="0" borderId="40" xfId="2" applyFont="1" applyBorder="1" applyAlignment="1">
      <alignment horizontal="center" vertical="center" wrapText="1"/>
    </xf>
    <xf numFmtId="0" fontId="12" fillId="0" borderId="40" xfId="3" applyFont="1" applyBorder="1" applyAlignment="1">
      <alignment horizontal="center" vertical="center"/>
    </xf>
    <xf numFmtId="0" fontId="12" fillId="0" borderId="41" xfId="3" applyFont="1" applyBorder="1" applyAlignment="1">
      <alignment horizontal="center" vertical="center"/>
    </xf>
    <xf numFmtId="0" fontId="12" fillId="0" borderId="42" xfId="3" applyFont="1" applyBorder="1" applyAlignment="1">
      <alignment horizontal="center" vertical="center"/>
    </xf>
    <xf numFmtId="0" fontId="31" fillId="3" borderId="36" xfId="3" applyFont="1" applyFill="1" applyBorder="1" applyAlignment="1">
      <alignment horizontal="center" vertical="center"/>
    </xf>
    <xf numFmtId="0" fontId="11" fillId="0" borderId="8" xfId="0" applyFont="1" applyBorder="1" applyAlignment="1">
      <alignment horizontal="left" vertical="center" wrapText="1"/>
    </xf>
    <xf numFmtId="0" fontId="11" fillId="0" borderId="8" xfId="0" applyFont="1" applyBorder="1" applyAlignment="1">
      <alignment horizontal="center" vertical="center" wrapText="1"/>
    </xf>
    <xf numFmtId="0" fontId="12" fillId="10" borderId="8" xfId="3" applyFont="1" applyFill="1" applyAlignment="1">
      <alignment vertical="center"/>
    </xf>
    <xf numFmtId="0" fontId="11" fillId="10" borderId="8" xfId="2" applyFont="1" applyFill="1" applyAlignment="1">
      <alignment vertical="center" wrapText="1"/>
    </xf>
    <xf numFmtId="0" fontId="12" fillId="10" borderId="8" xfId="3" applyFont="1" applyFill="1"/>
    <xf numFmtId="0" fontId="10" fillId="10" borderId="0" xfId="0" applyFont="1" applyFill="1" applyAlignment="1">
      <alignment vertical="center"/>
    </xf>
    <xf numFmtId="0" fontId="11" fillId="10" borderId="8" xfId="0" applyFont="1" applyFill="1" applyBorder="1" applyAlignment="1">
      <alignment horizontal="left" vertical="center" wrapText="1"/>
    </xf>
    <xf numFmtId="0" fontId="11" fillId="10" borderId="8" xfId="0" applyFont="1" applyFill="1" applyBorder="1" applyAlignment="1">
      <alignment horizontal="center" vertical="center" wrapText="1"/>
    </xf>
    <xf numFmtId="0" fontId="11" fillId="10" borderId="8" xfId="2" applyFont="1" applyFill="1" applyAlignment="1">
      <alignment horizontal="center" vertical="center"/>
    </xf>
    <xf numFmtId="0" fontId="1" fillId="0" borderId="8" xfId="19"/>
    <xf numFmtId="0" fontId="1" fillId="0" borderId="8" xfId="19" applyAlignment="1">
      <alignment horizontal="center"/>
    </xf>
    <xf numFmtId="0" fontId="21" fillId="0" borderId="26" xfId="12" quotePrefix="1" applyNumberFormat="1" applyBorder="1" applyAlignment="1">
      <alignment horizontal="center" vertical="center" wrapText="1"/>
    </xf>
    <xf numFmtId="0" fontId="21" fillId="0" borderId="27" xfId="12" quotePrefix="1" applyNumberFormat="1" applyBorder="1" applyAlignment="1">
      <alignment horizontal="left" vertical="center" wrapText="1"/>
    </xf>
    <xf numFmtId="0" fontId="21" fillId="0" borderId="27" xfId="12" quotePrefix="1" applyNumberFormat="1" applyBorder="1" applyAlignment="1">
      <alignment horizontal="center" vertical="center" wrapText="1"/>
    </xf>
    <xf numFmtId="0" fontId="21" fillId="0" borderId="54" xfId="12" quotePrefix="1" applyNumberFormat="1" applyBorder="1" applyAlignment="1">
      <alignment horizontal="center" vertical="center" wrapText="1"/>
    </xf>
    <xf numFmtId="0" fontId="21" fillId="0" borderId="61" xfId="12" quotePrefix="1" applyNumberFormat="1" applyBorder="1" applyAlignment="1">
      <alignment horizontal="left" vertical="center" wrapText="1"/>
    </xf>
    <xf numFmtId="0" fontId="21" fillId="0" borderId="61" xfId="12" quotePrefix="1" applyNumberFormat="1" applyBorder="1" applyAlignment="1">
      <alignment horizontal="center" vertical="center" wrapText="1"/>
    </xf>
    <xf numFmtId="37" fontId="21" fillId="0" borderId="67" xfId="11" applyNumberFormat="1" applyBorder="1" applyAlignment="1">
      <alignment horizontal="right" vertical="center"/>
    </xf>
    <xf numFmtId="0" fontId="1" fillId="0" borderId="62" xfId="19" applyBorder="1" applyAlignment="1">
      <alignment horizontal="right" wrapText="1"/>
    </xf>
    <xf numFmtId="37" fontId="21" fillId="0" borderId="74" xfId="11" applyNumberFormat="1" applyBorder="1" applyAlignment="1">
      <alignment horizontal="right" vertical="center"/>
    </xf>
    <xf numFmtId="0" fontId="1" fillId="0" borderId="28" xfId="19" applyBorder="1" applyAlignment="1">
      <alignment horizontal="right"/>
    </xf>
    <xf numFmtId="0" fontId="1" fillId="10" borderId="8" xfId="19" applyFill="1" applyAlignment="1">
      <alignment horizontal="center"/>
    </xf>
    <xf numFmtId="0" fontId="1" fillId="10" borderId="8" xfId="19" applyFill="1"/>
    <xf numFmtId="0" fontId="10" fillId="10" borderId="22" xfId="2" applyFont="1" applyFill="1" applyBorder="1" applyAlignment="1">
      <alignment horizontal="center" vertical="center" wrapText="1"/>
    </xf>
    <xf numFmtId="0" fontId="35" fillId="10" borderId="8" xfId="0" applyFont="1" applyFill="1" applyBorder="1" applyAlignment="1">
      <alignment horizontal="left" vertical="center" wrapText="1"/>
    </xf>
    <xf numFmtId="0" fontId="12" fillId="0" borderId="36" xfId="3" applyFont="1" applyBorder="1" applyAlignment="1">
      <alignment vertical="center"/>
    </xf>
    <xf numFmtId="0" fontId="12" fillId="0" borderId="26" xfId="3" applyFont="1" applyBorder="1" applyAlignment="1">
      <alignment vertical="center"/>
    </xf>
    <xf numFmtId="0" fontId="12" fillId="0" borderId="27" xfId="3" applyFont="1" applyBorder="1" applyAlignment="1">
      <alignment vertical="center"/>
    </xf>
    <xf numFmtId="0" fontId="12" fillId="4" borderId="8" xfId="3" applyFont="1" applyFill="1"/>
    <xf numFmtId="0" fontId="10" fillId="4" borderId="0" xfId="0" applyFont="1" applyFill="1" applyAlignment="1">
      <alignment vertical="center"/>
    </xf>
    <xf numFmtId="0" fontId="12" fillId="4" borderId="8" xfId="3" applyFont="1" applyFill="1" applyAlignment="1">
      <alignment horizontal="center" vertical="center" wrapText="1"/>
    </xf>
    <xf numFmtId="0" fontId="11" fillId="5" borderId="19" xfId="3" applyFont="1" applyFill="1" applyBorder="1" applyAlignment="1">
      <alignment horizontal="center" vertical="center" wrapText="1"/>
    </xf>
    <xf numFmtId="0" fontId="11" fillId="5" borderId="21" xfId="3" applyFont="1" applyFill="1" applyBorder="1" applyAlignment="1">
      <alignment horizontal="center" vertical="center" wrapText="1"/>
    </xf>
    <xf numFmtId="0" fontId="11" fillId="5" borderId="25" xfId="3" applyFont="1" applyFill="1" applyBorder="1" applyAlignment="1">
      <alignment horizontal="center" vertical="center" wrapText="1"/>
    </xf>
    <xf numFmtId="0" fontId="11" fillId="5" borderId="40" xfId="3" applyFont="1" applyFill="1" applyBorder="1" applyAlignment="1">
      <alignment horizontal="center" vertical="center" wrapText="1"/>
    </xf>
    <xf numFmtId="0" fontId="11" fillId="3" borderId="40" xfId="3" applyFont="1" applyFill="1" applyBorder="1" applyAlignment="1">
      <alignment horizontal="center" vertical="center" wrapText="1"/>
    </xf>
    <xf numFmtId="0" fontId="10" fillId="4" borderId="34" xfId="2" applyFont="1" applyFill="1" applyBorder="1" applyAlignment="1">
      <alignment vertical="center" wrapText="1"/>
    </xf>
    <xf numFmtId="0" fontId="39" fillId="0" borderId="8" xfId="2" applyFont="1" applyAlignment="1">
      <alignment vertical="center" wrapText="1"/>
    </xf>
    <xf numFmtId="0" fontId="39" fillId="0" borderId="40" xfId="0" applyFont="1" applyBorder="1" applyAlignment="1">
      <alignment horizontal="center" vertical="center"/>
    </xf>
    <xf numFmtId="0" fontId="39" fillId="0" borderId="40" xfId="0" applyFont="1" applyBorder="1" applyAlignment="1">
      <alignment vertical="center"/>
    </xf>
    <xf numFmtId="0" fontId="39" fillId="0" borderId="40" xfId="2" applyFont="1" applyBorder="1" applyAlignment="1">
      <alignment horizontal="center" wrapText="1"/>
    </xf>
    <xf numFmtId="0" fontId="39" fillId="0" borderId="40" xfId="2" applyFont="1" applyBorder="1" applyAlignment="1">
      <alignment horizontal="center" vertical="center" wrapText="1"/>
    </xf>
    <xf numFmtId="0" fontId="39" fillId="0" borderId="40" xfId="2" applyFont="1" applyBorder="1" applyAlignment="1">
      <alignment vertical="center" wrapText="1"/>
    </xf>
    <xf numFmtId="0" fontId="11" fillId="0" borderId="40" xfId="0" applyFont="1" applyBorder="1" applyAlignment="1">
      <alignment vertical="center" wrapText="1"/>
    </xf>
    <xf numFmtId="0" fontId="31" fillId="0" borderId="26" xfId="3" applyFont="1" applyBorder="1" applyAlignment="1">
      <alignment horizontal="center" vertical="center" wrapText="1"/>
    </xf>
    <xf numFmtId="0" fontId="31" fillId="0" borderId="70" xfId="3" applyFont="1" applyBorder="1" applyAlignment="1">
      <alignment horizontal="center" vertical="center" wrapText="1"/>
    </xf>
    <xf numFmtId="0" fontId="31" fillId="0" borderId="71" xfId="3" applyFont="1" applyBorder="1" applyAlignment="1">
      <alignment horizontal="center" vertical="center" wrapText="1"/>
    </xf>
    <xf numFmtId="0" fontId="31" fillId="0" borderId="68" xfId="3" applyFont="1" applyBorder="1" applyAlignment="1">
      <alignment horizontal="center" vertical="center" wrapText="1"/>
    </xf>
    <xf numFmtId="0" fontId="31" fillId="0" borderId="56" xfId="3" applyFont="1" applyBorder="1" applyAlignment="1">
      <alignment horizontal="center" vertical="center" wrapText="1"/>
    </xf>
    <xf numFmtId="0" fontId="31" fillId="0" borderId="59" xfId="3" applyFont="1" applyBorder="1" applyAlignment="1">
      <alignment horizontal="center" vertical="center" wrapText="1"/>
    </xf>
    <xf numFmtId="0" fontId="11" fillId="5" borderId="75" xfId="3" applyFont="1" applyFill="1" applyBorder="1" applyAlignment="1">
      <alignment horizontal="center" vertical="center" wrapText="1"/>
    </xf>
    <xf numFmtId="0" fontId="10" fillId="10" borderId="8" xfId="0" applyFont="1" applyFill="1" applyBorder="1" applyAlignment="1">
      <alignment vertical="center"/>
    </xf>
    <xf numFmtId="0" fontId="10" fillId="0" borderId="40" xfId="0" applyFont="1" applyBorder="1" applyAlignment="1">
      <alignment vertical="center"/>
    </xf>
    <xf numFmtId="0" fontId="41" fillId="5" borderId="27" xfId="19" applyFont="1" applyFill="1" applyBorder="1" applyAlignment="1">
      <alignment horizontal="center" vertical="center" wrapText="1"/>
    </xf>
    <xf numFmtId="0" fontId="1" fillId="0" borderId="70" xfId="19" applyBorder="1" applyAlignment="1">
      <alignment vertical="center"/>
    </xf>
    <xf numFmtId="0" fontId="0" fillId="0" borderId="61" xfId="0" applyBorder="1" applyAlignment="1">
      <alignment vertical="center"/>
    </xf>
    <xf numFmtId="0" fontId="1" fillId="0" borderId="61" xfId="19" applyBorder="1" applyAlignment="1">
      <alignment vertical="center"/>
    </xf>
    <xf numFmtId="0" fontId="1" fillId="0" borderId="61" xfId="19" applyBorder="1" applyAlignment="1">
      <alignment horizontal="right" vertical="center"/>
    </xf>
    <xf numFmtId="0" fontId="1" fillId="0" borderId="71" xfId="19" applyBorder="1" applyAlignment="1">
      <alignment vertical="center"/>
    </xf>
    <xf numFmtId="0" fontId="0" fillId="0" borderId="27" xfId="0" applyBorder="1" applyAlignment="1">
      <alignment vertical="center"/>
    </xf>
    <xf numFmtId="0" fontId="1" fillId="0" borderId="27" xfId="19" applyBorder="1" applyAlignment="1">
      <alignment vertical="center"/>
    </xf>
    <xf numFmtId="0" fontId="1" fillId="0" borderId="73" xfId="19" applyBorder="1" applyAlignment="1">
      <alignment horizontal="right" vertical="center"/>
    </xf>
    <xf numFmtId="0" fontId="10" fillId="5" borderId="40" xfId="2" applyFont="1" applyFill="1" applyBorder="1" applyAlignment="1">
      <alignment vertical="center" wrapText="1"/>
    </xf>
    <xf numFmtId="0" fontId="10" fillId="0" borderId="40" xfId="2" applyFont="1" applyBorder="1" applyAlignment="1">
      <alignment horizontal="center" wrapText="1"/>
    </xf>
    <xf numFmtId="0" fontId="10" fillId="5" borderId="40" xfId="0" applyFont="1" applyFill="1" applyBorder="1" applyAlignment="1">
      <alignment vertical="center"/>
    </xf>
    <xf numFmtId="0" fontId="10" fillId="0" borderId="40" xfId="2" applyFont="1" applyBorder="1" applyAlignment="1">
      <alignment vertical="center" wrapText="1"/>
    </xf>
    <xf numFmtId="0" fontId="10" fillId="0" borderId="30" xfId="0" applyFont="1" applyBorder="1" applyAlignment="1">
      <alignment vertical="center"/>
    </xf>
    <xf numFmtId="0" fontId="41" fillId="3" borderId="26" xfId="19" applyFont="1" applyFill="1" applyBorder="1" applyAlignment="1">
      <alignment horizontal="center" vertical="center" wrapText="1"/>
    </xf>
    <xf numFmtId="0" fontId="11" fillId="5" borderId="42" xfId="3" applyFont="1" applyFill="1" applyBorder="1" applyAlignment="1">
      <alignment horizontal="center" vertical="center" wrapText="1"/>
    </xf>
    <xf numFmtId="0" fontId="6" fillId="5" borderId="42" xfId="3" applyFont="1" applyFill="1" applyBorder="1" applyAlignment="1">
      <alignment vertical="center" wrapText="1"/>
    </xf>
    <xf numFmtId="0" fontId="12" fillId="0" borderId="21" xfId="3" applyFont="1" applyBorder="1" applyAlignment="1">
      <alignment vertical="center" wrapText="1"/>
    </xf>
    <xf numFmtId="0" fontId="6" fillId="0" borderId="48" xfId="3" applyFont="1" applyBorder="1" applyAlignment="1">
      <alignment horizontal="center" vertical="center" wrapText="1"/>
    </xf>
    <xf numFmtId="0" fontId="6" fillId="0" borderId="49" xfId="3" applyFont="1" applyBorder="1" applyAlignment="1">
      <alignment horizontal="center" vertical="center" wrapText="1"/>
    </xf>
    <xf numFmtId="0" fontId="6" fillId="0" borderId="50" xfId="3" applyFont="1" applyBorder="1" applyAlignment="1">
      <alignment horizontal="center" vertical="center" wrapText="1"/>
    </xf>
    <xf numFmtId="0" fontId="6" fillId="5" borderId="42" xfId="3" applyFont="1" applyFill="1" applyBorder="1" applyAlignment="1">
      <alignment horizontal="center" vertical="center" wrapText="1"/>
    </xf>
    <xf numFmtId="0" fontId="12" fillId="0" borderId="22" xfId="3" applyFont="1" applyBorder="1" applyAlignment="1">
      <alignment horizontal="center" vertical="center"/>
    </xf>
    <xf numFmtId="0" fontId="12" fillId="0" borderId="33" xfId="3" applyFont="1" applyBorder="1" applyAlignment="1">
      <alignment horizontal="center" vertical="center" wrapText="1"/>
    </xf>
    <xf numFmtId="0" fontId="42" fillId="0" borderId="40" xfId="3" applyFont="1" applyBorder="1" applyAlignment="1">
      <alignment horizontal="center" vertical="center"/>
    </xf>
    <xf numFmtId="0" fontId="42" fillId="0" borderId="33" xfId="3" applyFont="1" applyBorder="1" applyAlignment="1">
      <alignment horizontal="center" vertical="center" wrapText="1"/>
    </xf>
    <xf numFmtId="0" fontId="12" fillId="0" borderId="21" xfId="3" applyFont="1" applyBorder="1" applyAlignment="1">
      <alignment horizontal="center" vertical="center"/>
    </xf>
    <xf numFmtId="0" fontId="12" fillId="0" borderId="25" xfId="3" applyFont="1" applyBorder="1" applyAlignment="1">
      <alignment horizontal="center" vertical="center"/>
    </xf>
    <xf numFmtId="0" fontId="12" fillId="0" borderId="20" xfId="3" applyFont="1" applyBorder="1" applyAlignment="1">
      <alignment horizontal="center" vertical="center"/>
    </xf>
    <xf numFmtId="0" fontId="10" fillId="0" borderId="40" xfId="0" applyFont="1" applyBorder="1" applyAlignment="1">
      <alignment horizontal="left" vertical="center" wrapText="1"/>
    </xf>
    <xf numFmtId="0" fontId="40" fillId="5" borderId="40" xfId="2" applyFont="1" applyFill="1" applyBorder="1" applyAlignment="1">
      <alignment vertical="center" wrapText="1"/>
    </xf>
    <xf numFmtId="0" fontId="40" fillId="5" borderId="40" xfId="0" applyFont="1" applyFill="1" applyBorder="1" applyAlignment="1">
      <alignment vertical="center"/>
    </xf>
    <xf numFmtId="0" fontId="11" fillId="0" borderId="40" xfId="0" applyFont="1" applyBorder="1" applyAlignment="1">
      <alignment horizontal="center" vertical="center"/>
    </xf>
    <xf numFmtId="0" fontId="11" fillId="0" borderId="40" xfId="2" applyFont="1" applyBorder="1" applyAlignment="1">
      <alignment horizontal="center" wrapText="1"/>
    </xf>
    <xf numFmtId="0" fontId="12" fillId="0" borderId="40" xfId="3" applyFont="1" applyBorder="1" applyAlignment="1">
      <alignment vertical="center"/>
    </xf>
    <xf numFmtId="0" fontId="10" fillId="5" borderId="40" xfId="2" applyFont="1" applyFill="1" applyBorder="1" applyAlignment="1">
      <alignment horizontal="center" vertical="center" wrapText="1"/>
    </xf>
    <xf numFmtId="0" fontId="10" fillId="0" borderId="22" xfId="0" applyFont="1" applyBorder="1" applyAlignment="1">
      <alignment horizontal="center" vertical="center"/>
    </xf>
    <xf numFmtId="0" fontId="10" fillId="0" borderId="8" xfId="0" applyFont="1" applyBorder="1" applyAlignment="1">
      <alignment horizontal="center" vertical="center"/>
    </xf>
    <xf numFmtId="0" fontId="10" fillId="10" borderId="0" xfId="0" applyFont="1" applyFill="1" applyAlignment="1">
      <alignment horizontal="center" vertical="center"/>
    </xf>
    <xf numFmtId="37" fontId="21" fillId="0" borderId="61" xfId="11" applyNumberFormat="1" applyBorder="1" applyAlignment="1">
      <alignment horizontal="center" vertical="center"/>
    </xf>
    <xf numFmtId="37" fontId="21" fillId="0" borderId="62" xfId="11" applyNumberFormat="1" applyBorder="1" applyAlignment="1">
      <alignment horizontal="center" vertical="center"/>
    </xf>
    <xf numFmtId="0" fontId="0" fillId="0" borderId="54" xfId="0" applyBorder="1" applyAlignment="1">
      <alignment horizontal="center" vertical="center"/>
    </xf>
    <xf numFmtId="37" fontId="21" fillId="0" borderId="27" xfId="11" applyNumberFormat="1" applyBorder="1" applyAlignment="1">
      <alignment horizontal="center" vertical="center"/>
    </xf>
    <xf numFmtId="37" fontId="21" fillId="0" borderId="28" xfId="11" applyNumberFormat="1" applyBorder="1" applyAlignment="1">
      <alignment horizontal="center" vertical="center"/>
    </xf>
    <xf numFmtId="0" fontId="0" fillId="0" borderId="26" xfId="0" applyBorder="1" applyAlignment="1">
      <alignment horizontal="center" vertical="center"/>
    </xf>
    <xf numFmtId="0" fontId="11" fillId="5" borderId="21" xfId="2" applyFont="1" applyFill="1" applyBorder="1" applyAlignment="1">
      <alignment horizontal="left" vertical="center" wrapText="1"/>
    </xf>
    <xf numFmtId="0" fontId="39" fillId="0" borderId="32" xfId="2" applyFont="1" applyBorder="1" applyAlignment="1">
      <alignment horizontal="center" vertical="center" wrapText="1"/>
    </xf>
    <xf numFmtId="0" fontId="39" fillId="0" borderId="34" xfId="2" applyFont="1" applyBorder="1" applyAlignment="1">
      <alignment horizontal="center" vertical="center" wrapText="1"/>
    </xf>
    <xf numFmtId="0" fontId="16" fillId="0" borderId="36" xfId="20" applyFont="1" applyBorder="1" applyAlignment="1">
      <alignment horizontal="left" vertical="center" wrapText="1"/>
    </xf>
    <xf numFmtId="0" fontId="43" fillId="0" borderId="8" xfId="20" applyFont="1" applyAlignment="1">
      <alignment horizontal="left" vertical="top"/>
    </xf>
    <xf numFmtId="1" fontId="43" fillId="0" borderId="1" xfId="20" applyNumberFormat="1" applyFont="1" applyBorder="1" applyAlignment="1">
      <alignment horizontal="center" vertical="center" shrinkToFit="1"/>
    </xf>
    <xf numFmtId="0" fontId="16" fillId="0" borderId="1" xfId="20" applyFont="1" applyBorder="1" applyAlignment="1">
      <alignment horizontal="center" vertical="center" wrapText="1"/>
    </xf>
    <xf numFmtId="0" fontId="39" fillId="0" borderId="8" xfId="2" applyFont="1" applyAlignment="1">
      <alignment horizontal="center" vertical="center" wrapText="1"/>
    </xf>
    <xf numFmtId="0" fontId="44" fillId="3" borderId="1" xfId="20" applyFont="1" applyFill="1" applyBorder="1" applyAlignment="1">
      <alignment horizontal="center" vertical="center" wrapText="1"/>
    </xf>
    <xf numFmtId="0" fontId="11" fillId="0" borderId="8" xfId="0" applyFont="1" applyBorder="1" applyAlignment="1">
      <alignment vertical="center" wrapText="1"/>
    </xf>
    <xf numFmtId="0" fontId="31" fillId="0" borderId="55" xfId="3" applyFont="1" applyBorder="1" applyAlignment="1">
      <alignment horizontal="center" vertical="center" wrapText="1"/>
    </xf>
    <xf numFmtId="0" fontId="31" fillId="0" borderId="77" xfId="3" applyFont="1" applyBorder="1" applyAlignment="1">
      <alignment horizontal="center" vertical="center" wrapText="1"/>
    </xf>
    <xf numFmtId="43" fontId="31" fillId="5" borderId="36" xfId="18" applyFont="1" applyFill="1" applyBorder="1" applyAlignment="1">
      <alignment horizontal="center"/>
    </xf>
    <xf numFmtId="43" fontId="31" fillId="9" borderId="36" xfId="18" applyFont="1" applyFill="1" applyBorder="1" applyAlignment="1">
      <alignment horizontal="center" vertical="center"/>
    </xf>
    <xf numFmtId="0" fontId="16" fillId="0" borderId="36" xfId="20" applyFont="1" applyBorder="1" applyAlignment="1">
      <alignment vertical="center" wrapText="1"/>
    </xf>
    <xf numFmtId="0" fontId="16" fillId="0" borderId="9" xfId="20" applyFont="1" applyBorder="1" applyAlignment="1">
      <alignment vertical="center" wrapText="1"/>
    </xf>
    <xf numFmtId="0" fontId="24" fillId="0" borderId="78" xfId="3" applyFont="1" applyBorder="1" applyAlignment="1">
      <alignment horizontal="left" vertical="center" wrapText="1"/>
    </xf>
    <xf numFmtId="0" fontId="31" fillId="0" borderId="65" xfId="3" applyFont="1" applyBorder="1" applyAlignment="1">
      <alignment horizontal="center" vertical="center" wrapText="1"/>
    </xf>
    <xf numFmtId="0" fontId="31" fillId="0" borderId="79" xfId="3" applyFont="1" applyBorder="1" applyAlignment="1">
      <alignment horizontal="center" vertical="center" wrapText="1"/>
    </xf>
    <xf numFmtId="0" fontId="31" fillId="0" borderId="36" xfId="3" applyFont="1" applyBorder="1" applyAlignment="1">
      <alignment horizontal="center" vertical="center" wrapText="1"/>
    </xf>
    <xf numFmtId="0" fontId="12" fillId="10" borderId="36" xfId="3" applyFont="1" applyFill="1" applyBorder="1" applyAlignment="1">
      <alignment vertical="center"/>
    </xf>
    <xf numFmtId="0" fontId="31" fillId="0" borderId="80" xfId="3" applyFont="1" applyBorder="1" applyAlignment="1">
      <alignment horizontal="center" vertical="center" wrapText="1"/>
    </xf>
    <xf numFmtId="0" fontId="12" fillId="0" borderId="28" xfId="3" applyFont="1" applyBorder="1" applyAlignment="1">
      <alignment vertical="center"/>
    </xf>
    <xf numFmtId="0" fontId="12" fillId="10" borderId="26" xfId="3" applyFont="1" applyFill="1" applyBorder="1" applyAlignment="1">
      <alignment vertical="center"/>
    </xf>
    <xf numFmtId="0" fontId="12" fillId="10" borderId="28" xfId="3" applyFont="1" applyFill="1" applyBorder="1" applyAlignment="1">
      <alignment vertical="center"/>
    </xf>
    <xf numFmtId="0" fontId="24" fillId="0" borderId="52" xfId="3" applyFont="1" applyBorder="1" applyAlignment="1">
      <alignment horizontal="left" vertical="center" wrapText="1"/>
    </xf>
    <xf numFmtId="0" fontId="24" fillId="0" borderId="57" xfId="3" applyFont="1" applyBorder="1" applyAlignment="1">
      <alignment horizontal="left" vertical="center" wrapText="1"/>
    </xf>
    <xf numFmtId="0" fontId="24" fillId="0" borderId="66" xfId="3" applyFont="1" applyBorder="1" applyAlignment="1">
      <alignment horizontal="left" vertical="center" wrapText="1"/>
    </xf>
    <xf numFmtId="0" fontId="31" fillId="4" borderId="8" xfId="3" applyFont="1" applyFill="1" applyAlignment="1">
      <alignment horizontal="center" vertical="center" wrapText="1"/>
    </xf>
    <xf numFmtId="0" fontId="31" fillId="0" borderId="27" xfId="3" applyFont="1" applyBorder="1" applyAlignment="1">
      <alignment horizontal="center" vertical="center" wrapText="1"/>
    </xf>
    <xf numFmtId="0" fontId="31" fillId="0" borderId="28" xfId="3" applyFont="1" applyBorder="1" applyAlignment="1">
      <alignment horizontal="center" vertical="center" wrapText="1"/>
    </xf>
    <xf numFmtId="0" fontId="24" fillId="0" borderId="36" xfId="3" applyFont="1" applyBorder="1" applyAlignment="1">
      <alignment horizontal="left" vertical="center" wrapText="1"/>
    </xf>
    <xf numFmtId="0" fontId="11" fillId="12" borderId="36" xfId="3" applyFont="1" applyFill="1" applyBorder="1" applyAlignment="1">
      <alignment horizontal="center" vertical="center" wrapText="1"/>
    </xf>
    <xf numFmtId="1" fontId="18" fillId="0" borderId="40" xfId="3" applyNumberFormat="1" applyFont="1" applyBorder="1" applyAlignment="1">
      <alignment horizontal="center" vertical="center"/>
    </xf>
    <xf numFmtId="0" fontId="6" fillId="0" borderId="8" xfId="3" applyFont="1" applyAlignment="1">
      <alignment horizontal="center" vertical="center" wrapText="1"/>
    </xf>
    <xf numFmtId="0" fontId="16" fillId="0" borderId="9" xfId="20" applyFont="1" applyBorder="1" applyAlignment="1">
      <alignment horizontal="center" vertical="center" wrapText="1"/>
    </xf>
    <xf numFmtId="9" fontId="31" fillId="5" borderId="36" xfId="0" applyNumberFormat="1" applyFont="1" applyFill="1" applyBorder="1" applyAlignment="1">
      <alignment horizontal="center" vertical="center"/>
    </xf>
    <xf numFmtId="9" fontId="31" fillId="5" borderId="36" xfId="18" applyNumberFormat="1" applyFont="1" applyFill="1" applyBorder="1" applyAlignment="1">
      <alignment horizontal="center"/>
    </xf>
    <xf numFmtId="10" fontId="11" fillId="0" borderId="8" xfId="2" applyNumberFormat="1" applyFont="1" applyAlignment="1">
      <alignment horizontal="center" vertical="center"/>
    </xf>
    <xf numFmtId="10" fontId="40" fillId="5" borderId="40" xfId="2" applyNumberFormat="1" applyFont="1" applyFill="1" applyBorder="1" applyAlignment="1">
      <alignment vertical="center" wrapText="1"/>
    </xf>
    <xf numFmtId="10" fontId="15" fillId="4" borderId="8" xfId="2" applyNumberFormat="1" applyFont="1" applyFill="1" applyAlignment="1">
      <alignment horizontal="center" vertical="center" wrapText="1"/>
    </xf>
    <xf numFmtId="10" fontId="11" fillId="5" borderId="40" xfId="2" applyNumberFormat="1" applyFont="1" applyFill="1" applyBorder="1" applyAlignment="1">
      <alignment vertical="center" wrapText="1"/>
    </xf>
    <xf numFmtId="10" fontId="12" fillId="4" borderId="8" xfId="3" applyNumberFormat="1" applyFont="1" applyFill="1" applyAlignment="1">
      <alignment vertical="center"/>
    </xf>
    <xf numFmtId="10" fontId="11" fillId="5" borderId="17" xfId="2" applyNumberFormat="1" applyFont="1" applyFill="1" applyBorder="1" applyAlignment="1">
      <alignment horizontal="center" vertical="center" wrapText="1"/>
    </xf>
    <xf numFmtId="10" fontId="12" fillId="0" borderId="36" xfId="5" applyNumberFormat="1" applyFont="1" applyBorder="1" applyAlignment="1">
      <alignment vertical="center"/>
    </xf>
    <xf numFmtId="10" fontId="12" fillId="0" borderId="27" xfId="5" applyNumberFormat="1" applyFont="1" applyBorder="1" applyAlignment="1">
      <alignment vertical="center"/>
    </xf>
    <xf numFmtId="10" fontId="12" fillId="0" borderId="8" xfId="3" applyNumberFormat="1" applyFont="1"/>
    <xf numFmtId="10" fontId="12" fillId="0" borderId="8" xfId="3" applyNumberFormat="1" applyFont="1" applyAlignment="1">
      <alignment vertical="center"/>
    </xf>
    <xf numFmtId="10" fontId="19" fillId="0" borderId="40" xfId="3" applyNumberFormat="1" applyFont="1" applyBorder="1" applyAlignment="1">
      <alignment horizontal="center" vertical="center"/>
    </xf>
    <xf numFmtId="10" fontId="31" fillId="3" borderId="36" xfId="3" applyNumberFormat="1" applyFont="1" applyFill="1" applyBorder="1" applyAlignment="1">
      <alignment horizontal="center" vertical="center"/>
    </xf>
    <xf numFmtId="10" fontId="18" fillId="0" borderId="25" xfId="3" applyNumberFormat="1" applyFont="1" applyBorder="1" applyAlignment="1">
      <alignment horizontal="center" vertical="center"/>
    </xf>
    <xf numFmtId="169" fontId="18" fillId="0" borderId="22" xfId="3" applyNumberFormat="1" applyFont="1" applyBorder="1" applyAlignment="1">
      <alignment horizontal="center" vertical="center"/>
    </xf>
    <xf numFmtId="9" fontId="18" fillId="0" borderId="22" xfId="3" applyNumberFormat="1" applyFont="1" applyBorder="1" applyAlignment="1">
      <alignment horizontal="center" vertical="center"/>
    </xf>
    <xf numFmtId="2" fontId="18" fillId="0" borderId="22" xfId="3" applyNumberFormat="1" applyFont="1" applyBorder="1" applyAlignment="1">
      <alignment horizontal="center" vertical="center"/>
    </xf>
    <xf numFmtId="167" fontId="12" fillId="0" borderId="8" xfId="3" applyNumberFormat="1" applyFont="1"/>
    <xf numFmtId="167" fontId="12" fillId="0" borderId="47" xfId="5" applyNumberFormat="1" applyFont="1" applyBorder="1" applyAlignment="1">
      <alignment vertical="center"/>
    </xf>
    <xf numFmtId="0" fontId="31" fillId="5" borderId="22" xfId="3" applyFont="1" applyFill="1" applyBorder="1" applyAlignment="1">
      <alignment horizontal="center" vertical="center" wrapText="1"/>
    </xf>
    <xf numFmtId="2" fontId="18" fillId="0" borderId="81" xfId="3" applyNumberFormat="1" applyFont="1" applyBorder="1" applyAlignment="1">
      <alignment horizontal="center" vertical="center"/>
    </xf>
    <xf numFmtId="9" fontId="12" fillId="0" borderId="8" xfId="3" applyNumberFormat="1" applyFont="1" applyAlignment="1">
      <alignment vertical="center"/>
    </xf>
    <xf numFmtId="167" fontId="12" fillId="0" borderId="8" xfId="3" applyNumberFormat="1" applyFont="1" applyAlignment="1">
      <alignment vertical="center"/>
    </xf>
    <xf numFmtId="169" fontId="18" fillId="0" borderId="42" xfId="3" applyNumberFormat="1" applyFont="1" applyBorder="1" applyAlignment="1">
      <alignment horizontal="center" vertical="center"/>
    </xf>
    <xf numFmtId="169" fontId="12" fillId="0" borderId="8" xfId="3" applyNumberFormat="1" applyFont="1" applyAlignment="1">
      <alignment vertical="center"/>
    </xf>
    <xf numFmtId="0" fontId="6" fillId="0" borderId="18" xfId="3" applyFont="1" applyBorder="1" applyAlignment="1">
      <alignment horizontal="center" vertical="center" wrapText="1"/>
    </xf>
    <xf numFmtId="0" fontId="6" fillId="5" borderId="40" xfId="3" applyFont="1" applyFill="1" applyBorder="1" applyAlignment="1">
      <alignment vertical="center"/>
    </xf>
    <xf numFmtId="10" fontId="18" fillId="0" borderId="22" xfId="3" applyNumberFormat="1" applyFont="1" applyBorder="1" applyAlignment="1">
      <alignment horizontal="center" vertical="center"/>
    </xf>
    <xf numFmtId="0" fontId="44" fillId="3" borderId="2" xfId="20" applyFont="1" applyFill="1" applyBorder="1" applyAlignment="1">
      <alignment horizontal="center" vertical="center" wrapText="1"/>
    </xf>
    <xf numFmtId="0" fontId="16" fillId="0" borderId="3" xfId="20" applyFont="1" applyBorder="1" applyAlignment="1">
      <alignment horizontal="center" vertical="center" wrapText="1"/>
    </xf>
    <xf numFmtId="0" fontId="16" fillId="0" borderId="82" xfId="20" applyFont="1" applyBorder="1" applyAlignment="1">
      <alignment horizontal="center" vertical="center" wrapText="1"/>
    </xf>
    <xf numFmtId="171" fontId="12" fillId="0" borderId="8" xfId="3" applyNumberFormat="1" applyFont="1" applyAlignment="1">
      <alignment vertical="center"/>
    </xf>
    <xf numFmtId="0" fontId="54" fillId="0" borderId="8" xfId="3" applyFont="1" applyAlignment="1">
      <alignment vertical="center"/>
    </xf>
    <xf numFmtId="0" fontId="42" fillId="0" borderId="8" xfId="3" applyFont="1" applyAlignment="1">
      <alignment vertical="center"/>
    </xf>
    <xf numFmtId="2" fontId="27" fillId="0" borderId="36" xfId="3" applyNumberFormat="1" applyFont="1" applyBorder="1" applyAlignment="1">
      <alignment horizontal="center" vertical="center"/>
    </xf>
    <xf numFmtId="0" fontId="28" fillId="5" borderId="39" xfId="2" applyFont="1" applyFill="1" applyBorder="1" applyAlignment="1">
      <alignment horizontal="center" vertical="center" wrapText="1"/>
    </xf>
    <xf numFmtId="2" fontId="27" fillId="0" borderId="39" xfId="3" applyNumberFormat="1" applyFont="1" applyBorder="1" applyAlignment="1">
      <alignment horizontal="center" vertical="center"/>
    </xf>
    <xf numFmtId="0" fontId="6" fillId="0" borderId="43" xfId="3" applyFont="1" applyBorder="1" applyAlignment="1">
      <alignment horizontal="center" vertical="center" wrapText="1"/>
    </xf>
    <xf numFmtId="0" fontId="12" fillId="0" borderId="75" xfId="3" applyFont="1" applyBorder="1" applyAlignment="1">
      <alignment horizontal="center" vertical="center" wrapText="1"/>
    </xf>
    <xf numFmtId="1" fontId="19" fillId="4" borderId="40" xfId="3" applyNumberFormat="1" applyFont="1" applyFill="1" applyBorder="1" applyAlignment="1">
      <alignment horizontal="center" vertical="center"/>
    </xf>
    <xf numFmtId="0" fontId="12" fillId="4" borderId="75" xfId="3" applyFont="1" applyFill="1" applyBorder="1" applyAlignment="1">
      <alignment horizontal="center" vertical="center" wrapText="1"/>
    </xf>
    <xf numFmtId="167" fontId="12" fillId="0" borderId="36" xfId="5" applyNumberFormat="1" applyFont="1" applyFill="1" applyBorder="1" applyAlignment="1">
      <alignment vertical="center"/>
    </xf>
    <xf numFmtId="0" fontId="55" fillId="0" borderId="40" xfId="3" applyFont="1" applyBorder="1" applyAlignment="1">
      <alignment vertical="center" wrapText="1"/>
    </xf>
    <xf numFmtId="0" fontId="55" fillId="0" borderId="40" xfId="3" applyFont="1" applyBorder="1" applyAlignment="1">
      <alignment vertical="center"/>
    </xf>
    <xf numFmtId="0" fontId="39" fillId="0" borderId="40" xfId="0" applyFont="1" applyBorder="1" applyAlignment="1">
      <alignment horizontal="center"/>
    </xf>
    <xf numFmtId="9" fontId="18" fillId="0" borderId="41" xfId="1" applyFont="1" applyBorder="1" applyAlignment="1">
      <alignment horizontal="center" vertical="center"/>
    </xf>
    <xf numFmtId="9" fontId="12" fillId="0" borderId="28" xfId="1" applyFont="1" applyBorder="1" applyAlignment="1">
      <alignment vertical="center"/>
    </xf>
    <xf numFmtId="10" fontId="12" fillId="0" borderId="38" xfId="1" applyNumberFormat="1" applyFont="1" applyBorder="1" applyAlignment="1">
      <alignment vertical="center"/>
    </xf>
    <xf numFmtId="0" fontId="18" fillId="0" borderId="33" xfId="3" applyFont="1" applyBorder="1" applyAlignment="1">
      <alignment horizontal="left" vertical="center" wrapText="1"/>
    </xf>
    <xf numFmtId="169" fontId="18" fillId="0" borderId="41" xfId="3" applyNumberFormat="1" applyFont="1" applyBorder="1" applyAlignment="1">
      <alignment horizontal="center" vertical="center"/>
    </xf>
    <xf numFmtId="0" fontId="12" fillId="0" borderId="33" xfId="3" applyFont="1" applyBorder="1" applyAlignment="1">
      <alignment horizontal="left" vertical="center" wrapText="1"/>
    </xf>
    <xf numFmtId="167" fontId="12" fillId="0" borderId="62" xfId="5" applyNumberFormat="1" applyFont="1" applyBorder="1" applyAlignment="1">
      <alignment vertical="center"/>
    </xf>
    <xf numFmtId="0" fontId="12" fillId="4" borderId="33" xfId="3" applyFont="1" applyFill="1" applyBorder="1" applyAlignment="1">
      <alignment horizontal="center" vertical="center" wrapText="1"/>
    </xf>
    <xf numFmtId="0" fontId="11" fillId="0" borderId="40" xfId="0" applyFont="1" applyBorder="1" applyAlignment="1">
      <alignment horizontal="center" vertical="center"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21" xfId="0" applyFont="1" applyBorder="1" applyAlignment="1">
      <alignment horizontal="left" vertical="center" wrapText="1"/>
    </xf>
    <xf numFmtId="0" fontId="11" fillId="0" borderId="25" xfId="2" applyFont="1" applyBorder="1" applyAlignment="1">
      <alignment horizontal="center" vertical="center"/>
    </xf>
    <xf numFmtId="0" fontId="11" fillId="0" borderId="34" xfId="2" applyFont="1" applyBorder="1" applyAlignment="1">
      <alignment horizontal="center" vertical="center"/>
    </xf>
    <xf numFmtId="0" fontId="11" fillId="0" borderId="33" xfId="2" applyFont="1" applyBorder="1" applyAlignment="1">
      <alignment horizontal="center" vertical="center"/>
    </xf>
    <xf numFmtId="0" fontId="10" fillId="0" borderId="25" xfId="2" applyFont="1" applyBorder="1" applyAlignment="1">
      <alignment horizontal="center" vertical="center" wrapText="1"/>
    </xf>
    <xf numFmtId="0" fontId="11" fillId="0" borderId="40" xfId="0" applyFont="1" applyBorder="1" applyAlignment="1">
      <alignment horizontal="left" vertical="center" wrapText="1"/>
    </xf>
    <xf numFmtId="0" fontId="39" fillId="5" borderId="40" xfId="2" applyFont="1" applyFill="1" applyBorder="1" applyAlignment="1">
      <alignment horizontal="center" vertical="center" wrapText="1"/>
    </xf>
    <xf numFmtId="43" fontId="56" fillId="5" borderId="87" xfId="18" applyFont="1" applyFill="1" applyBorder="1" applyAlignment="1">
      <alignment horizontal="center" vertical="center" wrapText="1"/>
    </xf>
    <xf numFmtId="43" fontId="56" fillId="5" borderId="73" xfId="18" applyFont="1" applyFill="1" applyBorder="1" applyAlignment="1">
      <alignment horizontal="center" vertical="center" wrapText="1"/>
    </xf>
    <xf numFmtId="43" fontId="56" fillId="5" borderId="86" xfId="18" applyFont="1" applyFill="1" applyBorder="1" applyAlignment="1">
      <alignment horizontal="center" vertical="center" wrapText="1"/>
    </xf>
    <xf numFmtId="0" fontId="12" fillId="0" borderId="61" xfId="3" applyFont="1" applyBorder="1" applyAlignment="1">
      <alignment vertical="center" wrapText="1"/>
    </xf>
    <xf numFmtId="0" fontId="10" fillId="0" borderId="26" xfId="2" applyFont="1" applyBorder="1" applyAlignment="1">
      <alignment horizontal="left" vertical="center" wrapText="1"/>
    </xf>
    <xf numFmtId="0" fontId="12" fillId="0" borderId="27" xfId="3" applyFont="1" applyBorder="1" applyAlignment="1">
      <alignment vertical="center" wrapText="1"/>
    </xf>
    <xf numFmtId="0" fontId="11" fillId="0" borderId="28" xfId="2" applyFont="1" applyBorder="1" applyAlignment="1">
      <alignment horizontal="center" vertical="center" wrapText="1"/>
    </xf>
    <xf numFmtId="167" fontId="12" fillId="0" borderId="26" xfId="5" applyNumberFormat="1" applyFont="1" applyBorder="1" applyAlignment="1">
      <alignment horizontal="center" vertical="center"/>
    </xf>
    <xf numFmtId="167" fontId="12" fillId="0" borderId="27" xfId="5" applyNumberFormat="1" applyFont="1" applyBorder="1" applyAlignment="1">
      <alignment horizontal="center" vertical="center"/>
    </xf>
    <xf numFmtId="167" fontId="12" fillId="0" borderId="28" xfId="5" applyNumberFormat="1" applyFont="1" applyBorder="1" applyAlignment="1">
      <alignment horizontal="center" vertical="center"/>
    </xf>
    <xf numFmtId="167" fontId="12" fillId="0" borderId="26" xfId="5" applyNumberFormat="1" applyFont="1" applyBorder="1" applyAlignment="1">
      <alignment vertical="center"/>
    </xf>
    <xf numFmtId="167" fontId="12" fillId="0" borderId="28" xfId="5" applyNumberFormat="1" applyFont="1" applyBorder="1" applyAlignment="1">
      <alignment vertical="center"/>
    </xf>
    <xf numFmtId="167" fontId="12" fillId="0" borderId="35" xfId="5" applyNumberFormat="1" applyFont="1" applyBorder="1" applyAlignment="1">
      <alignment vertical="center"/>
    </xf>
    <xf numFmtId="172" fontId="12" fillId="0" borderId="28" xfId="5" applyNumberFormat="1" applyFont="1" applyBorder="1" applyAlignment="1">
      <alignment vertical="center"/>
    </xf>
    <xf numFmtId="0" fontId="18" fillId="0" borderId="36" xfId="0" applyFont="1" applyBorder="1" applyAlignment="1">
      <alignment horizontal="center"/>
    </xf>
    <xf numFmtId="0" fontId="18" fillId="0" borderId="37" xfId="3" applyFont="1" applyBorder="1" applyAlignment="1">
      <alignment horizontal="center" vertical="center"/>
    </xf>
    <xf numFmtId="0" fontId="18" fillId="0" borderId="39" xfId="3" applyFont="1" applyBorder="1" applyAlignment="1">
      <alignment horizontal="center" vertical="center"/>
    </xf>
    <xf numFmtId="43" fontId="18" fillId="0" borderId="36" xfId="18" applyFont="1" applyBorder="1" applyAlignment="1">
      <alignment horizontal="center"/>
    </xf>
    <xf numFmtId="0" fontId="32" fillId="0" borderId="37" xfId="3" applyFont="1" applyBorder="1" applyAlignment="1">
      <alignment horizontal="center" vertical="center" wrapText="1"/>
    </xf>
    <xf numFmtId="0" fontId="32" fillId="0" borderId="39" xfId="3" applyFont="1" applyBorder="1" applyAlignment="1">
      <alignment horizontal="center" vertical="center" wrapText="1"/>
    </xf>
    <xf numFmtId="0" fontId="29" fillId="0" borderId="37" xfId="3" applyFont="1" applyBorder="1" applyAlignment="1">
      <alignment horizontal="left" vertical="center" wrapText="1"/>
    </xf>
    <xf numFmtId="0" fontId="29" fillId="0" borderId="39" xfId="3" applyFont="1" applyBorder="1" applyAlignment="1">
      <alignment horizontal="left" vertical="center" wrapText="1"/>
    </xf>
    <xf numFmtId="0" fontId="32" fillId="0" borderId="37" xfId="3" applyFont="1" applyBorder="1" applyAlignment="1">
      <alignment horizontal="left" vertical="center" wrapText="1"/>
    </xf>
    <xf numFmtId="0" fontId="30" fillId="0" borderId="39" xfId="3" applyFont="1" applyBorder="1" applyAlignment="1">
      <alignment horizontal="left" vertical="center" wrapText="1"/>
    </xf>
    <xf numFmtId="0" fontId="31" fillId="5" borderId="19" xfId="3" applyFont="1" applyFill="1" applyBorder="1" applyAlignment="1">
      <alignment horizontal="center" vertical="center" wrapText="1"/>
    </xf>
    <xf numFmtId="0" fontId="31" fillId="5" borderId="21" xfId="3" applyFont="1" applyFill="1" applyBorder="1" applyAlignment="1">
      <alignment horizontal="center" vertical="center" wrapText="1"/>
    </xf>
    <xf numFmtId="0" fontId="18" fillId="0" borderId="19" xfId="3" applyFont="1" applyBorder="1" applyAlignment="1">
      <alignment horizontal="center" vertical="center"/>
    </xf>
    <xf numFmtId="0" fontId="18" fillId="0" borderId="20" xfId="3" applyFont="1" applyBorder="1" applyAlignment="1">
      <alignment horizontal="center" vertical="center"/>
    </xf>
    <xf numFmtId="0" fontId="18" fillId="0" borderId="21" xfId="3" applyFont="1" applyBorder="1" applyAlignment="1">
      <alignment horizontal="center" vertical="center"/>
    </xf>
    <xf numFmtId="0" fontId="18" fillId="0" borderId="37" xfId="3" applyFont="1" applyBorder="1" applyAlignment="1">
      <alignment horizontal="center" vertical="center" wrapText="1"/>
    </xf>
    <xf numFmtId="0" fontId="18" fillId="0" borderId="39" xfId="3" applyFont="1" applyBorder="1" applyAlignment="1">
      <alignment horizontal="center" vertical="center" wrapText="1"/>
    </xf>
    <xf numFmtId="0" fontId="18" fillId="0" borderId="37" xfId="3" applyFont="1" applyBorder="1" applyAlignment="1">
      <alignment horizontal="left" vertical="center" wrapText="1"/>
    </xf>
    <xf numFmtId="0" fontId="18" fillId="0" borderId="39" xfId="3" applyFont="1" applyBorder="1" applyAlignment="1">
      <alignment horizontal="left" vertical="center" wrapText="1"/>
    </xf>
    <xf numFmtId="169" fontId="31" fillId="5" borderId="37" xfId="3" applyNumberFormat="1" applyFont="1" applyFill="1" applyBorder="1" applyAlignment="1">
      <alignment horizontal="left" vertical="center" wrapText="1"/>
    </xf>
    <xf numFmtId="169" fontId="31" fillId="5" borderId="39" xfId="3" applyNumberFormat="1" applyFont="1" applyFill="1" applyBorder="1" applyAlignment="1">
      <alignment horizontal="left" vertical="center" wrapText="1"/>
    </xf>
    <xf numFmtId="0" fontId="18" fillId="0" borderId="36" xfId="3" applyFont="1" applyBorder="1" applyAlignment="1">
      <alignment horizontal="center" vertical="center"/>
    </xf>
    <xf numFmtId="0" fontId="31" fillId="5" borderId="43" xfId="3" applyFont="1" applyFill="1" applyBorder="1" applyAlignment="1">
      <alignment horizontal="center" vertical="center" wrapText="1"/>
    </xf>
    <xf numFmtId="0" fontId="31" fillId="5" borderId="42" xfId="3" applyFont="1" applyFill="1" applyBorder="1" applyAlignment="1">
      <alignment horizontal="center" vertical="center" wrapText="1"/>
    </xf>
    <xf numFmtId="0" fontId="33" fillId="0" borderId="19" xfId="3" applyFont="1" applyBorder="1" applyAlignment="1">
      <alignment horizontal="center" vertical="center" wrapText="1"/>
    </xf>
    <xf numFmtId="0" fontId="33" fillId="0" borderId="21" xfId="3" applyFont="1" applyBorder="1" applyAlignment="1">
      <alignment horizontal="center" vertical="center" wrapText="1"/>
    </xf>
    <xf numFmtId="0" fontId="19" fillId="5" borderId="19" xfId="3" applyFont="1" applyFill="1" applyBorder="1" applyAlignment="1">
      <alignment horizontal="center" vertical="center"/>
    </xf>
    <xf numFmtId="0" fontId="19" fillId="5" borderId="20" xfId="3" applyFont="1" applyFill="1" applyBorder="1" applyAlignment="1">
      <alignment horizontal="center" vertical="center"/>
    </xf>
    <xf numFmtId="0" fontId="19" fillId="5" borderId="21" xfId="3" applyFont="1" applyFill="1" applyBorder="1" applyAlignment="1">
      <alignment horizontal="center" vertical="center"/>
    </xf>
    <xf numFmtId="0" fontId="19" fillId="0" borderId="19" xfId="3" applyFont="1" applyBorder="1" applyAlignment="1">
      <alignment horizontal="left" vertical="center" wrapText="1"/>
    </xf>
    <xf numFmtId="0" fontId="19" fillId="0" borderId="20" xfId="3" applyFont="1" applyBorder="1" applyAlignment="1">
      <alignment horizontal="left" vertical="center" wrapText="1"/>
    </xf>
    <xf numFmtId="0" fontId="19" fillId="0" borderId="21" xfId="3" applyFont="1" applyBorder="1" applyAlignment="1">
      <alignment horizontal="left" vertical="center" wrapText="1"/>
    </xf>
    <xf numFmtId="9" fontId="19" fillId="0" borderId="25" xfId="3" applyNumberFormat="1" applyFont="1" applyBorder="1" applyAlignment="1">
      <alignment horizontal="center" vertical="center"/>
    </xf>
    <xf numFmtId="9" fontId="19" fillId="0" borderId="33" xfId="3" applyNumberFormat="1" applyFont="1" applyBorder="1" applyAlignment="1">
      <alignment horizontal="center" vertical="center"/>
    </xf>
    <xf numFmtId="0" fontId="18" fillId="0" borderId="19" xfId="3" applyFont="1" applyBorder="1" applyAlignment="1">
      <alignment horizontal="center" vertical="center" wrapText="1"/>
    </xf>
    <xf numFmtId="0" fontId="18" fillId="0" borderId="21" xfId="3" applyFont="1" applyBorder="1" applyAlignment="1">
      <alignment horizontal="center" vertical="center" wrapText="1"/>
    </xf>
    <xf numFmtId="0" fontId="19" fillId="0" borderId="19" xfId="3" applyFont="1" applyBorder="1" applyAlignment="1">
      <alignment horizontal="left" vertical="center"/>
    </xf>
    <xf numFmtId="0" fontId="19" fillId="0" borderId="20" xfId="3" applyFont="1" applyBorder="1" applyAlignment="1">
      <alignment horizontal="left" vertical="center"/>
    </xf>
    <xf numFmtId="0" fontId="19" fillId="0" borderId="21" xfId="3" applyFont="1" applyBorder="1" applyAlignment="1">
      <alignment horizontal="left" vertical="center"/>
    </xf>
    <xf numFmtId="0" fontId="19" fillId="0" borderId="40" xfId="3" applyFont="1" applyBorder="1" applyAlignment="1">
      <alignment horizontal="center" vertical="center"/>
    </xf>
    <xf numFmtId="0" fontId="32" fillId="2" borderId="37" xfId="0" applyFont="1" applyFill="1" applyBorder="1" applyAlignment="1">
      <alignment horizontal="center" vertical="center" wrapText="1"/>
    </xf>
    <xf numFmtId="0" fontId="32" fillId="2" borderId="39" xfId="0" applyFont="1" applyFill="1" applyBorder="1" applyAlignment="1">
      <alignment horizontal="center" vertical="center" wrapText="1"/>
    </xf>
    <xf numFmtId="0" fontId="32" fillId="0" borderId="39" xfId="3" applyFont="1" applyBorder="1" applyAlignment="1">
      <alignment horizontal="left" vertical="center"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21" xfId="0" applyFont="1" applyBorder="1" applyAlignment="1">
      <alignment horizontal="left" vertical="center" wrapText="1"/>
    </xf>
    <xf numFmtId="0" fontId="11" fillId="0" borderId="16" xfId="2" applyFont="1" applyBorder="1" applyAlignment="1">
      <alignment horizontal="center" vertical="center"/>
    </xf>
    <xf numFmtId="0" fontId="11" fillId="0" borderId="32" xfId="2" applyFont="1" applyBorder="1" applyAlignment="1">
      <alignment horizontal="center" vertical="center"/>
    </xf>
    <xf numFmtId="0" fontId="11" fillId="0" borderId="31" xfId="2" applyFont="1" applyBorder="1" applyAlignment="1">
      <alignment horizontal="center" vertical="center"/>
    </xf>
    <xf numFmtId="0" fontId="11" fillId="0" borderId="22" xfId="2" applyFont="1" applyBorder="1" applyAlignment="1">
      <alignment horizontal="center" vertical="center"/>
    </xf>
    <xf numFmtId="0" fontId="11" fillId="0" borderId="8" xfId="2" applyFont="1" applyAlignment="1">
      <alignment horizontal="center" vertical="center"/>
    </xf>
    <xf numFmtId="0" fontId="11" fillId="0" borderId="30" xfId="2" applyFont="1" applyBorder="1" applyAlignment="1">
      <alignment horizontal="center" vertical="center"/>
    </xf>
    <xf numFmtId="0" fontId="11" fillId="0" borderId="25" xfId="2" applyFont="1" applyBorder="1" applyAlignment="1">
      <alignment horizontal="center" vertical="center"/>
    </xf>
    <xf numFmtId="0" fontId="11" fillId="0" borderId="34" xfId="2" applyFont="1" applyBorder="1" applyAlignment="1">
      <alignment horizontal="center" vertical="center"/>
    </xf>
    <xf numFmtId="0" fontId="11" fillId="0" borderId="33" xfId="2" applyFont="1" applyBorder="1" applyAlignment="1">
      <alignment horizontal="center" vertical="center"/>
    </xf>
    <xf numFmtId="0" fontId="11" fillId="5" borderId="19" xfId="2" applyFont="1" applyFill="1" applyBorder="1" applyAlignment="1">
      <alignment horizontal="center" vertical="center" wrapText="1"/>
    </xf>
    <xf numFmtId="0" fontId="11" fillId="5" borderId="20" xfId="2" applyFont="1" applyFill="1" applyBorder="1" applyAlignment="1">
      <alignment horizontal="center" vertical="center" wrapText="1"/>
    </xf>
    <xf numFmtId="0" fontId="11" fillId="5" borderId="21" xfId="2" applyFont="1" applyFill="1" applyBorder="1" applyAlignment="1">
      <alignment horizontal="center" vertical="center" wrapText="1"/>
    </xf>
    <xf numFmtId="0" fontId="11" fillId="0" borderId="16" xfId="2" applyFont="1" applyBorder="1" applyAlignment="1">
      <alignment horizontal="left" vertical="center" wrapText="1"/>
    </xf>
    <xf numFmtId="0" fontId="11" fillId="0" borderId="32" xfId="2" applyFont="1" applyBorder="1" applyAlignment="1">
      <alignment horizontal="left" vertical="center" wrapText="1"/>
    </xf>
    <xf numFmtId="0" fontId="11" fillId="0" borderId="31" xfId="2" applyFont="1" applyBorder="1" applyAlignment="1">
      <alignment horizontal="left" vertical="center" wrapText="1"/>
    </xf>
    <xf numFmtId="0" fontId="11" fillId="0" borderId="22" xfId="2" applyFont="1" applyBorder="1" applyAlignment="1">
      <alignment horizontal="left" vertical="center" wrapText="1"/>
    </xf>
    <xf numFmtId="0" fontId="11" fillId="0" borderId="8" xfId="2" applyFont="1" applyAlignment="1">
      <alignment horizontal="left" vertical="center" wrapText="1"/>
    </xf>
    <xf numFmtId="0" fontId="11" fillId="0" borderId="30" xfId="2" applyFont="1" applyBorder="1" applyAlignment="1">
      <alignment horizontal="left" vertical="center" wrapText="1"/>
    </xf>
    <xf numFmtId="0" fontId="11" fillId="0" borderId="25" xfId="2" applyFont="1" applyBorder="1" applyAlignment="1">
      <alignment horizontal="left" vertical="center" wrapText="1"/>
    </xf>
    <xf numFmtId="0" fontId="11" fillId="0" borderId="34" xfId="2" applyFont="1" applyBorder="1" applyAlignment="1">
      <alignment horizontal="left" vertical="center" wrapText="1"/>
    </xf>
    <xf numFmtId="0" fontId="11" fillId="0" borderId="33" xfId="2" applyFont="1" applyBorder="1" applyAlignment="1">
      <alignment horizontal="left" vertical="center" wrapText="1"/>
    </xf>
    <xf numFmtId="0" fontId="11" fillId="0" borderId="40" xfId="2" applyFont="1" applyBorder="1" applyAlignment="1">
      <alignment horizontal="left" vertical="center" wrapText="1"/>
    </xf>
    <xf numFmtId="0" fontId="10" fillId="0" borderId="16" xfId="2" applyFont="1" applyBorder="1" applyAlignment="1">
      <alignment horizontal="center" vertical="center" wrapText="1"/>
    </xf>
    <xf numFmtId="0" fontId="10" fillId="0" borderId="22" xfId="2" applyFont="1" applyBorder="1" applyAlignment="1">
      <alignment horizontal="center" vertical="center" wrapText="1"/>
    </xf>
    <xf numFmtId="0" fontId="10" fillId="0" borderId="25" xfId="2" applyFont="1" applyBorder="1" applyAlignment="1">
      <alignment horizontal="center" vertical="center" wrapText="1"/>
    </xf>
    <xf numFmtId="0" fontId="11" fillId="5" borderId="40" xfId="2" applyFont="1" applyFill="1" applyBorder="1" applyAlignment="1">
      <alignment horizontal="center" vertical="center" wrapText="1"/>
    </xf>
    <xf numFmtId="0" fontId="11" fillId="5" borderId="40" xfId="2" applyFont="1" applyFill="1" applyBorder="1" applyAlignment="1">
      <alignment horizontal="left" vertical="center" wrapText="1"/>
    </xf>
    <xf numFmtId="0" fontId="12" fillId="0" borderId="40" xfId="3" applyFont="1" applyBorder="1" applyAlignment="1">
      <alignment horizontal="left" vertical="center"/>
    </xf>
    <xf numFmtId="0" fontId="11" fillId="5" borderId="16" xfId="2" applyFont="1" applyFill="1" applyBorder="1" applyAlignment="1">
      <alignment horizontal="left" vertical="center" wrapText="1"/>
    </xf>
    <xf numFmtId="0" fontId="11" fillId="5" borderId="22" xfId="2" applyFont="1" applyFill="1" applyBorder="1" applyAlignment="1">
      <alignment horizontal="left" vertical="center" wrapText="1"/>
    </xf>
    <xf numFmtId="0" fontId="11" fillId="5" borderId="25" xfId="2" applyFont="1" applyFill="1" applyBorder="1" applyAlignment="1">
      <alignment horizontal="left" vertical="center" wrapText="1"/>
    </xf>
    <xf numFmtId="0" fontId="11" fillId="0" borderId="1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21" xfId="2" applyFont="1" applyBorder="1" applyAlignment="1">
      <alignment horizontal="center" vertical="center" wrapText="1"/>
    </xf>
    <xf numFmtId="1" fontId="5" fillId="0" borderId="19" xfId="3" applyNumberFormat="1" applyFont="1" applyBorder="1" applyAlignment="1">
      <alignment horizontal="center" vertical="center"/>
    </xf>
    <xf numFmtId="1" fontId="5" fillId="0" borderId="20" xfId="3" applyNumberFormat="1" applyFont="1" applyBorder="1" applyAlignment="1">
      <alignment horizontal="center" vertical="center"/>
    </xf>
    <xf numFmtId="1" fontId="5" fillId="0" borderId="21" xfId="3" applyNumberFormat="1" applyFont="1" applyBorder="1" applyAlignment="1">
      <alignment horizontal="center" vertical="center"/>
    </xf>
    <xf numFmtId="0" fontId="28" fillId="3" borderId="64" xfId="2" applyFont="1" applyFill="1" applyBorder="1" applyAlignment="1">
      <alignment horizontal="center" vertical="center" wrapText="1"/>
    </xf>
    <xf numFmtId="0" fontId="28" fillId="3" borderId="61" xfId="2" applyFont="1" applyFill="1" applyBorder="1" applyAlignment="1">
      <alignment horizontal="center" vertical="center" wrapText="1"/>
    </xf>
    <xf numFmtId="0" fontId="11" fillId="0" borderId="40" xfId="0" applyFont="1" applyBorder="1" applyAlignment="1">
      <alignment horizontal="center" vertical="center" wrapText="1"/>
    </xf>
    <xf numFmtId="0" fontId="31" fillId="5" borderId="37" xfId="2" applyFont="1" applyFill="1" applyBorder="1" applyAlignment="1">
      <alignment horizontal="center" vertical="center" wrapText="1"/>
    </xf>
    <xf numFmtId="0" fontId="31" fillId="5" borderId="57" xfId="2" applyFont="1" applyFill="1" applyBorder="1" applyAlignment="1">
      <alignment horizontal="center" vertical="center" wrapText="1"/>
    </xf>
    <xf numFmtId="0" fontId="31" fillId="5" borderId="39" xfId="2" applyFont="1" applyFill="1" applyBorder="1" applyAlignment="1">
      <alignment horizontal="center" vertical="center" wrapText="1"/>
    </xf>
    <xf numFmtId="169" fontId="31" fillId="5" borderId="37" xfId="3" applyNumberFormat="1" applyFont="1" applyFill="1" applyBorder="1" applyAlignment="1">
      <alignment horizontal="center" vertical="center"/>
    </xf>
    <xf numFmtId="169" fontId="31" fillId="5" borderId="39" xfId="3" applyNumberFormat="1" applyFont="1" applyFill="1" applyBorder="1" applyAlignment="1">
      <alignment horizontal="center" vertical="center"/>
    </xf>
    <xf numFmtId="0" fontId="27" fillId="0" borderId="43" xfId="3" applyFont="1" applyBorder="1" applyAlignment="1">
      <alignment horizontal="center" vertical="center"/>
    </xf>
    <xf numFmtId="0" fontId="27" fillId="0" borderId="42" xfId="3" applyFont="1" applyBorder="1" applyAlignment="1">
      <alignment horizontal="center" vertical="center"/>
    </xf>
    <xf numFmtId="9" fontId="6" fillId="0" borderId="37" xfId="3" applyNumberFormat="1" applyFont="1" applyBorder="1" applyAlignment="1">
      <alignment horizontal="center" vertical="center"/>
    </xf>
    <xf numFmtId="9" fontId="6" fillId="0" borderId="39" xfId="3" applyNumberFormat="1" applyFont="1" applyBorder="1" applyAlignment="1">
      <alignment horizontal="center" vertical="center"/>
    </xf>
    <xf numFmtId="169" fontId="6" fillId="0" borderId="37" xfId="3" applyNumberFormat="1" applyFont="1" applyBorder="1" applyAlignment="1">
      <alignment horizontal="center" vertical="center"/>
    </xf>
    <xf numFmtId="169" fontId="6" fillId="0" borderId="39" xfId="3" applyNumberFormat="1" applyFont="1" applyBorder="1" applyAlignment="1">
      <alignment horizontal="center" vertical="center"/>
    </xf>
    <xf numFmtId="9" fontId="12" fillId="0" borderId="37" xfId="3" applyNumberFormat="1" applyFont="1" applyBorder="1" applyAlignment="1">
      <alignment horizontal="center" vertical="center"/>
    </xf>
    <xf numFmtId="0" fontId="12" fillId="0" borderId="39" xfId="3" applyFont="1" applyBorder="1" applyAlignment="1">
      <alignment horizontal="center" vertical="center"/>
    </xf>
    <xf numFmtId="0" fontId="29" fillId="0" borderId="37" xfId="3" applyFont="1" applyBorder="1" applyAlignment="1">
      <alignment horizontal="center" vertical="center" wrapText="1"/>
    </xf>
    <xf numFmtId="0" fontId="29" fillId="0" borderId="39" xfId="3" applyFont="1" applyBorder="1" applyAlignment="1">
      <alignment horizontal="center" vertical="center" wrapText="1"/>
    </xf>
    <xf numFmtId="0" fontId="43" fillId="0" borderId="4" xfId="20" applyFont="1" applyBorder="1" applyAlignment="1">
      <alignment horizontal="center" vertical="center" wrapText="1"/>
    </xf>
    <xf numFmtId="0" fontId="43" fillId="0" borderId="6" xfId="20" applyFont="1" applyBorder="1" applyAlignment="1">
      <alignment horizontal="center" vertical="center" wrapText="1"/>
    </xf>
    <xf numFmtId="0" fontId="43" fillId="0" borderId="7" xfId="20" applyFont="1" applyBorder="1" applyAlignment="1">
      <alignment horizontal="center" vertical="center" wrapText="1"/>
    </xf>
    <xf numFmtId="0" fontId="43" fillId="0" borderId="5" xfId="20" applyFont="1" applyBorder="1" applyAlignment="1">
      <alignment horizontal="center" vertical="center" wrapText="1"/>
    </xf>
    <xf numFmtId="0" fontId="43" fillId="0" borderId="8" xfId="20" applyFont="1" applyAlignment="1">
      <alignment horizontal="center" vertical="center" wrapText="1"/>
    </xf>
    <xf numFmtId="0" fontId="43" fillId="0" borderId="10" xfId="20" applyFont="1" applyBorder="1" applyAlignment="1">
      <alignment horizontal="center" vertical="center" wrapText="1"/>
    </xf>
    <xf numFmtId="0" fontId="43" fillId="0" borderId="15" xfId="20" applyFont="1" applyBorder="1" applyAlignment="1">
      <alignment horizontal="center" vertical="center" wrapText="1"/>
    </xf>
    <xf numFmtId="0" fontId="43" fillId="0" borderId="13" xfId="20" applyFont="1" applyBorder="1" applyAlignment="1">
      <alignment horizontal="center" vertical="center" wrapText="1"/>
    </xf>
    <xf numFmtId="0" fontId="43" fillId="0" borderId="14" xfId="20" applyFont="1" applyBorder="1" applyAlignment="1">
      <alignment horizontal="center" vertical="center" wrapText="1"/>
    </xf>
    <xf numFmtId="0" fontId="44" fillId="0" borderId="4" xfId="20" applyFont="1" applyBorder="1" applyAlignment="1">
      <alignment horizontal="center" vertical="center" wrapText="1"/>
    </xf>
    <xf numFmtId="0" fontId="44" fillId="0" borderId="6" xfId="20" applyFont="1" applyBorder="1" applyAlignment="1">
      <alignment horizontal="center" vertical="center" wrapText="1"/>
    </xf>
    <xf numFmtId="0" fontId="44" fillId="0" borderId="15" xfId="20" applyFont="1" applyBorder="1" applyAlignment="1">
      <alignment horizontal="center" vertical="center" wrapText="1"/>
    </xf>
    <xf numFmtId="0" fontId="44" fillId="0" borderId="13" xfId="20" applyFont="1" applyBorder="1" applyAlignment="1">
      <alignment horizontal="center" vertical="center" wrapText="1"/>
    </xf>
    <xf numFmtId="0" fontId="44" fillId="3" borderId="11" xfId="20" applyFont="1" applyFill="1" applyBorder="1" applyAlignment="1">
      <alignment horizontal="center" vertical="center" wrapText="1"/>
    </xf>
    <xf numFmtId="0" fontId="44" fillId="3" borderId="9" xfId="20" applyFont="1" applyFill="1" applyBorder="1" applyAlignment="1">
      <alignment horizontal="center" vertical="center" wrapText="1"/>
    </xf>
    <xf numFmtId="0" fontId="44" fillId="3" borderId="14" xfId="20" applyFont="1" applyFill="1" applyBorder="1" applyAlignment="1">
      <alignment horizontal="center" vertical="center" wrapText="1"/>
    </xf>
    <xf numFmtId="0" fontId="44" fillId="3" borderId="12" xfId="20" applyFont="1" applyFill="1" applyBorder="1" applyAlignment="1">
      <alignment horizontal="center" vertical="center" wrapText="1"/>
    </xf>
    <xf numFmtId="0" fontId="16" fillId="0" borderId="11" xfId="20" applyFont="1" applyBorder="1" applyAlignment="1">
      <alignment horizontal="center" vertical="center" wrapText="1"/>
    </xf>
    <xf numFmtId="0" fontId="16" fillId="0" borderId="9" xfId="20" applyFont="1" applyBorder="1" applyAlignment="1">
      <alignment horizontal="center" vertical="center" wrapText="1"/>
    </xf>
    <xf numFmtId="0" fontId="16" fillId="0" borderId="12" xfId="20" applyFont="1" applyBorder="1" applyAlignment="1">
      <alignment horizontal="center" vertical="center" wrapText="1"/>
    </xf>
    <xf numFmtId="0" fontId="44" fillId="3" borderId="4" xfId="20" applyFont="1" applyFill="1" applyBorder="1" applyAlignment="1">
      <alignment horizontal="center" vertical="center" wrapText="1"/>
    </xf>
    <xf numFmtId="0" fontId="44" fillId="3" borderId="6" xfId="20" applyFont="1" applyFill="1" applyBorder="1" applyAlignment="1">
      <alignment horizontal="center" vertical="center" wrapText="1"/>
    </xf>
    <xf numFmtId="0" fontId="44" fillId="3" borderId="10" xfId="20" applyFont="1" applyFill="1" applyBorder="1" applyAlignment="1">
      <alignment horizontal="center" vertical="center" wrapText="1"/>
    </xf>
    <xf numFmtId="0" fontId="44" fillId="3" borderId="15" xfId="20" applyFont="1" applyFill="1" applyBorder="1" applyAlignment="1">
      <alignment horizontal="center" vertical="center" wrapText="1"/>
    </xf>
    <xf numFmtId="0" fontId="44" fillId="3" borderId="13" xfId="20" applyFont="1" applyFill="1" applyBorder="1" applyAlignment="1">
      <alignment horizontal="center" vertical="center" wrapText="1"/>
    </xf>
    <xf numFmtId="0" fontId="16" fillId="0" borderId="15" xfId="20" applyFont="1" applyBorder="1" applyAlignment="1">
      <alignment horizontal="left" vertical="center" wrapText="1"/>
    </xf>
    <xf numFmtId="0" fontId="16" fillId="0" borderId="13" xfId="20" applyFont="1" applyBorder="1" applyAlignment="1">
      <alignment horizontal="left" vertical="center" wrapText="1"/>
    </xf>
    <xf numFmtId="0" fontId="16" fillId="0" borderId="14" xfId="20" applyFont="1" applyBorder="1" applyAlignment="1">
      <alignment horizontal="left" vertical="center" wrapText="1"/>
    </xf>
    <xf numFmtId="0" fontId="43" fillId="0" borderId="11" xfId="20" applyFont="1" applyBorder="1" applyAlignment="1">
      <alignment horizontal="left" vertical="center" wrapText="1"/>
    </xf>
    <xf numFmtId="0" fontId="43" fillId="0" borderId="9" xfId="20" applyFont="1" applyBorder="1" applyAlignment="1">
      <alignment horizontal="left" vertical="center" wrapText="1"/>
    </xf>
    <xf numFmtId="0" fontId="43" fillId="0" borderId="12" xfId="20" applyFont="1" applyBorder="1" applyAlignment="1">
      <alignment horizontal="left" vertical="center" wrapText="1"/>
    </xf>
    <xf numFmtId="0" fontId="43" fillId="0" borderId="11" xfId="20" applyFont="1" applyBorder="1" applyAlignment="1">
      <alignment horizontal="center" vertical="center" wrapText="1"/>
    </xf>
    <xf numFmtId="0" fontId="43" fillId="0" borderId="9" xfId="20" applyFont="1" applyBorder="1" applyAlignment="1">
      <alignment horizontal="center" vertical="center" wrapText="1"/>
    </xf>
    <xf numFmtId="0" fontId="43" fillId="0" borderId="12" xfId="20" applyFont="1" applyBorder="1" applyAlignment="1">
      <alignment horizontal="center" vertical="center" wrapText="1"/>
    </xf>
    <xf numFmtId="1" fontId="43" fillId="0" borderId="11" xfId="1" applyNumberFormat="1" applyFont="1" applyBorder="1" applyAlignment="1">
      <alignment horizontal="center" vertical="center" shrinkToFit="1"/>
    </xf>
    <xf numFmtId="1" fontId="43" fillId="0" borderId="9" xfId="1" applyNumberFormat="1" applyFont="1" applyBorder="1" applyAlignment="1">
      <alignment horizontal="center" vertical="center" shrinkToFit="1"/>
    </xf>
    <xf numFmtId="1" fontId="43" fillId="0" borderId="12" xfId="1" applyNumberFormat="1" applyFont="1" applyBorder="1" applyAlignment="1">
      <alignment horizontal="center" vertical="center" shrinkToFit="1"/>
    </xf>
    <xf numFmtId="0" fontId="44" fillId="3" borderId="7" xfId="20" applyFont="1" applyFill="1" applyBorder="1" applyAlignment="1">
      <alignment horizontal="center" vertical="center" wrapText="1"/>
    </xf>
    <xf numFmtId="0" fontId="44" fillId="3" borderId="36" xfId="20" applyFont="1" applyFill="1" applyBorder="1" applyAlignment="1">
      <alignment horizontal="center" vertical="center" wrapText="1"/>
    </xf>
    <xf numFmtId="0" fontId="16" fillId="0" borderId="13" xfId="20" applyFont="1" applyBorder="1" applyAlignment="1">
      <alignment horizontal="center" vertical="center" wrapText="1"/>
    </xf>
    <xf numFmtId="0" fontId="16" fillId="0" borderId="14" xfId="20" applyFont="1" applyBorder="1" applyAlignment="1">
      <alignment horizontal="center" vertical="center" wrapText="1"/>
    </xf>
    <xf numFmtId="0" fontId="44" fillId="3" borderId="37" xfId="20" applyFont="1" applyFill="1" applyBorder="1" applyAlignment="1">
      <alignment horizontal="center" vertical="center" wrapText="1"/>
    </xf>
    <xf numFmtId="0" fontId="16" fillId="0" borderId="1" xfId="20" applyFont="1" applyBorder="1" applyAlignment="1">
      <alignment horizontal="left" vertical="center" wrapText="1"/>
    </xf>
    <xf numFmtId="0" fontId="16" fillId="0" borderId="11" xfId="20" applyFont="1" applyBorder="1" applyAlignment="1">
      <alignment horizontal="left" vertical="center" wrapText="1"/>
    </xf>
    <xf numFmtId="0" fontId="16" fillId="0" borderId="12" xfId="20" applyFont="1" applyBorder="1" applyAlignment="1">
      <alignment horizontal="left" vertical="center" wrapText="1"/>
    </xf>
    <xf numFmtId="0" fontId="18" fillId="0" borderId="37" xfId="3" applyFont="1" applyBorder="1" applyAlignment="1">
      <alignment vertical="center" wrapText="1"/>
    </xf>
    <xf numFmtId="0" fontId="18" fillId="0" borderId="39" xfId="3" applyFont="1" applyBorder="1" applyAlignment="1">
      <alignment vertical="center" wrapText="1"/>
    </xf>
    <xf numFmtId="0" fontId="18" fillId="4" borderId="37" xfId="3" applyFont="1" applyFill="1" applyBorder="1" applyAlignment="1">
      <alignment horizontal="center" vertical="center" wrapText="1"/>
    </xf>
    <xf numFmtId="0" fontId="18" fillId="4" borderId="39" xfId="3" applyFont="1" applyFill="1" applyBorder="1" applyAlignment="1">
      <alignment horizontal="center" vertical="center" wrapText="1"/>
    </xf>
    <xf numFmtId="169" fontId="31" fillId="5" borderId="37" xfId="3" applyNumberFormat="1" applyFont="1" applyFill="1" applyBorder="1" applyAlignment="1">
      <alignment horizontal="center" vertical="center" wrapText="1"/>
    </xf>
    <xf numFmtId="169" fontId="31" fillId="5" borderId="39" xfId="3" applyNumberFormat="1" applyFont="1" applyFill="1" applyBorder="1" applyAlignment="1">
      <alignment horizontal="center" vertical="center" wrapText="1"/>
    </xf>
    <xf numFmtId="169" fontId="51" fillId="5" borderId="37" xfId="3" applyNumberFormat="1" applyFont="1" applyFill="1" applyBorder="1" applyAlignment="1">
      <alignment horizontal="center" vertical="center" wrapText="1"/>
    </xf>
    <xf numFmtId="169" fontId="51" fillId="5" borderId="39" xfId="3" applyNumberFormat="1" applyFont="1" applyFill="1" applyBorder="1" applyAlignment="1">
      <alignment horizontal="center" vertical="center" wrapText="1"/>
    </xf>
    <xf numFmtId="9" fontId="12" fillId="0" borderId="37" xfId="3" applyNumberFormat="1" applyFont="1" applyBorder="1" applyAlignment="1">
      <alignment horizontal="center" vertical="center" wrapText="1"/>
    </xf>
    <xf numFmtId="0" fontId="12" fillId="0" borderId="39" xfId="3" applyFont="1" applyBorder="1" applyAlignment="1">
      <alignment horizontal="center" vertical="center" wrapText="1"/>
    </xf>
    <xf numFmtId="9" fontId="49" fillId="0" borderId="37" xfId="3" applyNumberFormat="1" applyFont="1" applyBorder="1" applyAlignment="1">
      <alignment horizontal="center" vertical="center" wrapText="1"/>
    </xf>
    <xf numFmtId="0" fontId="49" fillId="0" borderId="39" xfId="3" applyFont="1" applyBorder="1" applyAlignment="1">
      <alignment horizontal="center" vertical="center" wrapText="1"/>
    </xf>
    <xf numFmtId="0" fontId="12" fillId="0" borderId="37" xfId="3" applyFont="1" applyBorder="1" applyAlignment="1">
      <alignment horizontal="center" vertical="center"/>
    </xf>
    <xf numFmtId="0" fontId="31" fillId="5" borderId="36" xfId="2" applyFont="1" applyFill="1" applyBorder="1" applyAlignment="1">
      <alignment horizontal="center" vertical="center" wrapText="1"/>
    </xf>
    <xf numFmtId="0" fontId="18" fillId="0" borderId="19" xfId="3" applyFont="1" applyBorder="1" applyAlignment="1">
      <alignment horizontal="left" vertical="center" wrapText="1"/>
    </xf>
    <xf numFmtId="0" fontId="18" fillId="0" borderId="21" xfId="3" applyFont="1" applyBorder="1" applyAlignment="1">
      <alignment horizontal="left" vertical="center" wrapText="1"/>
    </xf>
    <xf numFmtId="0" fontId="11" fillId="4" borderId="8" xfId="2" applyFont="1" applyFill="1" applyAlignment="1">
      <alignment horizontal="left" vertical="center" wrapText="1"/>
    </xf>
    <xf numFmtId="0" fontId="19" fillId="0" borderId="19" xfId="3" applyFont="1" applyBorder="1" applyAlignment="1">
      <alignment horizontal="center" vertical="center" wrapText="1"/>
    </xf>
    <xf numFmtId="0" fontId="19" fillId="0" borderId="20" xfId="3" applyFont="1" applyBorder="1" applyAlignment="1">
      <alignment horizontal="center" vertical="center" wrapText="1"/>
    </xf>
    <xf numFmtId="0" fontId="19" fillId="0" borderId="21" xfId="3" applyFont="1" applyBorder="1" applyAlignment="1">
      <alignment horizontal="center" vertical="center" wrapText="1"/>
    </xf>
    <xf numFmtId="0" fontId="12" fillId="0" borderId="40" xfId="3" applyFont="1" applyBorder="1" applyAlignment="1">
      <alignment horizontal="center" vertical="center"/>
    </xf>
    <xf numFmtId="1" fontId="43" fillId="0" borderId="11" xfId="1" applyNumberFormat="1" applyFont="1" applyFill="1" applyBorder="1" applyAlignment="1">
      <alignment horizontal="center" vertical="center" shrinkToFit="1"/>
    </xf>
    <xf numFmtId="1" fontId="43" fillId="0" borderId="9" xfId="1" applyNumberFormat="1" applyFont="1" applyFill="1" applyBorder="1" applyAlignment="1">
      <alignment horizontal="center" vertical="center" shrinkToFit="1"/>
    </xf>
    <xf numFmtId="1" fontId="43" fillId="0" borderId="12" xfId="1" applyNumberFormat="1" applyFont="1" applyFill="1" applyBorder="1" applyAlignment="1">
      <alignment horizontal="center" vertical="center" shrinkToFit="1"/>
    </xf>
    <xf numFmtId="0" fontId="16" fillId="0" borderId="37" xfId="20" applyFont="1" applyBorder="1" applyAlignment="1">
      <alignment horizontal="left" vertical="center" wrapText="1"/>
    </xf>
    <xf numFmtId="0" fontId="16" fillId="0" borderId="57" xfId="20" applyFont="1" applyBorder="1" applyAlignment="1">
      <alignment horizontal="left" vertical="center" wrapText="1"/>
    </xf>
    <xf numFmtId="0" fontId="16" fillId="0" borderId="39" xfId="20" applyFont="1" applyBorder="1" applyAlignment="1">
      <alignment horizontal="left" vertical="center" wrapText="1"/>
    </xf>
    <xf numFmtId="0" fontId="50" fillId="0" borderId="13" xfId="20" applyFont="1" applyBorder="1" applyAlignment="1">
      <alignment horizontal="left" vertical="center" wrapText="1"/>
    </xf>
    <xf numFmtId="0" fontId="50" fillId="0" borderId="14" xfId="20" applyFont="1" applyBorder="1" applyAlignment="1">
      <alignment horizontal="left" vertical="center" wrapText="1"/>
    </xf>
    <xf numFmtId="0" fontId="53" fillId="0" borderId="9" xfId="20" applyFont="1" applyBorder="1" applyAlignment="1">
      <alignment horizontal="left" vertical="center" wrapText="1"/>
    </xf>
    <xf numFmtId="0" fontId="53" fillId="0" borderId="12" xfId="20" applyFont="1" applyBorder="1" applyAlignment="1">
      <alignment horizontal="left" vertical="center" wrapText="1"/>
    </xf>
    <xf numFmtId="0" fontId="18" fillId="2" borderId="37"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4" borderId="37" xfId="3" applyFont="1" applyFill="1" applyBorder="1" applyAlignment="1">
      <alignment horizontal="left" vertical="center" wrapText="1"/>
    </xf>
    <xf numFmtId="0" fontId="18" fillId="4" borderId="39" xfId="3" applyFont="1" applyFill="1" applyBorder="1" applyAlignment="1">
      <alignment horizontal="left" vertical="center" wrapText="1"/>
    </xf>
    <xf numFmtId="0" fontId="16" fillId="0" borderId="9" xfId="20" applyFont="1" applyBorder="1" applyAlignment="1">
      <alignment horizontal="left" vertical="center" wrapText="1"/>
    </xf>
    <xf numFmtId="0" fontId="52" fillId="0" borderId="11" xfId="20" applyFont="1" applyBorder="1" applyAlignment="1">
      <alignment horizontal="left" vertical="center" wrapText="1"/>
    </xf>
    <xf numFmtId="0" fontId="52" fillId="0" borderId="9" xfId="20" applyFont="1" applyBorder="1" applyAlignment="1">
      <alignment horizontal="left" vertical="center" wrapText="1"/>
    </xf>
    <xf numFmtId="0" fontId="52" fillId="0" borderId="12" xfId="20" applyFont="1" applyBorder="1" applyAlignment="1">
      <alignment horizontal="left" vertical="center" wrapText="1"/>
    </xf>
    <xf numFmtId="0" fontId="27" fillId="0" borderId="46" xfId="3" applyFont="1" applyBorder="1" applyAlignment="1">
      <alignment horizontal="center" vertical="center"/>
    </xf>
    <xf numFmtId="0" fontId="11" fillId="5" borderId="43" xfId="3" applyFont="1" applyFill="1" applyBorder="1" applyAlignment="1">
      <alignment horizontal="center" vertical="center" wrapText="1"/>
    </xf>
    <xf numFmtId="0" fontId="11" fillId="5" borderId="42" xfId="3" applyFont="1" applyFill="1" applyBorder="1" applyAlignment="1">
      <alignment horizontal="center" vertical="center" wrapText="1"/>
    </xf>
    <xf numFmtId="0" fontId="11" fillId="5" borderId="19" xfId="3" applyFont="1" applyFill="1" applyBorder="1" applyAlignment="1">
      <alignment horizontal="center" vertical="center" wrapText="1"/>
    </xf>
    <xf numFmtId="0" fontId="11" fillId="5" borderId="21" xfId="3" applyFont="1" applyFill="1" applyBorder="1" applyAlignment="1">
      <alignment horizontal="center" vertical="center" wrapText="1"/>
    </xf>
    <xf numFmtId="0" fontId="12" fillId="0" borderId="19" xfId="3" applyFont="1" applyBorder="1" applyAlignment="1">
      <alignment horizontal="center" vertical="center"/>
    </xf>
    <xf numFmtId="0" fontId="12" fillId="0" borderId="21" xfId="3" applyFont="1" applyBorder="1" applyAlignment="1">
      <alignment horizontal="center" vertical="center"/>
    </xf>
    <xf numFmtId="0" fontId="12" fillId="0" borderId="20" xfId="3" applyFont="1" applyBorder="1" applyAlignment="1">
      <alignment horizontal="center" vertical="center"/>
    </xf>
    <xf numFmtId="0" fontId="12" fillId="0" borderId="43" xfId="3" applyFont="1" applyBorder="1" applyAlignment="1">
      <alignment horizontal="center" vertical="center"/>
    </xf>
    <xf numFmtId="0" fontId="12" fillId="0" borderId="41" xfId="3" applyFont="1" applyBorder="1" applyAlignment="1">
      <alignment horizontal="center" vertical="center"/>
    </xf>
    <xf numFmtId="0" fontId="12" fillId="0" borderId="42" xfId="3" applyFont="1" applyBorder="1" applyAlignment="1">
      <alignment horizontal="center" vertical="center"/>
    </xf>
    <xf numFmtId="0" fontId="12" fillId="0" borderId="19" xfId="3" applyFont="1" applyBorder="1" applyAlignment="1">
      <alignment horizontal="left" vertical="center" wrapText="1"/>
    </xf>
    <xf numFmtId="0" fontId="12" fillId="0" borderId="20" xfId="3" applyFont="1" applyBorder="1" applyAlignment="1">
      <alignment horizontal="left" vertical="center" wrapText="1"/>
    </xf>
    <xf numFmtId="0" fontId="12" fillId="0" borderId="21" xfId="3" applyFont="1" applyBorder="1" applyAlignment="1">
      <alignment horizontal="left" vertical="center" wrapText="1"/>
    </xf>
    <xf numFmtId="0" fontId="42" fillId="0" borderId="19" xfId="3" applyFont="1" applyBorder="1" applyAlignment="1">
      <alignment horizontal="center" vertical="center" wrapText="1"/>
    </xf>
    <xf numFmtId="0" fontId="42" fillId="0" borderId="21"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21" xfId="3" applyFont="1" applyBorder="1" applyAlignment="1">
      <alignment horizontal="center" vertical="center" wrapText="1"/>
    </xf>
    <xf numFmtId="0" fontId="11" fillId="5" borderId="16" xfId="2" applyFont="1" applyFill="1" applyBorder="1" applyAlignment="1">
      <alignment horizontal="center" vertical="center" wrapText="1"/>
    </xf>
    <xf numFmtId="0" fontId="11" fillId="5" borderId="22" xfId="2" applyFont="1" applyFill="1" applyBorder="1" applyAlignment="1">
      <alignment horizontal="center" vertical="center" wrapText="1"/>
    </xf>
    <xf numFmtId="0" fontId="11" fillId="5" borderId="25" xfId="2" applyFont="1" applyFill="1" applyBorder="1" applyAlignment="1">
      <alignment horizontal="center" vertical="center" wrapText="1"/>
    </xf>
    <xf numFmtId="0" fontId="12" fillId="0" borderId="20" xfId="3" applyFont="1" applyBorder="1" applyAlignment="1">
      <alignment horizontal="center" vertical="center" wrapText="1"/>
    </xf>
    <xf numFmtId="1" fontId="11" fillId="0" borderId="43" xfId="2" applyNumberFormat="1" applyFont="1" applyBorder="1" applyAlignment="1">
      <alignment horizontal="center" vertical="center" wrapText="1"/>
    </xf>
    <xf numFmtId="1" fontId="11" fillId="0" borderId="41" xfId="2" applyNumberFormat="1" applyFont="1" applyBorder="1" applyAlignment="1">
      <alignment horizontal="center" vertical="center" wrapText="1"/>
    </xf>
    <xf numFmtId="1" fontId="11" fillId="0" borderId="42" xfId="2" applyNumberFormat="1" applyFont="1" applyBorder="1" applyAlignment="1">
      <alignment horizontal="center" vertical="center" wrapText="1"/>
    </xf>
    <xf numFmtId="0" fontId="6" fillId="5" borderId="40" xfId="3" applyFont="1" applyFill="1" applyBorder="1" applyAlignment="1">
      <alignment horizontal="center" vertical="center"/>
    </xf>
    <xf numFmtId="0" fontId="11" fillId="0" borderId="16" xfId="2" applyFont="1" applyBorder="1" applyAlignment="1">
      <alignment horizontal="center" vertical="center" wrapText="1"/>
    </xf>
    <xf numFmtId="0" fontId="11" fillId="0" borderId="32" xfId="2" applyFont="1" applyBorder="1" applyAlignment="1">
      <alignment horizontal="center" vertical="center" wrapText="1"/>
    </xf>
    <xf numFmtId="0" fontId="11" fillId="0" borderId="31"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8" xfId="2" applyFont="1" applyAlignment="1">
      <alignment horizontal="center" vertical="center" wrapText="1"/>
    </xf>
    <xf numFmtId="0" fontId="11" fillId="0" borderId="30" xfId="2" applyFont="1" applyBorder="1" applyAlignment="1">
      <alignment horizontal="center" vertical="center" wrapText="1"/>
    </xf>
    <xf numFmtId="0" fontId="11" fillId="0" borderId="25" xfId="2" applyFont="1" applyBorder="1" applyAlignment="1">
      <alignment horizontal="center" vertical="center" wrapText="1"/>
    </xf>
    <xf numFmtId="0" fontId="11" fillId="0" borderId="34" xfId="2" applyFont="1" applyBorder="1" applyAlignment="1">
      <alignment horizontal="center" vertical="center" wrapText="1"/>
    </xf>
    <xf numFmtId="0" fontId="11" fillId="0" borderId="33" xfId="2" applyFont="1" applyBorder="1" applyAlignment="1">
      <alignment horizontal="center" vertical="center" wrapText="1"/>
    </xf>
    <xf numFmtId="0" fontId="6" fillId="5" borderId="40" xfId="3" applyFont="1" applyFill="1" applyBorder="1" applyAlignment="1">
      <alignment horizontal="left" vertical="center" wrapText="1"/>
    </xf>
    <xf numFmtId="0" fontId="6" fillId="5" borderId="40" xfId="3" applyFont="1" applyFill="1" applyBorder="1" applyAlignment="1">
      <alignment horizontal="left" vertical="center"/>
    </xf>
    <xf numFmtId="0" fontId="6" fillId="5" borderId="19" xfId="3" applyFont="1" applyFill="1" applyBorder="1" applyAlignment="1">
      <alignment horizontal="center" vertical="center" wrapText="1"/>
    </xf>
    <xf numFmtId="0" fontId="6" fillId="5" borderId="20" xfId="3" applyFont="1" applyFill="1" applyBorder="1" applyAlignment="1">
      <alignment horizontal="center" vertical="center" wrapText="1"/>
    </xf>
    <xf numFmtId="0" fontId="6" fillId="5" borderId="21" xfId="3" applyFont="1" applyFill="1" applyBorder="1" applyAlignment="1">
      <alignment horizontal="center" vertical="center" wrapText="1"/>
    </xf>
    <xf numFmtId="0" fontId="6" fillId="0" borderId="19" xfId="3" applyFont="1" applyBorder="1" applyAlignment="1">
      <alignment horizontal="center" vertical="center"/>
    </xf>
    <xf numFmtId="0" fontId="6" fillId="0" borderId="20" xfId="3" applyFont="1" applyBorder="1" applyAlignment="1">
      <alignment horizontal="center" vertical="center"/>
    </xf>
    <xf numFmtId="0" fontId="6" fillId="0" borderId="21" xfId="3" applyFont="1" applyBorder="1" applyAlignment="1">
      <alignment horizontal="center" vertical="center"/>
    </xf>
    <xf numFmtId="0" fontId="16" fillId="0" borderId="36" xfId="20" applyFont="1" applyBorder="1" applyAlignment="1">
      <alignment horizontal="left" vertical="center" wrapText="1"/>
    </xf>
    <xf numFmtId="0" fontId="43" fillId="0" borderId="11" xfId="1" applyNumberFormat="1" applyFont="1" applyBorder="1" applyAlignment="1">
      <alignment horizontal="center" vertical="center" shrinkToFit="1"/>
    </xf>
    <xf numFmtId="0" fontId="43" fillId="0" borderId="9" xfId="1" applyNumberFormat="1" applyFont="1" applyBorder="1" applyAlignment="1">
      <alignment horizontal="center" vertical="center" shrinkToFit="1"/>
    </xf>
    <xf numFmtId="0" fontId="43" fillId="0" borderId="12" xfId="1" applyNumberFormat="1" applyFont="1" applyBorder="1" applyAlignment="1">
      <alignment horizontal="center" vertical="center" shrinkToFit="1"/>
    </xf>
    <xf numFmtId="0" fontId="16" fillId="0" borderId="83" xfId="20" applyFont="1" applyBorder="1" applyAlignment="1">
      <alignment horizontal="center" vertical="center" wrapText="1"/>
    </xf>
    <xf numFmtId="0" fontId="16" fillId="0" borderId="77" xfId="20" applyFont="1" applyBorder="1" applyAlignment="1">
      <alignment horizontal="center" vertical="center" wrapText="1"/>
    </xf>
    <xf numFmtId="0" fontId="16" fillId="0" borderId="84" xfId="20" applyFont="1" applyBorder="1" applyAlignment="1">
      <alignment horizontal="center" vertical="center" wrapText="1"/>
    </xf>
    <xf numFmtId="0" fontId="16" fillId="0" borderId="15" xfId="20" applyFont="1" applyBorder="1" applyAlignment="1">
      <alignment horizontal="center" vertical="center" wrapText="1"/>
    </xf>
    <xf numFmtId="167" fontId="12" fillId="0" borderId="47" xfId="5" applyNumberFormat="1" applyFont="1" applyBorder="1" applyAlignment="1">
      <alignment horizontal="center" vertical="center"/>
    </xf>
    <xf numFmtId="167" fontId="12" fillId="0" borderId="61" xfId="5" applyNumberFormat="1" applyFont="1" applyBorder="1" applyAlignment="1">
      <alignment horizontal="center" vertical="center"/>
    </xf>
    <xf numFmtId="167" fontId="12" fillId="0" borderId="85" xfId="5" applyNumberFormat="1" applyFont="1" applyBorder="1" applyAlignment="1">
      <alignment horizontal="center" vertical="center"/>
    </xf>
    <xf numFmtId="167" fontId="12" fillId="0" borderId="62" xfId="5" applyNumberFormat="1" applyFont="1" applyBorder="1" applyAlignment="1">
      <alignment horizontal="center" vertical="center"/>
    </xf>
    <xf numFmtId="167" fontId="12" fillId="0" borderId="88" xfId="5" applyNumberFormat="1" applyFont="1" applyBorder="1" applyAlignment="1">
      <alignment horizontal="center" vertical="center"/>
    </xf>
    <xf numFmtId="167" fontId="12" fillId="0" borderId="54" xfId="5" applyNumberFormat="1" applyFont="1" applyBorder="1" applyAlignment="1">
      <alignment horizontal="center" vertical="center"/>
    </xf>
    <xf numFmtId="0" fontId="10" fillId="0" borderId="88" xfId="2" applyFont="1" applyBorder="1" applyAlignment="1">
      <alignment horizontal="left" vertical="center" wrapText="1"/>
    </xf>
    <xf numFmtId="0" fontId="10" fillId="0" borderId="54" xfId="2" applyFont="1" applyBorder="1" applyAlignment="1">
      <alignment horizontal="left" vertical="center" wrapText="1"/>
    </xf>
    <xf numFmtId="0" fontId="11" fillId="0" borderId="85" xfId="2" applyFont="1" applyBorder="1" applyAlignment="1">
      <alignment horizontal="center" vertical="center" wrapText="1"/>
    </xf>
    <xf numFmtId="0" fontId="11" fillId="0" borderId="62" xfId="2" applyFont="1" applyBorder="1" applyAlignment="1">
      <alignment horizontal="center" vertical="center" wrapText="1"/>
    </xf>
    <xf numFmtId="0" fontId="11" fillId="5" borderId="68"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1" fillId="5" borderId="23" xfId="2" applyFont="1" applyFill="1" applyBorder="1" applyAlignment="1">
      <alignment horizontal="center" vertical="center" wrapText="1"/>
    </xf>
    <xf numFmtId="0" fontId="11" fillId="5" borderId="27" xfId="2" applyFont="1" applyFill="1" applyBorder="1" applyAlignment="1">
      <alignment horizontal="center" vertical="center" wrapText="1"/>
    </xf>
    <xf numFmtId="0" fontId="11" fillId="5" borderId="85" xfId="2" applyFont="1" applyFill="1" applyBorder="1" applyAlignment="1">
      <alignment horizontal="center" vertical="center" wrapText="1"/>
    </xf>
    <xf numFmtId="0" fontId="11" fillId="5" borderId="86" xfId="2" applyFont="1" applyFill="1" applyBorder="1" applyAlignment="1">
      <alignment horizontal="center" vertical="center" wrapText="1"/>
    </xf>
    <xf numFmtId="0" fontId="11" fillId="5" borderId="51" xfId="2" applyFont="1" applyFill="1" applyBorder="1" applyAlignment="1">
      <alignment horizontal="center" vertical="center" wrapText="1"/>
    </xf>
    <xf numFmtId="0" fontId="11" fillId="5" borderId="52" xfId="2" applyFont="1" applyFill="1" applyBorder="1" applyAlignment="1">
      <alignment horizontal="center" vertical="center" wrapText="1"/>
    </xf>
    <xf numFmtId="0" fontId="11" fillId="5" borderId="53" xfId="2" applyFont="1" applyFill="1" applyBorder="1" applyAlignment="1">
      <alignment horizontal="center" vertical="center" wrapText="1"/>
    </xf>
    <xf numFmtId="0" fontId="11" fillId="3" borderId="19" xfId="2" applyFont="1" applyFill="1" applyBorder="1" applyAlignment="1">
      <alignment horizontal="center" vertical="center"/>
    </xf>
    <xf numFmtId="0" fontId="11" fillId="3" borderId="20" xfId="2" applyFont="1" applyFill="1" applyBorder="1" applyAlignment="1">
      <alignment horizontal="center" vertical="center"/>
    </xf>
    <xf numFmtId="0" fontId="11" fillId="3" borderId="21" xfId="2" applyFont="1" applyFill="1" applyBorder="1" applyAlignment="1">
      <alignment horizontal="center" vertical="center"/>
    </xf>
    <xf numFmtId="0" fontId="11" fillId="3" borderId="19" xfId="2" applyFont="1" applyFill="1" applyBorder="1" applyAlignment="1">
      <alignment horizontal="center" vertical="center" wrapText="1"/>
    </xf>
    <xf numFmtId="0" fontId="11" fillId="3" borderId="20" xfId="2" applyFont="1" applyFill="1" applyBorder="1" applyAlignment="1">
      <alignment horizontal="center" vertical="center" wrapText="1"/>
    </xf>
    <xf numFmtId="0" fontId="11" fillId="3" borderId="21" xfId="2" applyFont="1" applyFill="1" applyBorder="1" applyAlignment="1">
      <alignment horizontal="center" vertical="center" wrapText="1"/>
    </xf>
    <xf numFmtId="167" fontId="12" fillId="0" borderId="89" xfId="5" applyNumberFormat="1" applyFont="1" applyBorder="1" applyAlignment="1">
      <alignment horizontal="center" vertical="center"/>
    </xf>
    <xf numFmtId="167" fontId="12" fillId="0" borderId="70" xfId="5" applyNumberFormat="1" applyFont="1" applyBorder="1" applyAlignment="1">
      <alignment horizontal="center" vertical="center"/>
    </xf>
    <xf numFmtId="0" fontId="11" fillId="3" borderId="40" xfId="2" applyFont="1" applyFill="1" applyBorder="1" applyAlignment="1">
      <alignment horizontal="left" vertical="center" wrapText="1"/>
    </xf>
    <xf numFmtId="0" fontId="11" fillId="3" borderId="40" xfId="2" applyFont="1" applyFill="1" applyBorder="1" applyAlignment="1">
      <alignment horizontal="center" vertical="center" wrapText="1"/>
    </xf>
    <xf numFmtId="0" fontId="11" fillId="0" borderId="8" xfId="0" applyFont="1" applyBorder="1" applyAlignment="1">
      <alignment horizontal="center" vertical="center" wrapText="1"/>
    </xf>
    <xf numFmtId="0" fontId="11" fillId="3" borderId="19" xfId="3" applyFont="1" applyFill="1" applyBorder="1" applyAlignment="1">
      <alignment horizontal="center" vertical="center" wrapText="1"/>
    </xf>
    <xf numFmtId="0" fontId="11" fillId="3" borderId="20" xfId="3" applyFont="1" applyFill="1" applyBorder="1" applyAlignment="1">
      <alignment horizontal="center" vertical="center" wrapText="1"/>
    </xf>
    <xf numFmtId="0" fontId="11" fillId="3" borderId="21" xfId="3" applyFont="1" applyFill="1" applyBorder="1" applyAlignment="1">
      <alignment horizontal="center" vertical="center" wrapText="1"/>
    </xf>
    <xf numFmtId="0" fontId="11" fillId="3" borderId="25" xfId="3" applyFont="1" applyFill="1" applyBorder="1" applyAlignment="1">
      <alignment horizontal="center" vertical="center" wrapText="1"/>
    </xf>
    <xf numFmtId="0" fontId="11" fillId="3" borderId="34" xfId="3" applyFont="1" applyFill="1" applyBorder="1" applyAlignment="1">
      <alignment horizontal="center" vertical="center" wrapText="1"/>
    </xf>
    <xf numFmtId="0" fontId="11" fillId="3" borderId="33" xfId="3" applyFont="1" applyFill="1" applyBorder="1" applyAlignment="1">
      <alignment horizontal="center" vertical="center" wrapText="1"/>
    </xf>
    <xf numFmtId="0" fontId="11" fillId="5" borderId="25" xfId="3" applyFont="1" applyFill="1" applyBorder="1" applyAlignment="1">
      <alignment horizontal="center" vertical="center" wrapText="1"/>
    </xf>
    <xf numFmtId="0" fontId="11" fillId="5" borderId="33" xfId="3" applyFont="1" applyFill="1" applyBorder="1" applyAlignment="1">
      <alignment horizontal="center" vertical="center" wrapText="1"/>
    </xf>
    <xf numFmtId="0" fontId="31" fillId="5" borderId="41" xfId="3" applyFont="1" applyFill="1" applyBorder="1" applyAlignment="1">
      <alignment horizontal="center" vertical="center" wrapText="1"/>
    </xf>
    <xf numFmtId="0" fontId="31" fillId="5" borderId="40" xfId="3" applyFont="1" applyFill="1" applyBorder="1" applyAlignment="1">
      <alignment horizontal="center" vertical="center" wrapText="1"/>
    </xf>
    <xf numFmtId="0" fontId="11" fillId="5" borderId="20" xfId="3" applyFont="1" applyFill="1" applyBorder="1" applyAlignment="1">
      <alignment horizontal="center" vertical="center" wrapText="1"/>
    </xf>
    <xf numFmtId="0" fontId="18" fillId="5" borderId="20" xfId="3" applyFont="1" applyFill="1" applyBorder="1" applyAlignment="1">
      <alignment horizontal="center" vertical="center" wrapText="1"/>
    </xf>
    <xf numFmtId="0" fontId="18" fillId="5" borderId="21" xfId="3" applyFont="1" applyFill="1" applyBorder="1" applyAlignment="1">
      <alignment horizontal="center" vertical="center" wrapText="1"/>
    </xf>
    <xf numFmtId="0" fontId="35" fillId="10" borderId="16" xfId="2" applyFont="1" applyFill="1" applyBorder="1" applyAlignment="1">
      <alignment horizontal="center" vertical="center" wrapText="1"/>
    </xf>
    <xf numFmtId="0" fontId="35" fillId="10" borderId="32" xfId="2" applyFont="1" applyFill="1" applyBorder="1" applyAlignment="1">
      <alignment horizontal="center" vertical="center" wrapText="1"/>
    </xf>
    <xf numFmtId="0" fontId="35" fillId="10" borderId="31" xfId="2" applyFont="1" applyFill="1" applyBorder="1" applyAlignment="1">
      <alignment horizontal="center" vertical="center" wrapText="1"/>
    </xf>
    <xf numFmtId="0" fontId="35" fillId="10" borderId="22" xfId="2" applyFont="1" applyFill="1" applyBorder="1" applyAlignment="1">
      <alignment horizontal="center" vertical="center" wrapText="1"/>
    </xf>
    <xf numFmtId="0" fontId="35" fillId="10" borderId="8" xfId="2" applyFont="1" applyFill="1" applyAlignment="1">
      <alignment horizontal="center" vertical="center" wrapText="1"/>
    </xf>
    <xf numFmtId="0" fontId="35" fillId="10" borderId="30" xfId="2" applyFont="1" applyFill="1" applyBorder="1" applyAlignment="1">
      <alignment horizontal="center" vertical="center" wrapText="1"/>
    </xf>
    <xf numFmtId="0" fontId="35" fillId="10" borderId="25" xfId="2" applyFont="1" applyFill="1" applyBorder="1" applyAlignment="1">
      <alignment horizontal="center" vertical="center" wrapText="1"/>
    </xf>
    <xf numFmtId="0" fontId="35" fillId="10" borderId="34" xfId="2" applyFont="1" applyFill="1" applyBorder="1" applyAlignment="1">
      <alignment horizontal="center" vertical="center" wrapText="1"/>
    </xf>
    <xf numFmtId="0" fontId="35" fillId="10" borderId="33" xfId="2" applyFont="1" applyFill="1" applyBorder="1" applyAlignment="1">
      <alignment horizontal="center" vertical="center" wrapText="1"/>
    </xf>
    <xf numFmtId="0" fontId="11" fillId="5" borderId="19" xfId="2" applyFont="1" applyFill="1" applyBorder="1" applyAlignment="1">
      <alignment horizontal="left" vertical="center" wrapText="1"/>
    </xf>
    <xf numFmtId="0" fontId="11" fillId="5" borderId="21" xfId="2" applyFont="1" applyFill="1" applyBorder="1" applyAlignment="1">
      <alignment horizontal="left" vertical="center" wrapText="1"/>
    </xf>
    <xf numFmtId="0" fontId="10" fillId="0" borderId="40" xfId="0" applyFont="1" applyBorder="1" applyAlignment="1">
      <alignment horizontal="left" vertical="center" wrapText="1"/>
    </xf>
    <xf numFmtId="0" fontId="39" fillId="0" borderId="16" xfId="2" applyFont="1" applyBorder="1" applyAlignment="1">
      <alignment horizontal="center" vertical="center" wrapText="1"/>
    </xf>
    <xf numFmtId="0" fontId="39" fillId="0" borderId="32" xfId="2" applyFont="1" applyBorder="1" applyAlignment="1">
      <alignment horizontal="center" vertical="center" wrapText="1"/>
    </xf>
    <xf numFmtId="0" fontId="39" fillId="0" borderId="31" xfId="2" applyFont="1" applyBorder="1" applyAlignment="1">
      <alignment horizontal="center" vertical="center" wrapText="1"/>
    </xf>
    <xf numFmtId="0" fontId="39" fillId="0" borderId="22" xfId="2" applyFont="1" applyBorder="1" applyAlignment="1">
      <alignment horizontal="center" vertical="center" wrapText="1"/>
    </xf>
    <xf numFmtId="0" fontId="39" fillId="0" borderId="8" xfId="2" applyFont="1" applyAlignment="1">
      <alignment horizontal="center" vertical="center" wrapText="1"/>
    </xf>
    <xf numFmtId="0" fontId="39" fillId="0" borderId="30" xfId="2" applyFont="1" applyBorder="1" applyAlignment="1">
      <alignment horizontal="center" vertical="center" wrapText="1"/>
    </xf>
    <xf numFmtId="0" fontId="39" fillId="0" borderId="25" xfId="2" applyFont="1" applyBorder="1" applyAlignment="1">
      <alignment horizontal="center" vertical="center" wrapText="1"/>
    </xf>
    <xf numFmtId="0" fontId="39" fillId="0" borderId="34" xfId="2" applyFont="1" applyBorder="1" applyAlignment="1">
      <alignment horizontal="center" vertical="center" wrapText="1"/>
    </xf>
    <xf numFmtId="0" fontId="39" fillId="0" borderId="33" xfId="2" applyFont="1" applyBorder="1" applyAlignment="1">
      <alignment horizontal="center" vertical="center" wrapText="1"/>
    </xf>
    <xf numFmtId="0" fontId="11" fillId="12" borderId="72" xfId="3" applyFont="1" applyFill="1" applyBorder="1" applyAlignment="1">
      <alignment horizontal="center" vertical="center" wrapText="1"/>
    </xf>
    <xf numFmtId="0" fontId="11" fillId="12" borderId="69" xfId="3" applyFont="1" applyFill="1" applyBorder="1" applyAlignment="1">
      <alignment horizontal="center" vertical="center" wrapText="1"/>
    </xf>
    <xf numFmtId="0" fontId="31" fillId="12" borderId="19" xfId="3" applyFont="1" applyFill="1" applyBorder="1" applyAlignment="1">
      <alignment horizontal="center" vertical="center" wrapText="1"/>
    </xf>
    <xf numFmtId="0" fontId="31" fillId="12" borderId="21" xfId="3" applyFont="1" applyFill="1" applyBorder="1" applyAlignment="1">
      <alignment horizontal="center" vertical="center" wrapText="1"/>
    </xf>
    <xf numFmtId="0" fontId="18" fillId="12" borderId="19" xfId="3" applyFont="1" applyFill="1" applyBorder="1" applyAlignment="1">
      <alignment horizontal="center" vertical="center" wrapText="1"/>
    </xf>
    <xf numFmtId="0" fontId="18" fillId="12" borderId="20" xfId="3" applyFont="1" applyFill="1" applyBorder="1" applyAlignment="1">
      <alignment horizontal="center" vertical="center" wrapText="1"/>
    </xf>
    <xf numFmtId="0" fontId="18" fillId="12" borderId="21" xfId="3" applyFont="1" applyFill="1" applyBorder="1" applyAlignment="1">
      <alignment horizontal="center" vertical="center" wrapText="1"/>
    </xf>
    <xf numFmtId="0" fontId="31" fillId="5" borderId="31" xfId="3" applyFont="1" applyFill="1" applyBorder="1" applyAlignment="1">
      <alignment horizontal="center" vertical="center" wrapText="1"/>
    </xf>
    <xf numFmtId="0" fontId="31" fillId="5" borderId="8" xfId="3" applyFont="1" applyFill="1" applyAlignment="1">
      <alignment horizontal="center" vertical="center" wrapText="1"/>
    </xf>
    <xf numFmtId="0" fontId="31" fillId="5" borderId="34" xfId="3" applyFont="1" applyFill="1" applyBorder="1" applyAlignment="1">
      <alignment horizontal="center" vertical="center" wrapText="1"/>
    </xf>
    <xf numFmtId="0" fontId="31" fillId="5" borderId="25" xfId="3" applyFont="1" applyFill="1" applyBorder="1" applyAlignment="1">
      <alignment horizontal="center" vertical="center" wrapText="1"/>
    </xf>
    <xf numFmtId="0" fontId="31" fillId="12" borderId="47" xfId="3" applyFont="1" applyFill="1" applyBorder="1" applyAlignment="1">
      <alignment horizontal="center" vertical="center" wrapText="1"/>
    </xf>
    <xf numFmtId="0" fontId="31" fillId="12" borderId="61" xfId="3" applyFont="1" applyFill="1" applyBorder="1" applyAlignment="1">
      <alignment horizontal="center" vertical="center" wrapText="1"/>
    </xf>
    <xf numFmtId="0" fontId="31" fillId="12" borderId="49" xfId="3" applyFont="1" applyFill="1" applyBorder="1" applyAlignment="1">
      <alignment horizontal="center" vertical="center" wrapText="1"/>
    </xf>
    <xf numFmtId="0" fontId="11" fillId="12" borderId="36" xfId="3" applyFont="1" applyFill="1" applyBorder="1" applyAlignment="1">
      <alignment horizontal="center" vertical="center" wrapText="1"/>
    </xf>
    <xf numFmtId="0" fontId="10" fillId="0" borderId="8" xfId="2" applyFont="1" applyAlignment="1">
      <alignment horizontal="center" vertical="center" wrapText="1"/>
    </xf>
    <xf numFmtId="0" fontId="10" fillId="0" borderId="34" xfId="2" applyFont="1" applyBorder="1" applyAlignment="1">
      <alignment horizontal="center" vertical="center" wrapText="1"/>
    </xf>
    <xf numFmtId="0" fontId="11" fillId="10" borderId="25" xfId="2" applyFont="1" applyFill="1" applyBorder="1" applyAlignment="1">
      <alignment horizontal="center" vertical="center"/>
    </xf>
    <xf numFmtId="0" fontId="11" fillId="10" borderId="34" xfId="2" applyFont="1" applyFill="1" applyBorder="1" applyAlignment="1">
      <alignment horizontal="center" vertical="center"/>
    </xf>
    <xf numFmtId="0" fontId="11" fillId="10" borderId="33" xfId="2" applyFont="1" applyFill="1" applyBorder="1" applyAlignment="1">
      <alignment horizontal="center" vertical="center"/>
    </xf>
    <xf numFmtId="0" fontId="35" fillId="0" borderId="40" xfId="0" applyFont="1" applyBorder="1" applyAlignment="1">
      <alignment horizontal="left" vertical="center" wrapText="1"/>
    </xf>
    <xf numFmtId="0" fontId="11" fillId="10" borderId="43" xfId="2" applyFont="1" applyFill="1" applyBorder="1" applyAlignment="1">
      <alignment horizontal="center" vertical="center"/>
    </xf>
    <xf numFmtId="0" fontId="11" fillId="10" borderId="41" xfId="2" applyFont="1" applyFill="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1" fillId="3" borderId="16"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33" xfId="0" applyFont="1" applyFill="1" applyBorder="1" applyAlignment="1">
      <alignment horizontal="center" vertical="center"/>
    </xf>
    <xf numFmtId="0" fontId="23" fillId="11" borderId="23" xfId="14" applyNumberFormat="1" applyFill="1" applyBorder="1" applyAlignment="1">
      <alignment horizontal="center" vertical="center" wrapText="1"/>
    </xf>
    <xf numFmtId="0" fontId="23" fillId="11" borderId="27" xfId="14" applyNumberFormat="1" applyFill="1" applyBorder="1" applyAlignment="1">
      <alignment horizontal="center" vertical="center" wrapText="1"/>
    </xf>
    <xf numFmtId="0" fontId="23" fillId="11" borderId="23" xfId="14" quotePrefix="1" applyNumberFormat="1" applyFill="1" applyBorder="1" applyAlignment="1">
      <alignment horizontal="center" vertical="center" wrapText="1"/>
    </xf>
    <xf numFmtId="0" fontId="23" fillId="11" borderId="27" xfId="14" quotePrefix="1" applyNumberFormat="1" applyFill="1" applyBorder="1" applyAlignment="1">
      <alignment horizontal="center" vertical="center" wrapText="1"/>
    </xf>
    <xf numFmtId="0" fontId="23" fillId="3" borderId="23" xfId="12" quotePrefix="1" applyNumberFormat="1" applyFont="1" applyFill="1" applyBorder="1" applyAlignment="1">
      <alignment horizontal="center" vertical="center" wrapText="1"/>
    </xf>
    <xf numFmtId="0" fontId="23" fillId="3" borderId="27" xfId="12" quotePrefix="1" applyNumberFormat="1" applyFont="1" applyFill="1" applyBorder="1" applyAlignment="1">
      <alignment horizontal="center" vertical="center" wrapText="1"/>
    </xf>
    <xf numFmtId="0" fontId="41" fillId="5" borderId="47" xfId="19" applyFont="1" applyFill="1" applyBorder="1" applyAlignment="1">
      <alignment horizontal="center" vertical="center" wrapText="1"/>
    </xf>
    <xf numFmtId="0" fontId="41" fillId="5" borderId="73" xfId="19" applyFont="1" applyFill="1" applyBorder="1" applyAlignment="1">
      <alignment horizontal="center" vertical="center" wrapText="1"/>
    </xf>
    <xf numFmtId="0" fontId="41" fillId="5" borderId="51" xfId="19" applyFont="1" applyFill="1" applyBorder="1" applyAlignment="1">
      <alignment horizontal="center" vertical="center"/>
    </xf>
    <xf numFmtId="0" fontId="41" fillId="5" borderId="52" xfId="19" applyFont="1" applyFill="1" applyBorder="1" applyAlignment="1">
      <alignment horizontal="center" vertical="center"/>
    </xf>
    <xf numFmtId="0" fontId="41" fillId="5" borderId="69" xfId="19" applyFont="1" applyFill="1" applyBorder="1" applyAlignment="1">
      <alignment horizontal="center" vertical="center"/>
    </xf>
    <xf numFmtId="0" fontId="41" fillId="5" borderId="72" xfId="19" applyFont="1" applyFill="1" applyBorder="1" applyAlignment="1">
      <alignment horizontal="center" vertical="center"/>
    </xf>
    <xf numFmtId="0" fontId="38" fillId="3" borderId="24" xfId="19" applyFont="1" applyFill="1" applyBorder="1" applyAlignment="1">
      <alignment horizontal="center" vertical="center" wrapText="1"/>
    </xf>
    <xf numFmtId="0" fontId="38" fillId="3" borderId="28" xfId="19" applyFont="1" applyFill="1" applyBorder="1" applyAlignment="1">
      <alignment horizontal="center" vertical="center" wrapText="1"/>
    </xf>
    <xf numFmtId="0" fontId="23" fillId="11" borderId="68" xfId="14" quotePrefix="1" applyNumberFormat="1" applyFill="1" applyBorder="1" applyAlignment="1">
      <alignment horizontal="center" vertical="center" wrapText="1"/>
    </xf>
    <xf numFmtId="0" fontId="23" fillId="11" borderId="26" xfId="14" quotePrefix="1" applyNumberFormat="1" applyFill="1" applyBorder="1" applyAlignment="1">
      <alignment horizontal="center" vertical="center" wrapText="1"/>
    </xf>
    <xf numFmtId="0" fontId="1" fillId="10" borderId="8" xfId="19" applyFill="1" applyAlignment="1">
      <alignment horizontal="center"/>
    </xf>
    <xf numFmtId="0" fontId="41" fillId="5" borderId="23" xfId="19" applyFont="1" applyFill="1" applyBorder="1" applyAlignment="1">
      <alignment horizontal="center" vertical="center" wrapText="1"/>
    </xf>
    <xf numFmtId="0" fontId="41" fillId="5" borderId="27" xfId="19" applyFont="1" applyFill="1" applyBorder="1" applyAlignment="1">
      <alignment horizontal="center" vertical="center" wrapText="1"/>
    </xf>
    <xf numFmtId="0" fontId="41" fillId="5" borderId="24" xfId="19" applyFont="1" applyFill="1" applyBorder="1" applyAlignment="1">
      <alignment horizontal="center" vertical="center" wrapText="1"/>
    </xf>
    <xf numFmtId="0" fontId="41" fillId="5" borderId="28" xfId="19" applyFont="1" applyFill="1" applyBorder="1" applyAlignment="1">
      <alignment horizontal="center" vertical="center" wrapText="1"/>
    </xf>
    <xf numFmtId="1" fontId="5" fillId="0" borderId="8" xfId="3" applyNumberFormat="1" applyFont="1" applyAlignment="1">
      <alignment horizontal="center" vertical="center"/>
    </xf>
    <xf numFmtId="0" fontId="11" fillId="5" borderId="58" xfId="2" applyFont="1" applyFill="1" applyBorder="1" applyAlignment="1">
      <alignment horizontal="center" vertical="center" wrapText="1"/>
    </xf>
    <xf numFmtId="0" fontId="11" fillId="5" borderId="59" xfId="2" applyFont="1" applyFill="1" applyBorder="1" applyAlignment="1">
      <alignment horizontal="center" vertical="center" wrapText="1"/>
    </xf>
    <xf numFmtId="0" fontId="10" fillId="0" borderId="40" xfId="2" applyFont="1" applyBorder="1" applyAlignment="1">
      <alignment horizontal="center" vertical="center" wrapText="1"/>
    </xf>
    <xf numFmtId="0" fontId="11" fillId="0" borderId="43" xfId="2" applyFont="1" applyBorder="1" applyAlignment="1">
      <alignment horizontal="center" vertical="center"/>
    </xf>
    <xf numFmtId="0" fontId="11" fillId="0" borderId="41" xfId="2" applyFont="1" applyBorder="1" applyAlignment="1">
      <alignment horizontal="center" vertical="center"/>
    </xf>
    <xf numFmtId="0" fontId="12" fillId="0" borderId="76"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cellXfs>
  <cellStyles count="21">
    <cellStyle name="Hyperlink" xfId="16" xr:uid="{FF327CB4-B363-4859-B3D4-FEC05C720CF9}"/>
    <cellStyle name="Millares" xfId="18" builtinId="3"/>
    <cellStyle name="Millares [0] 2" xfId="7" xr:uid="{00000000-0005-0000-0000-000001000000}"/>
    <cellStyle name="Millares 2" xfId="5" xr:uid="{00000000-0005-0000-0000-000002000000}"/>
    <cellStyle name="Moneda [0] 2" xfId="8" xr:uid="{00000000-0005-0000-0000-000003000000}"/>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36" Type="http://schemas.openxmlformats.org/officeDocument/2006/relationships/customXml" Target="../customXml/item1.xml"/><Relationship Id="rId10" Type="http://schemas.openxmlformats.org/officeDocument/2006/relationships/worksheet" Target="worksheets/sheet10.xml"/><Relationship Id="rId31"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48C1CA2E-66A1-4AF4-A0FB-DFB42AF519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66470" cy="8229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A0E6464-96A5-4553-8722-DEBA6B753B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E2BE742F-FAD8-41C7-B611-623524DD5DC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D8231CA-29C3-44B5-A0AA-1C9E167017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C64E31D0-AA76-422B-B1A0-B8EDBCB1C8B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1E72D656-D929-4045-A693-11DC966038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7A9EE56-7405-4A54-8A13-2DE57B7934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GION%205\Downloads\8232%20-%20Seguimiento_%20PA_enero-febrero%202025.xlsx" TargetMode="External"/><Relationship Id="rId1" Type="http://schemas.openxmlformats.org/officeDocument/2006/relationships/externalLinkPath" Target="8232%20-%20Seguimiento_%20PA_enero-febrer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Actividades_proyecto "/>
      <sheetName val="HV_BaseEstratificacion"/>
      <sheetName val="ACTIVIDAD_1"/>
      <sheetName val="Hoja de vida (1)"/>
      <sheetName val="ACTIVIDAD_2"/>
      <sheetName val="Hoja de vida  (2)"/>
      <sheetName val="ACTIVIDAD_3"/>
      <sheetName val="Hoja de vida  (3)"/>
      <sheetName val="META_PDD"/>
      <sheetName val="Hoja de vida_MetaPDD"/>
      <sheetName val="PRODUCTO_MGA"/>
      <sheetName val="TERRITORIALIZACIÓN"/>
      <sheetName val="PMR"/>
      <sheetName val="CONTROL DE CAMBIOS"/>
      <sheetName val="Listas"/>
      <sheetName val="HV_BaseGeografica"/>
      <sheetName val="HV_InstrumentosCaptura"/>
      <sheetName val="HV_SistemaInformacion"/>
      <sheetName val="HV_Predio360"/>
      <sheetName val="HV_PED"/>
      <sheetName val="HV_SPI_Producto1"/>
      <sheetName val="HV_SPI_Producto2"/>
      <sheetName val="HV_SPI_Producto3"/>
      <sheetName val="HV_SPI_Producto4"/>
      <sheetName val="HV_SPI_Producto5"/>
      <sheetName val="HV_SPI_Producto6"/>
      <sheetName val="HV_SPI_Gestión"/>
      <sheetName val="Hoja3"/>
    </sheetNames>
    <sheetDataSet>
      <sheetData sheetId="0"/>
      <sheetData sheetId="1"/>
      <sheetData sheetId="2"/>
      <sheetData sheetId="3">
        <row r="26">
          <cell r="B26">
            <v>183208000</v>
          </cell>
          <cell r="C26">
            <v>767979000</v>
          </cell>
        </row>
        <row r="27">
          <cell r="B27">
            <v>0</v>
          </cell>
          <cell r="C27">
            <v>1528532</v>
          </cell>
        </row>
      </sheetData>
      <sheetData sheetId="4"/>
      <sheetData sheetId="5">
        <row r="26">
          <cell r="B26">
            <v>120208000</v>
          </cell>
          <cell r="C26">
            <v>377379000</v>
          </cell>
        </row>
        <row r="27">
          <cell r="B27">
            <v>0</v>
          </cell>
          <cell r="C27">
            <v>728534</v>
          </cell>
        </row>
        <row r="40">
          <cell r="C40">
            <v>0</v>
          </cell>
        </row>
        <row r="42">
          <cell r="C42">
            <v>0</v>
          </cell>
        </row>
      </sheetData>
      <sheetData sheetId="6"/>
      <sheetData sheetId="7">
        <row r="26">
          <cell r="B26">
            <v>105570000</v>
          </cell>
          <cell r="C26">
            <v>196652000</v>
          </cell>
        </row>
        <row r="27">
          <cell r="B27">
            <v>0</v>
          </cell>
          <cell r="C27">
            <v>1224000</v>
          </cell>
        </row>
        <row r="40">
          <cell r="C40">
            <v>0</v>
          </cell>
        </row>
        <row r="42">
          <cell r="C42">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30"/>
  <sheetViews>
    <sheetView showGridLines="0" view="pageBreakPreview" topLeftCell="A39" zoomScale="70" zoomScaleNormal="70" zoomScaleSheetLayoutView="70" workbookViewId="0">
      <selection activeCell="C85" sqref="C85"/>
    </sheetView>
  </sheetViews>
  <sheetFormatPr baseColWidth="10" defaultColWidth="10.6640625" defaultRowHeight="13.8" x14ac:dyDescent="0.3"/>
  <cols>
    <col min="1" max="1" width="49.6640625" style="1" customWidth="1"/>
    <col min="2" max="5" width="35.6640625" style="1" customWidth="1"/>
    <col min="6" max="6" width="35.6640625" style="248" customWidth="1"/>
    <col min="7" max="13" width="35.6640625" style="1" customWidth="1"/>
    <col min="14" max="15" width="18.3320312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6640625" style="1"/>
    <col min="23" max="23" width="18.44140625" style="1" bestFit="1" customWidth="1"/>
    <col min="24" max="24" width="16.33203125" style="1" customWidth="1"/>
    <col min="25" max="16384" width="10.6640625" style="1"/>
  </cols>
  <sheetData>
    <row r="1" spans="1:15" s="90" customFormat="1" ht="32.25" customHeight="1" thickBot="1" x14ac:dyDescent="0.35">
      <c r="A1" s="383"/>
      <c r="B1" s="361" t="s">
        <v>0</v>
      </c>
      <c r="C1" s="362"/>
      <c r="D1" s="362"/>
      <c r="E1" s="362"/>
      <c r="F1" s="362"/>
      <c r="G1" s="362"/>
      <c r="H1" s="362"/>
      <c r="I1" s="362"/>
      <c r="J1" s="362"/>
      <c r="K1" s="362"/>
      <c r="L1" s="363"/>
      <c r="M1" s="358" t="s">
        <v>1</v>
      </c>
      <c r="N1" s="359"/>
      <c r="O1" s="360"/>
    </row>
    <row r="2" spans="1:15" s="90" customFormat="1" ht="30.75" customHeight="1" thickBot="1" x14ac:dyDescent="0.35">
      <c r="A2" s="384"/>
      <c r="B2" s="364" t="s">
        <v>2</v>
      </c>
      <c r="C2" s="365"/>
      <c r="D2" s="365"/>
      <c r="E2" s="365"/>
      <c r="F2" s="365"/>
      <c r="G2" s="365"/>
      <c r="H2" s="365"/>
      <c r="I2" s="365"/>
      <c r="J2" s="365"/>
      <c r="K2" s="365"/>
      <c r="L2" s="366"/>
      <c r="M2" s="358" t="s">
        <v>3</v>
      </c>
      <c r="N2" s="359"/>
      <c r="O2" s="360"/>
    </row>
    <row r="3" spans="1:15" s="90" customFormat="1" ht="24" customHeight="1" thickBot="1" x14ac:dyDescent="0.35">
      <c r="A3" s="384"/>
      <c r="B3" s="364" t="s">
        <v>4</v>
      </c>
      <c r="C3" s="365"/>
      <c r="D3" s="365"/>
      <c r="E3" s="365"/>
      <c r="F3" s="365"/>
      <c r="G3" s="365"/>
      <c r="H3" s="365"/>
      <c r="I3" s="365"/>
      <c r="J3" s="365"/>
      <c r="K3" s="365"/>
      <c r="L3" s="366"/>
      <c r="M3" s="358" t="s">
        <v>5</v>
      </c>
      <c r="N3" s="359"/>
      <c r="O3" s="360"/>
    </row>
    <row r="4" spans="1:15" s="90" customFormat="1" ht="21.75" customHeight="1" thickBot="1" x14ac:dyDescent="0.35">
      <c r="A4" s="385"/>
      <c r="B4" s="367" t="s">
        <v>6</v>
      </c>
      <c r="C4" s="368"/>
      <c r="D4" s="368"/>
      <c r="E4" s="368"/>
      <c r="F4" s="368"/>
      <c r="G4" s="368"/>
      <c r="H4" s="368"/>
      <c r="I4" s="368"/>
      <c r="J4" s="368"/>
      <c r="K4" s="368"/>
      <c r="L4" s="369"/>
      <c r="M4" s="358" t="s">
        <v>7</v>
      </c>
      <c r="N4" s="359"/>
      <c r="O4" s="360"/>
    </row>
    <row r="5" spans="1:15" s="90" customFormat="1" ht="10.95" customHeight="1" thickBot="1" x14ac:dyDescent="0.35">
      <c r="A5" s="91"/>
      <c r="B5" s="92"/>
      <c r="C5" s="92"/>
      <c r="D5" s="92"/>
      <c r="E5" s="92"/>
      <c r="F5" s="92"/>
      <c r="G5" s="92"/>
      <c r="H5" s="92"/>
      <c r="I5" s="92"/>
      <c r="J5" s="92"/>
      <c r="K5" s="92"/>
      <c r="L5" s="92"/>
      <c r="M5" s="93"/>
      <c r="N5" s="93"/>
      <c r="O5" s="93"/>
    </row>
    <row r="6" spans="1:15" ht="40.200000000000003" customHeight="1" thickBot="1" x14ac:dyDescent="0.35">
      <c r="A6" s="60" t="s">
        <v>8</v>
      </c>
      <c r="B6" s="392" t="s">
        <v>9</v>
      </c>
      <c r="C6" s="393"/>
      <c r="D6" s="393"/>
      <c r="E6" s="393"/>
      <c r="F6" s="393"/>
      <c r="G6" s="393"/>
      <c r="H6" s="393"/>
      <c r="I6" s="393"/>
      <c r="J6" s="393"/>
      <c r="K6" s="394"/>
      <c r="L6" s="186" t="s">
        <v>10</v>
      </c>
      <c r="M6" s="395">
        <v>2024110010318</v>
      </c>
      <c r="N6" s="396"/>
      <c r="O6" s="397"/>
    </row>
    <row r="7" spans="1:15" s="90" customFormat="1" ht="14.4" customHeight="1" thickBot="1" x14ac:dyDescent="0.35">
      <c r="A7" s="91"/>
      <c r="B7" s="92"/>
      <c r="C7" s="92"/>
      <c r="D7" s="92"/>
      <c r="E7" s="92"/>
      <c r="F7" s="239"/>
      <c r="G7" s="92"/>
      <c r="H7" s="92"/>
      <c r="I7" s="92"/>
      <c r="J7" s="92"/>
      <c r="K7" s="92"/>
      <c r="L7" s="92"/>
      <c r="M7" s="93"/>
      <c r="N7" s="93"/>
      <c r="O7" s="93"/>
    </row>
    <row r="8" spans="1:15" s="90" customFormat="1" ht="21.75" customHeight="1" thickBot="1" x14ac:dyDescent="0.35">
      <c r="A8" s="387" t="s">
        <v>11</v>
      </c>
      <c r="B8" s="186" t="s">
        <v>12</v>
      </c>
      <c r="C8" s="141"/>
      <c r="D8" s="186" t="s">
        <v>13</v>
      </c>
      <c r="E8" s="282"/>
      <c r="F8" s="240" t="s">
        <v>14</v>
      </c>
      <c r="G8" s="282" t="s">
        <v>15</v>
      </c>
      <c r="H8" s="186" t="s">
        <v>16</v>
      </c>
      <c r="I8" s="143"/>
      <c r="J8" s="372" t="s">
        <v>17</v>
      </c>
      <c r="K8" s="386"/>
      <c r="L8" s="185" t="s">
        <v>18</v>
      </c>
      <c r="M8" s="400"/>
      <c r="N8" s="400"/>
      <c r="O8" s="400"/>
    </row>
    <row r="9" spans="1:15" s="90" customFormat="1" ht="21.75" customHeight="1" thickBot="1" x14ac:dyDescent="0.35">
      <c r="A9" s="387"/>
      <c r="B9" s="187" t="s">
        <v>19</v>
      </c>
      <c r="C9" s="144"/>
      <c r="D9" s="186" t="s">
        <v>20</v>
      </c>
      <c r="E9" s="145"/>
      <c r="F9" s="240" t="s">
        <v>21</v>
      </c>
      <c r="G9" s="145"/>
      <c r="H9" s="186" t="s">
        <v>22</v>
      </c>
      <c r="I9" s="143"/>
      <c r="J9" s="372"/>
      <c r="K9" s="386"/>
      <c r="L9" s="185" t="s">
        <v>23</v>
      </c>
      <c r="M9" s="400"/>
      <c r="N9" s="400"/>
      <c r="O9" s="400"/>
    </row>
    <row r="10" spans="1:15" s="90" customFormat="1" ht="21.6" customHeight="1" thickBot="1" x14ac:dyDescent="0.35">
      <c r="A10" s="387"/>
      <c r="B10" s="186" t="s">
        <v>24</v>
      </c>
      <c r="C10" s="141"/>
      <c r="D10" s="186" t="s">
        <v>25</v>
      </c>
      <c r="E10" s="145"/>
      <c r="F10" s="240" t="s">
        <v>26</v>
      </c>
      <c r="G10" s="145"/>
      <c r="H10" s="186" t="s">
        <v>27</v>
      </c>
      <c r="I10" s="143"/>
      <c r="J10" s="372"/>
      <c r="K10" s="386"/>
      <c r="L10" s="185" t="s">
        <v>28</v>
      </c>
      <c r="M10" s="400" t="s">
        <v>15</v>
      </c>
      <c r="N10" s="400"/>
      <c r="O10" s="400"/>
    </row>
    <row r="11" spans="1:15" s="90" customFormat="1" ht="12.6" customHeight="1" thickBot="1" x14ac:dyDescent="0.35">
      <c r="A11" s="91"/>
      <c r="B11" s="92"/>
      <c r="C11" s="92"/>
      <c r="D11" s="92"/>
      <c r="E11" s="92"/>
      <c r="F11" s="239"/>
      <c r="G11" s="92"/>
      <c r="H11" s="92"/>
      <c r="I11" s="92"/>
      <c r="J11" s="92"/>
      <c r="K11" s="92"/>
      <c r="L11" s="92"/>
      <c r="M11" s="93"/>
      <c r="N11" s="93"/>
      <c r="O11" s="93"/>
    </row>
    <row r="12" spans="1:15" ht="15" customHeight="1" x14ac:dyDescent="0.3">
      <c r="A12" s="389" t="s">
        <v>29</v>
      </c>
      <c r="B12" s="373" t="s">
        <v>30</v>
      </c>
      <c r="C12" s="374"/>
      <c r="D12" s="374"/>
      <c r="E12" s="374"/>
      <c r="F12" s="374"/>
      <c r="G12" s="374"/>
      <c r="H12" s="374"/>
      <c r="I12" s="374"/>
      <c r="J12" s="374"/>
      <c r="K12" s="374"/>
      <c r="L12" s="374"/>
      <c r="M12" s="374"/>
      <c r="N12" s="374"/>
      <c r="O12" s="375"/>
    </row>
    <row r="13" spans="1:15" ht="15" customHeight="1" x14ac:dyDescent="0.3">
      <c r="A13" s="390"/>
      <c r="B13" s="376"/>
      <c r="C13" s="377"/>
      <c r="D13" s="377"/>
      <c r="E13" s="377"/>
      <c r="F13" s="377"/>
      <c r="G13" s="377"/>
      <c r="H13" s="377"/>
      <c r="I13" s="377"/>
      <c r="J13" s="377"/>
      <c r="K13" s="377"/>
      <c r="L13" s="377"/>
      <c r="M13" s="377"/>
      <c r="N13" s="377"/>
      <c r="O13" s="378"/>
    </row>
    <row r="14" spans="1:15" ht="15" customHeight="1" thickBot="1" x14ac:dyDescent="0.35">
      <c r="A14" s="391"/>
      <c r="B14" s="379"/>
      <c r="C14" s="380"/>
      <c r="D14" s="380"/>
      <c r="E14" s="380"/>
      <c r="F14" s="380"/>
      <c r="G14" s="380"/>
      <c r="H14" s="380"/>
      <c r="I14" s="380"/>
      <c r="J14" s="380"/>
      <c r="K14" s="380"/>
      <c r="L14" s="380"/>
      <c r="M14" s="380"/>
      <c r="N14" s="380"/>
      <c r="O14" s="381"/>
    </row>
    <row r="15" spans="1:15" ht="9" customHeight="1" thickBot="1" x14ac:dyDescent="0.35">
      <c r="A15" s="14"/>
      <c r="B15" s="89"/>
      <c r="C15" s="15"/>
      <c r="D15" s="15"/>
      <c r="E15" s="15"/>
      <c r="F15" s="241"/>
      <c r="G15" s="16"/>
      <c r="H15" s="16"/>
      <c r="I15" s="16"/>
      <c r="J15" s="16"/>
      <c r="K15" s="16"/>
      <c r="L15" s="17"/>
      <c r="M15" s="17"/>
      <c r="N15" s="17"/>
      <c r="O15" s="17"/>
    </row>
    <row r="16" spans="1:15" s="18" customFormat="1" ht="37.5" customHeight="1" x14ac:dyDescent="0.3">
      <c r="A16" s="60" t="s">
        <v>31</v>
      </c>
      <c r="B16" s="382" t="s">
        <v>32</v>
      </c>
      <c r="C16" s="382"/>
      <c r="D16" s="382"/>
      <c r="E16" s="382"/>
      <c r="F16" s="382"/>
      <c r="G16" s="387" t="s">
        <v>33</v>
      </c>
      <c r="H16" s="387"/>
      <c r="I16" s="382" t="s">
        <v>34</v>
      </c>
      <c r="J16" s="382"/>
      <c r="K16" s="382"/>
      <c r="L16" s="382"/>
      <c r="M16" s="382"/>
      <c r="N16" s="382"/>
      <c r="O16" s="382"/>
    </row>
    <row r="17" spans="1:15" ht="9" customHeight="1" thickBot="1" x14ac:dyDescent="0.35">
      <c r="A17" s="14"/>
      <c r="B17" s="16"/>
      <c r="C17" s="15"/>
      <c r="D17" s="15"/>
      <c r="E17" s="15"/>
      <c r="F17" s="241"/>
      <c r="G17" s="16"/>
      <c r="H17" s="16"/>
      <c r="I17" s="16"/>
      <c r="J17" s="16"/>
      <c r="K17" s="16"/>
      <c r="L17" s="17"/>
      <c r="M17" s="17"/>
      <c r="N17" s="17"/>
      <c r="O17" s="17"/>
    </row>
    <row r="18" spans="1:15" ht="56.25" customHeight="1" thickBot="1" x14ac:dyDescent="0.35">
      <c r="A18" s="60" t="s">
        <v>35</v>
      </c>
      <c r="B18" s="382" t="s">
        <v>36</v>
      </c>
      <c r="C18" s="382"/>
      <c r="D18" s="382"/>
      <c r="E18" s="382"/>
      <c r="F18" s="242" t="s">
        <v>37</v>
      </c>
      <c r="G18" s="388" t="s">
        <v>38</v>
      </c>
      <c r="H18" s="388"/>
      <c r="I18" s="388"/>
      <c r="J18" s="60" t="s">
        <v>39</v>
      </c>
      <c r="K18" s="382" t="s">
        <v>40</v>
      </c>
      <c r="L18" s="382"/>
      <c r="M18" s="382"/>
      <c r="N18" s="382"/>
      <c r="O18" s="382"/>
    </row>
    <row r="19" spans="1:15" ht="16.5" customHeight="1" thickBot="1" x14ac:dyDescent="0.35">
      <c r="A19" s="87"/>
      <c r="B19" s="88"/>
      <c r="C19" s="88"/>
      <c r="D19" s="88"/>
      <c r="E19" s="88"/>
      <c r="F19" s="243"/>
      <c r="G19" s="88"/>
      <c r="H19" s="88"/>
      <c r="I19" s="88"/>
      <c r="J19" s="88"/>
      <c r="K19" s="88"/>
      <c r="L19" s="88"/>
      <c r="M19" s="88"/>
      <c r="N19" s="88"/>
      <c r="O19" s="88"/>
    </row>
    <row r="20" spans="1:15" ht="32.1" customHeight="1" thickBot="1" x14ac:dyDescent="0.35">
      <c r="A20" s="370" t="s">
        <v>41</v>
      </c>
      <c r="B20" s="371"/>
      <c r="C20" s="371"/>
      <c r="D20" s="371"/>
      <c r="E20" s="371"/>
      <c r="F20" s="371"/>
      <c r="G20" s="371"/>
      <c r="H20" s="371"/>
      <c r="I20" s="371"/>
      <c r="J20" s="371"/>
      <c r="K20" s="371"/>
      <c r="L20" s="371"/>
      <c r="M20" s="371"/>
      <c r="N20" s="371"/>
      <c r="O20" s="372"/>
    </row>
    <row r="21" spans="1:15" ht="32.1" customHeight="1" thickBot="1" x14ac:dyDescent="0.35">
      <c r="A21" s="370" t="s">
        <v>42</v>
      </c>
      <c r="B21" s="371"/>
      <c r="C21" s="371"/>
      <c r="D21" s="371"/>
      <c r="E21" s="371"/>
      <c r="F21" s="371"/>
      <c r="G21" s="371"/>
      <c r="H21" s="371"/>
      <c r="I21" s="371"/>
      <c r="J21" s="371"/>
      <c r="K21" s="371"/>
      <c r="L21" s="371"/>
      <c r="M21" s="371"/>
      <c r="N21" s="371"/>
      <c r="O21" s="372"/>
    </row>
    <row r="22" spans="1:15" ht="32.1" customHeight="1" thickBot="1" x14ac:dyDescent="0.35">
      <c r="A22" s="29"/>
      <c r="B22" s="19" t="s">
        <v>12</v>
      </c>
      <c r="C22" s="19" t="s">
        <v>13</v>
      </c>
      <c r="D22" s="19" t="s">
        <v>14</v>
      </c>
      <c r="E22" s="19" t="s">
        <v>16</v>
      </c>
      <c r="F22" s="244" t="s">
        <v>19</v>
      </c>
      <c r="G22" s="19" t="s">
        <v>20</v>
      </c>
      <c r="H22" s="19" t="s">
        <v>21</v>
      </c>
      <c r="I22" s="19" t="s">
        <v>22</v>
      </c>
      <c r="J22" s="19" t="s">
        <v>24</v>
      </c>
      <c r="K22" s="19" t="s">
        <v>25</v>
      </c>
      <c r="L22" s="19" t="s">
        <v>26</v>
      </c>
      <c r="M22" s="19" t="s">
        <v>27</v>
      </c>
      <c r="N22" s="20" t="s">
        <v>43</v>
      </c>
      <c r="O22" s="20" t="s">
        <v>44</v>
      </c>
    </row>
    <row r="23" spans="1:15" ht="32.1" customHeight="1" x14ac:dyDescent="0.3">
      <c r="A23" s="23" t="s">
        <v>45</v>
      </c>
      <c r="B23" s="24">
        <v>183208000</v>
      </c>
      <c r="C23" s="24">
        <v>591201000</v>
      </c>
      <c r="D23" s="24">
        <v>176778000</v>
      </c>
      <c r="E23" s="24">
        <v>33638000</v>
      </c>
      <c r="F23" s="24">
        <v>15147000</v>
      </c>
      <c r="G23" s="24"/>
      <c r="H23" s="21"/>
      <c r="I23" s="21"/>
      <c r="J23" s="21"/>
      <c r="K23" s="21"/>
      <c r="L23" s="21"/>
      <c r="M23" s="21"/>
      <c r="N23" s="256">
        <f>SUM(B23:M23)</f>
        <v>999972000</v>
      </c>
      <c r="O23" s="22"/>
    </row>
    <row r="24" spans="1:15" ht="32.1" customHeight="1" x14ac:dyDescent="0.3">
      <c r="A24" s="23" t="s">
        <v>46</v>
      </c>
      <c r="B24" s="24">
        <v>183208000</v>
      </c>
      <c r="C24" s="24">
        <v>767979000</v>
      </c>
      <c r="D24" s="24">
        <v>-600000</v>
      </c>
      <c r="E24" s="24"/>
      <c r="F24" s="245"/>
      <c r="G24" s="24"/>
      <c r="H24" s="24"/>
      <c r="I24" s="24"/>
      <c r="J24" s="24"/>
      <c r="K24" s="24"/>
      <c r="L24" s="24"/>
      <c r="M24" s="24"/>
      <c r="N24" s="24">
        <f t="shared" ref="N24:N28" si="0">SUM(B24:M24)</f>
        <v>950587000</v>
      </c>
      <c r="O24" s="59">
        <f>+(B24+C24+D24+E24+F24+G24+H24+I24+J24+K24+L24+M24)/N23</f>
        <v>0.95061361718128112</v>
      </c>
    </row>
    <row r="25" spans="1:15" ht="32.1" customHeight="1" x14ac:dyDescent="0.3">
      <c r="A25" s="23" t="s">
        <v>47</v>
      </c>
      <c r="B25" s="24">
        <v>0</v>
      </c>
      <c r="C25" s="24">
        <v>1528532</v>
      </c>
      <c r="D25" s="24">
        <v>33184431</v>
      </c>
      <c r="E25" s="24"/>
      <c r="F25" s="245"/>
      <c r="G25" s="24"/>
      <c r="H25" s="24"/>
      <c r="I25" s="24"/>
      <c r="J25" s="24"/>
      <c r="K25" s="24"/>
      <c r="L25" s="24"/>
      <c r="M25" s="24"/>
      <c r="N25" s="24">
        <f t="shared" si="0"/>
        <v>34712963</v>
      </c>
      <c r="O25" s="285">
        <f>+(B25+C25+D25+E25+F25+G25+H25+I25+J25+K25+L25+M25)/N24</f>
        <v>3.6517397145132427E-2</v>
      </c>
    </row>
    <row r="26" spans="1:15" ht="32.1" customHeight="1" x14ac:dyDescent="0.3">
      <c r="A26" s="23" t="s">
        <v>48</v>
      </c>
      <c r="B26" s="24"/>
      <c r="C26" s="24">
        <f>1683000+1533400</f>
        <v>3216400</v>
      </c>
      <c r="D26" s="24"/>
      <c r="E26" s="24"/>
      <c r="F26" s="245"/>
      <c r="G26" s="24"/>
      <c r="H26" s="24"/>
      <c r="I26" s="24"/>
      <c r="J26" s="24"/>
      <c r="K26" s="24"/>
      <c r="L26" s="24"/>
      <c r="M26" s="24"/>
      <c r="N26" s="279">
        <f t="shared" si="0"/>
        <v>3216400</v>
      </c>
      <c r="O26" s="25"/>
    </row>
    <row r="27" spans="1:15" ht="32.1" customHeight="1" x14ac:dyDescent="0.3">
      <c r="A27" s="23" t="s">
        <v>49</v>
      </c>
      <c r="B27" s="24">
        <v>0</v>
      </c>
      <c r="C27" s="24">
        <v>0</v>
      </c>
      <c r="D27" s="24"/>
      <c r="E27" s="24"/>
      <c r="F27" s="245"/>
      <c r="G27" s="24"/>
      <c r="H27" s="24"/>
      <c r="I27" s="24"/>
      <c r="J27" s="24"/>
      <c r="K27" s="24"/>
      <c r="L27" s="24"/>
      <c r="M27" s="24"/>
      <c r="N27" s="24">
        <f t="shared" si="0"/>
        <v>0</v>
      </c>
      <c r="O27" s="25"/>
    </row>
    <row r="28" spans="1:15" ht="32.1" customHeight="1" thickBot="1" x14ac:dyDescent="0.35">
      <c r="A28" s="26" t="s">
        <v>50</v>
      </c>
      <c r="B28" s="27">
        <v>0</v>
      </c>
      <c r="C28" s="27">
        <v>3216400</v>
      </c>
      <c r="D28" s="27"/>
      <c r="E28" s="27"/>
      <c r="F28" s="246"/>
      <c r="G28" s="27"/>
      <c r="H28" s="27"/>
      <c r="I28" s="27"/>
      <c r="J28" s="27"/>
      <c r="K28" s="27"/>
      <c r="L28" s="27"/>
      <c r="M28" s="27"/>
      <c r="N28" s="27">
        <f t="shared" si="0"/>
        <v>3216400</v>
      </c>
      <c r="O28" s="284">
        <f>+N28/(N26-N27)</f>
        <v>1</v>
      </c>
    </row>
    <row r="29" spans="1:15" s="28" customFormat="1" ht="13.2" customHeight="1" x14ac:dyDescent="0.25">
      <c r="F29" s="247"/>
    </row>
    <row r="30" spans="1:15" s="28" customFormat="1" ht="9" customHeight="1" x14ac:dyDescent="0.25">
      <c r="F30" s="255"/>
      <c r="G30" s="255"/>
    </row>
    <row r="31" spans="1:15" ht="5.25" customHeight="1" thickBot="1" x14ac:dyDescent="0.35"/>
    <row r="32" spans="1:15" ht="48" customHeight="1" thickBot="1" x14ac:dyDescent="0.35">
      <c r="A32" s="341" t="s">
        <v>51</v>
      </c>
      <c r="B32" s="342"/>
      <c r="C32" s="342"/>
      <c r="D32" s="342"/>
      <c r="E32" s="342"/>
      <c r="F32" s="342"/>
      <c r="G32" s="342"/>
      <c r="H32" s="342"/>
      <c r="I32" s="343"/>
      <c r="J32" s="32"/>
    </row>
    <row r="33" spans="1:10" ht="50.25" customHeight="1" x14ac:dyDescent="0.3">
      <c r="A33" s="43" t="s">
        <v>52</v>
      </c>
      <c r="B33" s="344" t="str">
        <f>+B12</f>
        <v>Desarrollar 1 estrategia para potenciar las habilidades y capacidades de las mujeres en sus diversidades que aporten a su empoderamiento y autonomía económica</v>
      </c>
      <c r="C33" s="345"/>
      <c r="D33" s="345"/>
      <c r="E33" s="345"/>
      <c r="F33" s="345"/>
      <c r="G33" s="345"/>
      <c r="H33" s="345"/>
      <c r="I33" s="346"/>
      <c r="J33" s="30"/>
    </row>
    <row r="34" spans="1:10" ht="18.75" customHeight="1" thickBot="1" x14ac:dyDescent="0.35">
      <c r="A34" s="337" t="s">
        <v>53</v>
      </c>
      <c r="B34" s="97">
        <v>2024</v>
      </c>
      <c r="C34" s="97">
        <v>2025</v>
      </c>
      <c r="D34" s="97">
        <v>2026</v>
      </c>
      <c r="E34" s="97">
        <v>2027</v>
      </c>
      <c r="F34" s="249" t="s">
        <v>54</v>
      </c>
      <c r="G34" s="354" t="s">
        <v>55</v>
      </c>
      <c r="H34" s="354" t="s">
        <v>56</v>
      </c>
      <c r="I34" s="354"/>
      <c r="J34" s="30"/>
    </row>
    <row r="35" spans="1:10" ht="50.25" customHeight="1" x14ac:dyDescent="0.3">
      <c r="A35" s="338"/>
      <c r="B35" s="234">
        <v>1</v>
      </c>
      <c r="C35" s="234">
        <v>1</v>
      </c>
      <c r="D35" s="234">
        <v>1</v>
      </c>
      <c r="E35" s="234">
        <v>1</v>
      </c>
      <c r="F35" s="33">
        <v>1</v>
      </c>
      <c r="G35" s="354"/>
      <c r="H35" s="354"/>
      <c r="I35" s="354"/>
      <c r="J35" s="30"/>
    </row>
    <row r="36" spans="1:10" ht="52.5" customHeight="1" thickBot="1" x14ac:dyDescent="0.35">
      <c r="A36" s="44" t="s">
        <v>57</v>
      </c>
      <c r="B36" s="347">
        <v>0.39</v>
      </c>
      <c r="C36" s="348"/>
      <c r="D36" s="351" t="s">
        <v>58</v>
      </c>
      <c r="E36" s="352"/>
      <c r="F36" s="352"/>
      <c r="G36" s="352"/>
      <c r="H36" s="352"/>
      <c r="I36" s="353"/>
    </row>
    <row r="37" spans="1:10" s="31" customFormat="1" ht="48" customHeight="1" thickBot="1" x14ac:dyDescent="0.35">
      <c r="A37" s="337" t="s">
        <v>59</v>
      </c>
      <c r="B37" s="44" t="s">
        <v>60</v>
      </c>
      <c r="C37" s="43" t="s">
        <v>61</v>
      </c>
      <c r="D37" s="325" t="s">
        <v>62</v>
      </c>
      <c r="E37" s="326"/>
      <c r="F37" s="325" t="s">
        <v>63</v>
      </c>
      <c r="G37" s="326"/>
      <c r="H37" s="45" t="s">
        <v>64</v>
      </c>
      <c r="I37" s="47" t="s">
        <v>65</v>
      </c>
    </row>
    <row r="38" spans="1:10" ht="120.75" customHeight="1" thickBot="1" x14ac:dyDescent="0.35">
      <c r="A38" s="338"/>
      <c r="B38" s="254">
        <v>0</v>
      </c>
      <c r="C38" s="283">
        <v>0</v>
      </c>
      <c r="D38" s="349" t="s">
        <v>66</v>
      </c>
      <c r="E38" s="350"/>
      <c r="F38" s="349" t="s">
        <v>67</v>
      </c>
      <c r="G38" s="350"/>
      <c r="H38" s="33" t="s">
        <v>67</v>
      </c>
      <c r="I38" s="34" t="s">
        <v>67</v>
      </c>
    </row>
    <row r="39" spans="1:10" s="31" customFormat="1" ht="54" customHeight="1" thickBot="1" x14ac:dyDescent="0.35">
      <c r="A39" s="337" t="s">
        <v>68</v>
      </c>
      <c r="B39" s="45" t="s">
        <v>60</v>
      </c>
      <c r="C39" s="45" t="s">
        <v>61</v>
      </c>
      <c r="D39" s="325" t="s">
        <v>62</v>
      </c>
      <c r="E39" s="326"/>
      <c r="F39" s="325" t="s">
        <v>63</v>
      </c>
      <c r="G39" s="326"/>
      <c r="H39" s="45" t="s">
        <v>64</v>
      </c>
      <c r="I39" s="47" t="s">
        <v>65</v>
      </c>
    </row>
    <row r="40" spans="1:10" ht="120.75" customHeight="1" thickBot="1" x14ac:dyDescent="0.35">
      <c r="A40" s="338"/>
      <c r="B40" s="254">
        <v>0</v>
      </c>
      <c r="C40" s="283">
        <v>0</v>
      </c>
      <c r="D40" s="349" t="s">
        <v>69</v>
      </c>
      <c r="E40" s="350"/>
      <c r="F40" s="349" t="s">
        <v>67</v>
      </c>
      <c r="G40" s="350"/>
      <c r="H40" s="33" t="s">
        <v>67</v>
      </c>
      <c r="I40" s="34" t="s">
        <v>67</v>
      </c>
    </row>
    <row r="41" spans="1:10" s="31" customFormat="1" ht="35.1" customHeight="1" thickBot="1" x14ac:dyDescent="0.35">
      <c r="A41" s="337" t="s">
        <v>70</v>
      </c>
      <c r="B41" s="46" t="s">
        <v>60</v>
      </c>
      <c r="C41" s="45" t="s">
        <v>61</v>
      </c>
      <c r="D41" s="325" t="s">
        <v>62</v>
      </c>
      <c r="E41" s="326"/>
      <c r="F41" s="325" t="s">
        <v>63</v>
      </c>
      <c r="G41" s="326"/>
      <c r="H41" s="45" t="s">
        <v>64</v>
      </c>
      <c r="I41" s="47" t="s">
        <v>65</v>
      </c>
    </row>
    <row r="42" spans="1:10" ht="63.6" customHeight="1" thickBot="1" x14ac:dyDescent="0.35">
      <c r="A42" s="338"/>
      <c r="B42" s="254">
        <v>0</v>
      </c>
      <c r="C42" s="283">
        <v>0</v>
      </c>
      <c r="D42" s="349" t="s">
        <v>71</v>
      </c>
      <c r="E42" s="350"/>
      <c r="F42" s="349" t="s">
        <v>67</v>
      </c>
      <c r="G42" s="350"/>
      <c r="H42" s="33" t="s">
        <v>67</v>
      </c>
      <c r="I42" s="34" t="s">
        <v>67</v>
      </c>
    </row>
    <row r="43" spans="1:10" s="31" customFormat="1" ht="35.1" customHeight="1" thickBot="1" x14ac:dyDescent="0.35">
      <c r="A43" s="337" t="s">
        <v>72</v>
      </c>
      <c r="B43" s="46" t="s">
        <v>60</v>
      </c>
      <c r="C43" s="46" t="s">
        <v>61</v>
      </c>
      <c r="D43" s="325" t="s">
        <v>62</v>
      </c>
      <c r="E43" s="326"/>
      <c r="F43" s="325" t="s">
        <v>63</v>
      </c>
      <c r="G43" s="326"/>
      <c r="H43" s="45" t="s">
        <v>64</v>
      </c>
      <c r="I43" s="45" t="s">
        <v>65</v>
      </c>
    </row>
    <row r="44" spans="1:10" ht="65.400000000000006" customHeight="1" thickBot="1" x14ac:dyDescent="0.35">
      <c r="A44" s="338"/>
      <c r="B44" s="265">
        <v>1.6000000000000001E-3</v>
      </c>
      <c r="C44" s="37"/>
      <c r="D44" s="339"/>
      <c r="E44" s="340"/>
      <c r="F44" s="339"/>
      <c r="G44" s="340"/>
      <c r="H44" s="54"/>
      <c r="I44" s="55"/>
    </row>
    <row r="45" spans="1:10" s="31" customFormat="1" ht="35.1" customHeight="1" thickBot="1" x14ac:dyDescent="0.35">
      <c r="A45" s="337" t="s">
        <v>73</v>
      </c>
      <c r="B45" s="46" t="s">
        <v>60</v>
      </c>
      <c r="C45" s="45" t="s">
        <v>61</v>
      </c>
      <c r="D45" s="325" t="s">
        <v>62</v>
      </c>
      <c r="E45" s="326"/>
      <c r="F45" s="325" t="s">
        <v>63</v>
      </c>
      <c r="G45" s="326"/>
      <c r="H45" s="45" t="s">
        <v>64</v>
      </c>
      <c r="I45" s="47" t="s">
        <v>65</v>
      </c>
    </row>
    <row r="46" spans="1:10" ht="74.400000000000006" customHeight="1" thickBot="1" x14ac:dyDescent="0.35">
      <c r="A46" s="338"/>
      <c r="B46" s="254">
        <v>0</v>
      </c>
      <c r="C46" s="37"/>
      <c r="D46" s="327"/>
      <c r="E46" s="329"/>
      <c r="F46" s="327"/>
      <c r="G46" s="329"/>
      <c r="H46" s="33"/>
      <c r="I46" s="35"/>
    </row>
    <row r="47" spans="1:10" s="31" customFormat="1" ht="35.1" customHeight="1" x14ac:dyDescent="0.3">
      <c r="A47" s="337" t="s">
        <v>74</v>
      </c>
      <c r="B47" s="46" t="s">
        <v>60</v>
      </c>
      <c r="C47" s="45" t="s">
        <v>61</v>
      </c>
      <c r="D47" s="325" t="s">
        <v>62</v>
      </c>
      <c r="E47" s="326"/>
      <c r="F47" s="325" t="s">
        <v>63</v>
      </c>
      <c r="G47" s="326"/>
      <c r="H47" s="45" t="s">
        <v>64</v>
      </c>
      <c r="I47" s="47" t="s">
        <v>65</v>
      </c>
    </row>
    <row r="48" spans="1:10" ht="86.4" customHeight="1" thickBot="1" x14ac:dyDescent="0.35">
      <c r="A48" s="338"/>
      <c r="B48" s="254">
        <v>0</v>
      </c>
      <c r="C48" s="39"/>
      <c r="D48" s="327"/>
      <c r="E48" s="329"/>
      <c r="F48" s="327"/>
      <c r="G48" s="329"/>
      <c r="H48" s="33"/>
      <c r="I48" s="35"/>
    </row>
    <row r="49" spans="1:9" ht="35.1" customHeight="1" thickBot="1" x14ac:dyDescent="0.35">
      <c r="A49" s="337" t="s">
        <v>75</v>
      </c>
      <c r="B49" s="45" t="s">
        <v>60</v>
      </c>
      <c r="C49" s="43" t="s">
        <v>61</v>
      </c>
      <c r="D49" s="325" t="s">
        <v>62</v>
      </c>
      <c r="E49" s="326"/>
      <c r="F49" s="325" t="s">
        <v>63</v>
      </c>
      <c r="G49" s="326"/>
      <c r="H49" s="45" t="s">
        <v>64</v>
      </c>
      <c r="I49" s="47" t="s">
        <v>65</v>
      </c>
    </row>
    <row r="50" spans="1:9" ht="73.95" customHeight="1" thickBot="1" x14ac:dyDescent="0.35">
      <c r="A50" s="338"/>
      <c r="B50" s="251">
        <v>1.6000000000000001E-3</v>
      </c>
      <c r="C50" s="39"/>
      <c r="D50" s="327"/>
      <c r="E50" s="328"/>
      <c r="F50" s="327"/>
      <c r="G50" s="329"/>
      <c r="H50" s="33"/>
      <c r="I50" s="35"/>
    </row>
    <row r="51" spans="1:9" ht="35.1" customHeight="1" x14ac:dyDescent="0.3">
      <c r="A51" s="337" t="s">
        <v>76</v>
      </c>
      <c r="B51" s="44" t="s">
        <v>60</v>
      </c>
      <c r="C51" s="43" t="s">
        <v>61</v>
      </c>
      <c r="D51" s="325" t="s">
        <v>62</v>
      </c>
      <c r="E51" s="326"/>
      <c r="F51" s="325" t="s">
        <v>63</v>
      </c>
      <c r="G51" s="326"/>
      <c r="H51" s="45" t="s">
        <v>64</v>
      </c>
      <c r="I51" s="47" t="s">
        <v>65</v>
      </c>
    </row>
    <row r="52" spans="1:9" ht="68.400000000000006" customHeight="1" thickBot="1" x14ac:dyDescent="0.35">
      <c r="A52" s="338"/>
      <c r="B52" s="254">
        <v>0</v>
      </c>
      <c r="C52" s="39"/>
      <c r="D52" s="327"/>
      <c r="E52" s="328"/>
      <c r="F52" s="327"/>
      <c r="G52" s="329"/>
      <c r="H52" s="56"/>
      <c r="I52" s="35"/>
    </row>
    <row r="53" spans="1:9" ht="35.1" customHeight="1" thickBot="1" x14ac:dyDescent="0.35">
      <c r="A53" s="337" t="s">
        <v>77</v>
      </c>
      <c r="B53" s="45" t="s">
        <v>60</v>
      </c>
      <c r="C53" s="43" t="s">
        <v>61</v>
      </c>
      <c r="D53" s="325" t="s">
        <v>62</v>
      </c>
      <c r="E53" s="326"/>
      <c r="F53" s="325" t="s">
        <v>63</v>
      </c>
      <c r="G53" s="326"/>
      <c r="H53" s="45" t="s">
        <v>64</v>
      </c>
      <c r="I53" s="47" t="s">
        <v>65</v>
      </c>
    </row>
    <row r="54" spans="1:9" ht="87.6" customHeight="1" thickBot="1" x14ac:dyDescent="0.35">
      <c r="A54" s="338"/>
      <c r="B54" s="251">
        <v>1.6000000000000001E-3</v>
      </c>
      <c r="C54" s="39"/>
      <c r="D54" s="327"/>
      <c r="E54" s="329"/>
      <c r="F54" s="327"/>
      <c r="G54" s="329"/>
      <c r="H54" s="33"/>
      <c r="I54" s="33"/>
    </row>
    <row r="55" spans="1:9" ht="35.1" customHeight="1" x14ac:dyDescent="0.3">
      <c r="A55" s="337" t="s">
        <v>78</v>
      </c>
      <c r="B55" s="44" t="s">
        <v>60</v>
      </c>
      <c r="C55" s="43" t="s">
        <v>61</v>
      </c>
      <c r="D55" s="325" t="s">
        <v>62</v>
      </c>
      <c r="E55" s="326"/>
      <c r="F55" s="325" t="s">
        <v>63</v>
      </c>
      <c r="G55" s="326"/>
      <c r="H55" s="45" t="s">
        <v>64</v>
      </c>
      <c r="I55" s="47" t="s">
        <v>65</v>
      </c>
    </row>
    <row r="56" spans="1:9" ht="88.95" customHeight="1" thickBot="1" x14ac:dyDescent="0.35">
      <c r="A56" s="338"/>
      <c r="B56" s="254">
        <v>0</v>
      </c>
      <c r="C56" s="39"/>
      <c r="D56" s="327"/>
      <c r="E56" s="329"/>
      <c r="F56" s="327"/>
      <c r="G56" s="329"/>
      <c r="H56" s="33"/>
      <c r="I56" s="35"/>
    </row>
    <row r="57" spans="1:9" ht="35.1" customHeight="1" thickBot="1" x14ac:dyDescent="0.35">
      <c r="A57" s="337" t="s">
        <v>79</v>
      </c>
      <c r="B57" s="45" t="s">
        <v>60</v>
      </c>
      <c r="C57" s="43" t="s">
        <v>61</v>
      </c>
      <c r="D57" s="325" t="s">
        <v>62</v>
      </c>
      <c r="E57" s="326"/>
      <c r="F57" s="325" t="s">
        <v>63</v>
      </c>
      <c r="G57" s="326"/>
      <c r="H57" s="45" t="s">
        <v>64</v>
      </c>
      <c r="I57" s="47" t="s">
        <v>65</v>
      </c>
    </row>
    <row r="58" spans="1:9" ht="86.4" customHeight="1" thickBot="1" x14ac:dyDescent="0.35">
      <c r="A58" s="338"/>
      <c r="B58" s="251">
        <v>5.1999999999999998E-3</v>
      </c>
      <c r="C58" s="39"/>
      <c r="D58" s="327"/>
      <c r="E58" s="329"/>
      <c r="F58" s="328"/>
      <c r="G58" s="328"/>
      <c r="H58" s="33"/>
      <c r="I58" s="33"/>
    </row>
    <row r="59" spans="1:9" ht="35.1" customHeight="1" thickBot="1" x14ac:dyDescent="0.35">
      <c r="A59" s="337" t="s">
        <v>80</v>
      </c>
      <c r="B59" s="257" t="s">
        <v>60</v>
      </c>
      <c r="C59" s="43" t="s">
        <v>61</v>
      </c>
      <c r="D59" s="325" t="s">
        <v>62</v>
      </c>
      <c r="E59" s="326"/>
      <c r="F59" s="325" t="s">
        <v>63</v>
      </c>
      <c r="G59" s="326"/>
      <c r="H59" s="45" t="s">
        <v>64</v>
      </c>
      <c r="I59" s="47" t="s">
        <v>65</v>
      </c>
    </row>
    <row r="60" spans="1:9" ht="79.95" customHeight="1" thickBot="1" x14ac:dyDescent="0.35">
      <c r="A60" s="338"/>
      <c r="B60" s="258">
        <v>0</v>
      </c>
      <c r="C60" s="39"/>
      <c r="D60" s="327"/>
      <c r="E60" s="329"/>
      <c r="F60" s="327"/>
      <c r="G60" s="329"/>
      <c r="H60" s="33"/>
      <c r="I60" s="33"/>
    </row>
    <row r="61" spans="1:9" x14ac:dyDescent="0.3">
      <c r="B61" s="248">
        <f>+B58+B54+B50+B44</f>
        <v>0.01</v>
      </c>
    </row>
    <row r="62" spans="1:9" x14ac:dyDescent="0.3">
      <c r="B62" s="248"/>
    </row>
    <row r="63" spans="1:9" ht="19.2" customHeight="1" x14ac:dyDescent="0.3">
      <c r="A63" s="32" t="s">
        <v>81</v>
      </c>
      <c r="F63" s="1"/>
    </row>
    <row r="64" spans="1:9" ht="19.95" customHeight="1" x14ac:dyDescent="0.3">
      <c r="A64" s="40" t="s">
        <v>82</v>
      </c>
      <c r="F64" s="1"/>
    </row>
    <row r="65" spans="1:13" ht="14.4" thickBot="1" x14ac:dyDescent="0.35">
      <c r="F65" s="1"/>
    </row>
    <row r="66" spans="1:13" ht="22.8" x14ac:dyDescent="0.3">
      <c r="A66" s="406" t="s">
        <v>83</v>
      </c>
      <c r="B66" s="273" t="s">
        <v>12</v>
      </c>
      <c r="C66" s="41" t="s">
        <v>13</v>
      </c>
      <c r="D66" s="41" t="s">
        <v>14</v>
      </c>
      <c r="E66" s="41" t="s">
        <v>16</v>
      </c>
      <c r="F66" s="41" t="s">
        <v>19</v>
      </c>
      <c r="G66" s="41" t="s">
        <v>20</v>
      </c>
      <c r="H66" s="41" t="s">
        <v>21</v>
      </c>
      <c r="I66" s="41" t="s">
        <v>22</v>
      </c>
      <c r="J66" s="41" t="s">
        <v>24</v>
      </c>
      <c r="K66" s="41" t="s">
        <v>25</v>
      </c>
      <c r="L66" s="41" t="s">
        <v>26</v>
      </c>
      <c r="M66" s="41" t="s">
        <v>27</v>
      </c>
    </row>
    <row r="67" spans="1:13" ht="24.75" customHeight="1" thickBot="1" x14ac:dyDescent="0.35">
      <c r="A67" s="407"/>
      <c r="B67" s="274">
        <f>+((((B71/B36)*C73)*C35))</f>
        <v>0</v>
      </c>
      <c r="C67" s="272">
        <f>+(((((B71/B36)*C77)*C35)))</f>
        <v>0</v>
      </c>
      <c r="D67" s="272">
        <f>+((((B71/B36)*C81)*C35))</f>
        <v>0</v>
      </c>
      <c r="E67" s="272">
        <f>+(((((B71/B36)*C85)+((D71/B36)*E85)+((F71/B36)*G85))*C35))</f>
        <v>0</v>
      </c>
      <c r="F67" s="272">
        <f>+(((((B71/B36)*C89)+((D71/B36)*E89)+((F71/B36)*G89))*C35))</f>
        <v>0</v>
      </c>
      <c r="G67" s="272">
        <f>+((((B71/B36)*C93)*C35))</f>
        <v>0</v>
      </c>
      <c r="H67" s="272">
        <f>+((((B71/B36)*C97)*C35))</f>
        <v>0</v>
      </c>
      <c r="I67" s="272">
        <f>+((((B71/B36)*C101)*C35))</f>
        <v>0</v>
      </c>
      <c r="J67" s="272">
        <f>+((((B71/B36)*C105)*C35))</f>
        <v>0</v>
      </c>
      <c r="K67" s="272">
        <f>+((((B71/B36)*C109)*C35))</f>
        <v>0</v>
      </c>
      <c r="L67" s="272">
        <f>+((((B71/B36)*C113)*C35))</f>
        <v>0</v>
      </c>
      <c r="M67" s="272">
        <f>+((((B71/B36)*D113)*C35))</f>
        <v>0</v>
      </c>
    </row>
    <row r="68" spans="1:13" s="30" customFormat="1" x14ac:dyDescent="0.3">
      <c r="A68" s="1"/>
      <c r="B68" s="1"/>
      <c r="C68" s="1"/>
      <c r="D68" s="1"/>
      <c r="E68" s="1"/>
      <c r="F68" s="248"/>
      <c r="G68" s="1"/>
      <c r="H68" s="1"/>
      <c r="I68" s="1"/>
    </row>
    <row r="69" spans="1:13" ht="24.75" customHeight="1" x14ac:dyDescent="0.3">
      <c r="A69" s="401" t="s">
        <v>84</v>
      </c>
      <c r="B69" s="402"/>
      <c r="C69" s="402"/>
      <c r="D69" s="402"/>
      <c r="E69" s="402"/>
      <c r="F69" s="402"/>
      <c r="G69" s="402"/>
      <c r="H69" s="402"/>
      <c r="I69" s="403"/>
    </row>
    <row r="70" spans="1:13" ht="104.25" customHeight="1" x14ac:dyDescent="0.3">
      <c r="A70" s="48" t="s">
        <v>85</v>
      </c>
      <c r="B70" s="334" t="s">
        <v>86</v>
      </c>
      <c r="C70" s="335"/>
      <c r="D70" s="334" t="s">
        <v>87</v>
      </c>
      <c r="E70" s="335"/>
      <c r="F70" s="334" t="s">
        <v>88</v>
      </c>
      <c r="G70" s="335"/>
      <c r="H70" s="404" t="s">
        <v>89</v>
      </c>
      <c r="I70" s="405"/>
    </row>
    <row r="71" spans="1:13" ht="40.5" customHeight="1" x14ac:dyDescent="0.3">
      <c r="A71" s="48" t="s">
        <v>90</v>
      </c>
      <c r="B71" s="408">
        <v>0.2</v>
      </c>
      <c r="C71" s="409"/>
      <c r="D71" s="410">
        <v>9.5000000000000001E-2</v>
      </c>
      <c r="E71" s="411"/>
      <c r="F71" s="410">
        <v>9.5000000000000001E-2</v>
      </c>
      <c r="G71" s="411"/>
      <c r="H71" s="412"/>
      <c r="I71" s="413"/>
      <c r="J71" s="259"/>
    </row>
    <row r="72" spans="1:13" ht="30" customHeight="1" x14ac:dyDescent="0.3">
      <c r="A72" s="398" t="s">
        <v>12</v>
      </c>
      <c r="B72" s="102" t="s">
        <v>91</v>
      </c>
      <c r="C72" s="102" t="s">
        <v>61</v>
      </c>
      <c r="D72" s="102" t="s">
        <v>91</v>
      </c>
      <c r="E72" s="102" t="s">
        <v>61</v>
      </c>
      <c r="F72" s="250" t="s">
        <v>91</v>
      </c>
      <c r="G72" s="102" t="s">
        <v>61</v>
      </c>
      <c r="H72" s="102" t="s">
        <v>91</v>
      </c>
      <c r="I72" s="102" t="s">
        <v>61</v>
      </c>
    </row>
    <row r="73" spans="1:13" ht="30" customHeight="1" x14ac:dyDescent="0.3">
      <c r="A73" s="399"/>
      <c r="B73" s="50">
        <v>0</v>
      </c>
      <c r="C73" s="50">
        <v>0</v>
      </c>
      <c r="D73" s="50">
        <v>0</v>
      </c>
      <c r="E73" s="50">
        <v>0</v>
      </c>
      <c r="F73" s="237">
        <v>0</v>
      </c>
      <c r="G73" s="50">
        <v>0</v>
      </c>
      <c r="H73" s="57"/>
      <c r="I73" s="50"/>
    </row>
    <row r="74" spans="1:13" ht="80.25" customHeight="1" x14ac:dyDescent="0.3">
      <c r="A74" s="48" t="s">
        <v>92</v>
      </c>
      <c r="B74" s="332" t="s">
        <v>93</v>
      </c>
      <c r="C74" s="333"/>
      <c r="D74" s="332" t="s">
        <v>93</v>
      </c>
      <c r="E74" s="333"/>
      <c r="F74" s="332" t="s">
        <v>93</v>
      </c>
      <c r="G74" s="324"/>
      <c r="H74" s="323"/>
      <c r="I74" s="357"/>
    </row>
    <row r="75" spans="1:13" ht="80.25" customHeight="1" x14ac:dyDescent="0.3">
      <c r="A75" s="48" t="s">
        <v>94</v>
      </c>
      <c r="B75" s="330" t="s">
        <v>67</v>
      </c>
      <c r="C75" s="331"/>
      <c r="D75" s="330" t="s">
        <v>67</v>
      </c>
      <c r="E75" s="331"/>
      <c r="F75" s="330" t="s">
        <v>67</v>
      </c>
      <c r="G75" s="320"/>
      <c r="H75" s="319"/>
      <c r="I75" s="320"/>
    </row>
    <row r="76" spans="1:13" ht="30.75" customHeight="1" x14ac:dyDescent="0.3">
      <c r="A76" s="398" t="s">
        <v>13</v>
      </c>
      <c r="B76" s="102" t="s">
        <v>91</v>
      </c>
      <c r="C76" s="102" t="s">
        <v>61</v>
      </c>
      <c r="D76" s="102" t="s">
        <v>91</v>
      </c>
      <c r="E76" s="102" t="s">
        <v>61</v>
      </c>
      <c r="F76" s="250" t="s">
        <v>91</v>
      </c>
      <c r="G76" s="102" t="s">
        <v>61</v>
      </c>
      <c r="H76" s="102" t="s">
        <v>91</v>
      </c>
      <c r="I76" s="102" t="s">
        <v>61</v>
      </c>
    </row>
    <row r="77" spans="1:13" ht="30.75" customHeight="1" x14ac:dyDescent="0.3">
      <c r="A77" s="399"/>
      <c r="B77" s="50">
        <v>0</v>
      </c>
      <c r="C77" s="50">
        <v>0</v>
      </c>
      <c r="D77" s="50">
        <v>0</v>
      </c>
      <c r="E77" s="50">
        <v>0</v>
      </c>
      <c r="F77" s="237">
        <v>0</v>
      </c>
      <c r="G77" s="51">
        <v>0</v>
      </c>
      <c r="H77" s="57"/>
      <c r="I77" s="51"/>
    </row>
    <row r="78" spans="1:13" ht="80.25" customHeight="1" x14ac:dyDescent="0.3">
      <c r="A78" s="48" t="s">
        <v>92</v>
      </c>
      <c r="B78" s="332" t="s">
        <v>93</v>
      </c>
      <c r="C78" s="333"/>
      <c r="D78" s="332" t="s">
        <v>93</v>
      </c>
      <c r="E78" s="333"/>
      <c r="F78" s="332" t="s">
        <v>93</v>
      </c>
      <c r="G78" s="324"/>
      <c r="H78" s="355"/>
      <c r="I78" s="356"/>
    </row>
    <row r="79" spans="1:13" ht="80.25" customHeight="1" x14ac:dyDescent="0.3">
      <c r="A79" s="48" t="s">
        <v>94</v>
      </c>
      <c r="B79" s="330" t="s">
        <v>67</v>
      </c>
      <c r="C79" s="331"/>
      <c r="D79" s="330" t="s">
        <v>67</v>
      </c>
      <c r="E79" s="331"/>
      <c r="F79" s="330" t="s">
        <v>67</v>
      </c>
      <c r="G79" s="320"/>
      <c r="H79" s="319"/>
      <c r="I79" s="320"/>
    </row>
    <row r="80" spans="1:13" ht="30.75" customHeight="1" x14ac:dyDescent="0.3">
      <c r="A80" s="398" t="s">
        <v>14</v>
      </c>
      <c r="B80" s="102" t="s">
        <v>91</v>
      </c>
      <c r="C80" s="102" t="s">
        <v>61</v>
      </c>
      <c r="D80" s="102" t="s">
        <v>91</v>
      </c>
      <c r="E80" s="102" t="s">
        <v>61</v>
      </c>
      <c r="F80" s="250" t="s">
        <v>91</v>
      </c>
      <c r="G80" s="102" t="s">
        <v>61</v>
      </c>
      <c r="H80" s="102" t="s">
        <v>91</v>
      </c>
      <c r="I80" s="102" t="s">
        <v>61</v>
      </c>
    </row>
    <row r="81" spans="1:9" ht="30.75" customHeight="1" x14ac:dyDescent="0.3">
      <c r="A81" s="399"/>
      <c r="B81" s="50">
        <v>0</v>
      </c>
      <c r="C81" s="50">
        <v>0</v>
      </c>
      <c r="D81" s="50">
        <v>0</v>
      </c>
      <c r="E81" s="50">
        <v>0</v>
      </c>
      <c r="F81" s="237">
        <v>0</v>
      </c>
      <c r="G81" s="51">
        <v>0</v>
      </c>
      <c r="H81" s="57"/>
      <c r="I81" s="51"/>
    </row>
    <row r="82" spans="1:9" ht="80.25" customHeight="1" x14ac:dyDescent="0.3">
      <c r="A82" s="48" t="s">
        <v>92</v>
      </c>
      <c r="B82" s="332" t="s">
        <v>93</v>
      </c>
      <c r="C82" s="333"/>
      <c r="D82" s="330" t="s">
        <v>93</v>
      </c>
      <c r="E82" s="331"/>
      <c r="F82" s="332" t="s">
        <v>93</v>
      </c>
      <c r="G82" s="333"/>
      <c r="H82" s="319"/>
      <c r="I82" s="320"/>
    </row>
    <row r="83" spans="1:9" ht="80.25" customHeight="1" x14ac:dyDescent="0.3">
      <c r="A83" s="48" t="s">
        <v>94</v>
      </c>
      <c r="B83" s="330" t="s">
        <v>67</v>
      </c>
      <c r="C83" s="331"/>
      <c r="D83" s="330" t="s">
        <v>67</v>
      </c>
      <c r="E83" s="331"/>
      <c r="F83" s="330" t="s">
        <v>67</v>
      </c>
      <c r="G83" s="331"/>
      <c r="H83" s="319"/>
      <c r="I83" s="320"/>
    </row>
    <row r="84" spans="1:9" ht="30.75" customHeight="1" x14ac:dyDescent="0.3">
      <c r="A84" s="398" t="s">
        <v>16</v>
      </c>
      <c r="B84" s="102" t="s">
        <v>91</v>
      </c>
      <c r="C84" s="102" t="s">
        <v>61</v>
      </c>
      <c r="D84" s="102" t="s">
        <v>91</v>
      </c>
      <c r="E84" s="102" t="s">
        <v>61</v>
      </c>
      <c r="F84" s="250" t="s">
        <v>91</v>
      </c>
      <c r="G84" s="102" t="s">
        <v>61</v>
      </c>
      <c r="H84" s="102" t="s">
        <v>91</v>
      </c>
      <c r="I84" s="102" t="s">
        <v>61</v>
      </c>
    </row>
    <row r="85" spans="1:9" ht="30.75" customHeight="1" x14ac:dyDescent="0.3">
      <c r="A85" s="399"/>
      <c r="B85" s="50">
        <v>0.2</v>
      </c>
      <c r="C85" s="50"/>
      <c r="D85" s="50">
        <v>0</v>
      </c>
      <c r="E85" s="50"/>
      <c r="F85" s="237">
        <v>0</v>
      </c>
      <c r="G85" s="51"/>
      <c r="H85" s="57"/>
      <c r="I85" s="51"/>
    </row>
    <row r="86" spans="1:9" ht="80.25" customHeight="1" x14ac:dyDescent="0.3">
      <c r="A86" s="48" t="s">
        <v>92</v>
      </c>
      <c r="B86" s="321"/>
      <c r="C86" s="322"/>
      <c r="D86" s="319"/>
      <c r="E86" s="320"/>
      <c r="F86" s="323"/>
      <c r="G86" s="324"/>
      <c r="H86" s="319"/>
      <c r="I86" s="320"/>
    </row>
    <row r="87" spans="1:9" ht="80.25" customHeight="1" x14ac:dyDescent="0.3">
      <c r="A87" s="48" t="s">
        <v>94</v>
      </c>
      <c r="B87" s="414"/>
      <c r="C87" s="415"/>
      <c r="D87" s="330"/>
      <c r="E87" s="331"/>
      <c r="F87" s="319"/>
      <c r="G87" s="320"/>
      <c r="H87" s="319"/>
      <c r="I87" s="320"/>
    </row>
    <row r="88" spans="1:9" ht="30" customHeight="1" x14ac:dyDescent="0.3">
      <c r="A88" s="398" t="s">
        <v>19</v>
      </c>
      <c r="B88" s="102" t="s">
        <v>91</v>
      </c>
      <c r="C88" s="102" t="s">
        <v>61</v>
      </c>
      <c r="D88" s="102" t="s">
        <v>91</v>
      </c>
      <c r="E88" s="102" t="s">
        <v>61</v>
      </c>
      <c r="F88" s="250" t="s">
        <v>91</v>
      </c>
      <c r="G88" s="102" t="s">
        <v>61</v>
      </c>
      <c r="H88" s="102" t="s">
        <v>91</v>
      </c>
      <c r="I88" s="102" t="s">
        <v>61</v>
      </c>
    </row>
    <row r="89" spans="1:9" ht="30" customHeight="1" x14ac:dyDescent="0.3">
      <c r="A89" s="399"/>
      <c r="B89" s="50">
        <v>0</v>
      </c>
      <c r="C89" s="50"/>
      <c r="D89" s="50">
        <v>0.2</v>
      </c>
      <c r="E89" s="50"/>
      <c r="F89" s="237">
        <v>0</v>
      </c>
      <c r="G89" s="51"/>
      <c r="H89" s="57"/>
      <c r="I89" s="51"/>
    </row>
    <row r="90" spans="1:9" ht="80.25" customHeight="1" x14ac:dyDescent="0.3">
      <c r="A90" s="48" t="s">
        <v>92</v>
      </c>
      <c r="B90" s="336"/>
      <c r="C90" s="336"/>
      <c r="D90" s="336"/>
      <c r="E90" s="336"/>
      <c r="F90" s="336"/>
      <c r="G90" s="336"/>
      <c r="H90" s="336"/>
      <c r="I90" s="336"/>
    </row>
    <row r="91" spans="1:9" ht="80.25" customHeight="1" x14ac:dyDescent="0.3">
      <c r="A91" s="48" t="s">
        <v>94</v>
      </c>
      <c r="B91" s="316"/>
      <c r="C91" s="317"/>
      <c r="D91" s="316"/>
      <c r="E91" s="317"/>
      <c r="F91" s="316"/>
      <c r="G91" s="317"/>
      <c r="H91" s="316"/>
      <c r="I91" s="317"/>
    </row>
    <row r="92" spans="1:9" ht="29.25" customHeight="1" x14ac:dyDescent="0.3">
      <c r="A92" s="398" t="s">
        <v>20</v>
      </c>
      <c r="B92" s="102" t="s">
        <v>91</v>
      </c>
      <c r="C92" s="102" t="s">
        <v>61</v>
      </c>
      <c r="D92" s="102" t="s">
        <v>91</v>
      </c>
      <c r="E92" s="102" t="s">
        <v>61</v>
      </c>
      <c r="F92" s="250" t="s">
        <v>91</v>
      </c>
      <c r="G92" s="102" t="s">
        <v>61</v>
      </c>
      <c r="H92" s="102" t="s">
        <v>91</v>
      </c>
      <c r="I92" s="102" t="s">
        <v>61</v>
      </c>
    </row>
    <row r="93" spans="1:9" ht="29.25" customHeight="1" x14ac:dyDescent="0.3">
      <c r="A93" s="399"/>
      <c r="B93" s="50">
        <v>0</v>
      </c>
      <c r="C93" s="52"/>
      <c r="D93" s="50">
        <v>0.2</v>
      </c>
      <c r="E93" s="50"/>
      <c r="F93" s="237">
        <v>0</v>
      </c>
      <c r="G93" s="51"/>
      <c r="H93" s="57"/>
      <c r="I93" s="51"/>
    </row>
    <row r="94" spans="1:9" ht="80.25" customHeight="1" x14ac:dyDescent="0.3">
      <c r="A94" s="48" t="s">
        <v>92</v>
      </c>
      <c r="B94" s="315"/>
      <c r="C94" s="315"/>
      <c r="D94" s="315"/>
      <c r="E94" s="315"/>
      <c r="F94" s="315"/>
      <c r="G94" s="315"/>
      <c r="H94" s="315"/>
      <c r="I94" s="315"/>
    </row>
    <row r="95" spans="1:9" ht="80.25" customHeight="1" x14ac:dyDescent="0.3">
      <c r="A95" s="48" t="s">
        <v>94</v>
      </c>
      <c r="B95" s="316"/>
      <c r="C95" s="317"/>
      <c r="D95" s="316"/>
      <c r="E95" s="317"/>
      <c r="F95" s="316"/>
      <c r="G95" s="317"/>
      <c r="H95" s="316"/>
      <c r="I95" s="317"/>
    </row>
    <row r="96" spans="1:9" ht="25.2" customHeight="1" x14ac:dyDescent="0.3">
      <c r="A96" s="398" t="s">
        <v>21</v>
      </c>
      <c r="B96" s="102" t="s">
        <v>91</v>
      </c>
      <c r="C96" s="102" t="s">
        <v>61</v>
      </c>
      <c r="D96" s="102" t="s">
        <v>91</v>
      </c>
      <c r="E96" s="102" t="s">
        <v>61</v>
      </c>
      <c r="F96" s="250" t="s">
        <v>91</v>
      </c>
      <c r="G96" s="102" t="s">
        <v>61</v>
      </c>
      <c r="H96" s="102" t="s">
        <v>91</v>
      </c>
      <c r="I96" s="102" t="s">
        <v>61</v>
      </c>
    </row>
    <row r="97" spans="1:9" ht="25.2" customHeight="1" x14ac:dyDescent="0.3">
      <c r="A97" s="399"/>
      <c r="B97" s="50">
        <v>0.2</v>
      </c>
      <c r="C97" s="52"/>
      <c r="D97" s="50">
        <v>0</v>
      </c>
      <c r="E97" s="50"/>
      <c r="F97" s="237">
        <v>0.5</v>
      </c>
      <c r="G97" s="51"/>
      <c r="H97" s="237"/>
      <c r="I97" s="51"/>
    </row>
    <row r="98" spans="1:9" ht="80.25" customHeight="1" x14ac:dyDescent="0.3">
      <c r="A98" s="48" t="s">
        <v>92</v>
      </c>
      <c r="B98" s="315"/>
      <c r="C98" s="315"/>
      <c r="D98" s="315"/>
      <c r="E98" s="315"/>
      <c r="F98" s="315"/>
      <c r="G98" s="315"/>
      <c r="H98" s="315"/>
      <c r="I98" s="315"/>
    </row>
    <row r="99" spans="1:9" ht="80.25" customHeight="1" x14ac:dyDescent="0.3">
      <c r="A99" s="48" t="s">
        <v>94</v>
      </c>
      <c r="B99" s="316"/>
      <c r="C99" s="317"/>
      <c r="D99" s="316"/>
      <c r="E99" s="317"/>
      <c r="F99" s="316"/>
      <c r="G99" s="317"/>
      <c r="H99" s="316"/>
      <c r="I99" s="317"/>
    </row>
    <row r="100" spans="1:9" ht="25.2" customHeight="1" x14ac:dyDescent="0.3">
      <c r="A100" s="398" t="s">
        <v>22</v>
      </c>
      <c r="B100" s="102" t="s">
        <v>91</v>
      </c>
      <c r="C100" s="102" t="s">
        <v>61</v>
      </c>
      <c r="D100" s="102" t="s">
        <v>91</v>
      </c>
      <c r="E100" s="102" t="s">
        <v>61</v>
      </c>
      <c r="F100" s="250" t="s">
        <v>91</v>
      </c>
      <c r="G100" s="102" t="s">
        <v>61</v>
      </c>
      <c r="H100" s="102" t="s">
        <v>91</v>
      </c>
      <c r="I100" s="102" t="s">
        <v>61</v>
      </c>
    </row>
    <row r="101" spans="1:9" ht="25.2" customHeight="1" x14ac:dyDescent="0.3">
      <c r="A101" s="399"/>
      <c r="B101" s="50">
        <v>0</v>
      </c>
      <c r="C101" s="52"/>
      <c r="D101" s="50">
        <v>0.2</v>
      </c>
      <c r="E101" s="50"/>
      <c r="F101" s="237">
        <v>0</v>
      </c>
      <c r="G101" s="51"/>
      <c r="H101" s="57"/>
      <c r="I101" s="51"/>
    </row>
    <row r="102" spans="1:9" ht="80.25" customHeight="1" x14ac:dyDescent="0.3">
      <c r="A102" s="48" t="s">
        <v>92</v>
      </c>
      <c r="B102" s="315"/>
      <c r="C102" s="315"/>
      <c r="D102" s="315"/>
      <c r="E102" s="315"/>
      <c r="F102" s="315"/>
      <c r="G102" s="315"/>
      <c r="H102" s="315"/>
      <c r="I102" s="315"/>
    </row>
    <row r="103" spans="1:9" ht="80.25" customHeight="1" x14ac:dyDescent="0.3">
      <c r="A103" s="48" t="s">
        <v>94</v>
      </c>
      <c r="B103" s="316"/>
      <c r="C103" s="317"/>
      <c r="D103" s="316"/>
      <c r="E103" s="317"/>
      <c r="F103" s="316"/>
      <c r="G103" s="317"/>
      <c r="H103" s="316"/>
      <c r="I103" s="317"/>
    </row>
    <row r="104" spans="1:9" ht="25.2" customHeight="1" x14ac:dyDescent="0.3">
      <c r="A104" s="398" t="s">
        <v>24</v>
      </c>
      <c r="B104" s="102" t="s">
        <v>91</v>
      </c>
      <c r="C104" s="102" t="s">
        <v>61</v>
      </c>
      <c r="D104" s="102" t="s">
        <v>91</v>
      </c>
      <c r="E104" s="102" t="s">
        <v>61</v>
      </c>
      <c r="F104" s="250" t="s">
        <v>91</v>
      </c>
      <c r="G104" s="102" t="s">
        <v>61</v>
      </c>
      <c r="H104" s="102" t="s">
        <v>91</v>
      </c>
      <c r="I104" s="102" t="s">
        <v>61</v>
      </c>
    </row>
    <row r="105" spans="1:9" ht="25.2" customHeight="1" x14ac:dyDescent="0.3">
      <c r="A105" s="399"/>
      <c r="B105" s="50">
        <v>0.2</v>
      </c>
      <c r="C105" s="52"/>
      <c r="D105" s="50">
        <v>0</v>
      </c>
      <c r="E105" s="50"/>
      <c r="F105" s="237">
        <v>0</v>
      </c>
      <c r="G105" s="51"/>
      <c r="H105" s="57"/>
      <c r="I105" s="51"/>
    </row>
    <row r="106" spans="1:9" ht="80.25" customHeight="1" x14ac:dyDescent="0.3">
      <c r="A106" s="48" t="s">
        <v>92</v>
      </c>
      <c r="B106" s="315"/>
      <c r="C106" s="315"/>
      <c r="D106" s="315"/>
      <c r="E106" s="315"/>
      <c r="F106" s="315"/>
      <c r="G106" s="315"/>
      <c r="H106" s="315"/>
      <c r="I106" s="315"/>
    </row>
    <row r="107" spans="1:9" ht="80.25" customHeight="1" x14ac:dyDescent="0.3">
      <c r="A107" s="48" t="s">
        <v>94</v>
      </c>
      <c r="B107" s="316"/>
      <c r="C107" s="317"/>
      <c r="D107" s="316"/>
      <c r="E107" s="317"/>
      <c r="F107" s="316"/>
      <c r="G107" s="317"/>
      <c r="H107" s="316"/>
      <c r="I107" s="317"/>
    </row>
    <row r="108" spans="1:9" ht="25.2" customHeight="1" x14ac:dyDescent="0.3">
      <c r="A108" s="398" t="s">
        <v>25</v>
      </c>
      <c r="B108" s="102" t="s">
        <v>91</v>
      </c>
      <c r="C108" s="102" t="s">
        <v>61</v>
      </c>
      <c r="D108" s="102" t="s">
        <v>91</v>
      </c>
      <c r="E108" s="102" t="s">
        <v>61</v>
      </c>
      <c r="F108" s="250" t="s">
        <v>91</v>
      </c>
      <c r="G108" s="102" t="s">
        <v>61</v>
      </c>
      <c r="H108" s="102" t="s">
        <v>91</v>
      </c>
      <c r="I108" s="102" t="s">
        <v>61</v>
      </c>
    </row>
    <row r="109" spans="1:9" ht="25.2" customHeight="1" x14ac:dyDescent="0.3">
      <c r="A109" s="399"/>
      <c r="B109" s="50">
        <v>0</v>
      </c>
      <c r="C109" s="52"/>
      <c r="D109" s="50">
        <v>0.4</v>
      </c>
      <c r="E109" s="50"/>
      <c r="F109" s="237">
        <v>0</v>
      </c>
      <c r="G109" s="51"/>
      <c r="H109" s="57"/>
      <c r="I109" s="51"/>
    </row>
    <row r="110" spans="1:9" ht="80.25" customHeight="1" x14ac:dyDescent="0.3">
      <c r="A110" s="48" t="s">
        <v>92</v>
      </c>
      <c r="B110" s="315"/>
      <c r="C110" s="315"/>
      <c r="D110" s="315"/>
      <c r="E110" s="315"/>
      <c r="F110" s="315"/>
      <c r="G110" s="315"/>
      <c r="H110" s="315"/>
      <c r="I110" s="315"/>
    </row>
    <row r="111" spans="1:9" ht="80.25" customHeight="1" x14ac:dyDescent="0.3">
      <c r="A111" s="48" t="s">
        <v>94</v>
      </c>
      <c r="B111" s="316"/>
      <c r="C111" s="317"/>
      <c r="D111" s="316"/>
      <c r="E111" s="317"/>
      <c r="F111" s="316"/>
      <c r="G111" s="317"/>
      <c r="H111" s="316"/>
      <c r="I111" s="317"/>
    </row>
    <row r="112" spans="1:9" ht="25.2" customHeight="1" x14ac:dyDescent="0.3">
      <c r="A112" s="398" t="s">
        <v>26</v>
      </c>
      <c r="B112" s="102" t="s">
        <v>91</v>
      </c>
      <c r="C112" s="102" t="s">
        <v>61</v>
      </c>
      <c r="D112" s="102" t="s">
        <v>91</v>
      </c>
      <c r="E112" s="102" t="s">
        <v>61</v>
      </c>
      <c r="F112" s="250" t="s">
        <v>91</v>
      </c>
      <c r="G112" s="102" t="s">
        <v>61</v>
      </c>
      <c r="H112" s="102" t="s">
        <v>91</v>
      </c>
      <c r="I112" s="102" t="s">
        <v>61</v>
      </c>
    </row>
    <row r="113" spans="1:9" ht="25.2" customHeight="1" x14ac:dyDescent="0.3">
      <c r="A113" s="399"/>
      <c r="B113" s="50">
        <v>0.4</v>
      </c>
      <c r="C113" s="52"/>
      <c r="D113" s="50">
        <v>0</v>
      </c>
      <c r="E113" s="50"/>
      <c r="F113" s="237">
        <v>0</v>
      </c>
      <c r="G113" s="51"/>
      <c r="H113" s="57"/>
      <c r="I113" s="51"/>
    </row>
    <row r="114" spans="1:9" ht="80.25" customHeight="1" x14ac:dyDescent="0.3">
      <c r="A114" s="48" t="s">
        <v>92</v>
      </c>
      <c r="B114" s="315"/>
      <c r="C114" s="315"/>
      <c r="D114" s="315"/>
      <c r="E114" s="315"/>
      <c r="F114" s="315"/>
      <c r="G114" s="315"/>
      <c r="H114" s="315"/>
      <c r="I114" s="315"/>
    </row>
    <row r="115" spans="1:9" ht="80.25" customHeight="1" x14ac:dyDescent="0.3">
      <c r="A115" s="48" t="s">
        <v>94</v>
      </c>
      <c r="B115" s="316"/>
      <c r="C115" s="317"/>
      <c r="D115" s="316"/>
      <c r="E115" s="317"/>
      <c r="F115" s="316"/>
      <c r="G115" s="317"/>
      <c r="H115" s="316"/>
      <c r="I115" s="317"/>
    </row>
    <row r="116" spans="1:9" ht="25.2" customHeight="1" x14ac:dyDescent="0.3">
      <c r="A116" s="398" t="s">
        <v>27</v>
      </c>
      <c r="B116" s="102" t="s">
        <v>91</v>
      </c>
      <c r="C116" s="102" t="s">
        <v>61</v>
      </c>
      <c r="D116" s="102" t="s">
        <v>91</v>
      </c>
      <c r="E116" s="102" t="s">
        <v>61</v>
      </c>
      <c r="F116" s="250" t="s">
        <v>91</v>
      </c>
      <c r="G116" s="102" t="s">
        <v>61</v>
      </c>
      <c r="H116" s="102" t="s">
        <v>91</v>
      </c>
      <c r="I116" s="102" t="s">
        <v>61</v>
      </c>
    </row>
    <row r="117" spans="1:9" ht="25.2" customHeight="1" x14ac:dyDescent="0.3">
      <c r="A117" s="399"/>
      <c r="B117" s="50">
        <v>0</v>
      </c>
      <c r="C117" s="213"/>
      <c r="D117" s="50">
        <v>0</v>
      </c>
      <c r="E117" s="213">
        <v>0</v>
      </c>
      <c r="F117" s="238">
        <v>0.5</v>
      </c>
      <c r="G117" s="238"/>
      <c r="H117" s="238"/>
      <c r="I117" s="214"/>
    </row>
    <row r="118" spans="1:9" ht="80.25" customHeight="1" x14ac:dyDescent="0.3">
      <c r="A118" s="48" t="s">
        <v>92</v>
      </c>
      <c r="B118" s="318"/>
      <c r="C118" s="318"/>
      <c r="D118" s="318"/>
      <c r="E118" s="318"/>
      <c r="F118" s="318"/>
      <c r="G118" s="318"/>
      <c r="H118" s="318"/>
      <c r="I118" s="318"/>
    </row>
    <row r="119" spans="1:9" ht="80.25" customHeight="1" x14ac:dyDescent="0.3">
      <c r="A119" s="48" t="s">
        <v>94</v>
      </c>
      <c r="B119" s="316"/>
      <c r="C119" s="317"/>
      <c r="D119" s="316"/>
      <c r="E119" s="317"/>
      <c r="F119" s="316"/>
      <c r="G119" s="317"/>
      <c r="H119" s="316"/>
      <c r="I119" s="317"/>
    </row>
    <row r="120" spans="1:9" ht="16.8" x14ac:dyDescent="0.3">
      <c r="A120" s="49" t="s">
        <v>95</v>
      </c>
      <c r="B120" s="53">
        <f>(B73+B77+B81+B85+B89+B93+B97+B101+B105+B109+B113+B117)</f>
        <v>1</v>
      </c>
      <c r="C120" s="53">
        <f t="shared" ref="C120:I120" si="1">(C73+C77+C81+C85+C89+C93+C97+C101+C105+C109+C113+C117)</f>
        <v>0</v>
      </c>
      <c r="D120" s="53">
        <f>(D73+D77+D81+D85+D89+D93+D97+D101+D105+D109+D113+D117)</f>
        <v>1</v>
      </c>
      <c r="E120" s="53">
        <f t="shared" si="1"/>
        <v>0</v>
      </c>
      <c r="F120" s="53">
        <f>(F73+F77+F81+F85+F89+F93+F97+F101+F105+F109+F113+F117)</f>
        <v>1</v>
      </c>
      <c r="G120" s="53">
        <f>(G73+G77+G81+G85+G89+G93+G97+G101+G105+G109+G113+G117)</f>
        <v>0</v>
      </c>
      <c r="H120" s="53">
        <f t="shared" si="1"/>
        <v>0</v>
      </c>
      <c r="I120" s="53">
        <f t="shared" si="1"/>
        <v>0</v>
      </c>
    </row>
    <row r="125" spans="1:9" ht="37.5" customHeight="1" x14ac:dyDescent="0.3"/>
    <row r="126" spans="1:9" ht="19.5" customHeight="1" x14ac:dyDescent="0.3"/>
    <row r="127" spans="1:9" ht="19.5" customHeight="1" x14ac:dyDescent="0.3"/>
    <row r="128" spans="1:9" ht="34.5" customHeight="1" x14ac:dyDescent="0.3"/>
    <row r="129" ht="15" customHeight="1" x14ac:dyDescent="0.3"/>
    <row r="130" ht="15.75" customHeight="1" x14ac:dyDescent="0.3"/>
  </sheetData>
  <mergeCells count="211">
    <mergeCell ref="A66:A67"/>
    <mergeCell ref="B71:C71"/>
    <mergeCell ref="D71:E71"/>
    <mergeCell ref="F71:G71"/>
    <mergeCell ref="H71:I71"/>
    <mergeCell ref="A96:A97"/>
    <mergeCell ref="A100:A101"/>
    <mergeCell ref="A104:A105"/>
    <mergeCell ref="F50:G50"/>
    <mergeCell ref="B95:C95"/>
    <mergeCell ref="D95:E95"/>
    <mergeCell ref="F95:G95"/>
    <mergeCell ref="H95:I95"/>
    <mergeCell ref="B91:C91"/>
    <mergeCell ref="D91:E91"/>
    <mergeCell ref="F91:G91"/>
    <mergeCell ref="H91:I91"/>
    <mergeCell ref="B94:C94"/>
    <mergeCell ref="D94:E94"/>
    <mergeCell ref="F94:G94"/>
    <mergeCell ref="H94:I94"/>
    <mergeCell ref="B87:C87"/>
    <mergeCell ref="D87:E87"/>
    <mergeCell ref="F56:G56"/>
    <mergeCell ref="F54:G54"/>
    <mergeCell ref="F52:G52"/>
    <mergeCell ref="F87:G87"/>
    <mergeCell ref="H87:I87"/>
    <mergeCell ref="B90:C90"/>
    <mergeCell ref="A108:A109"/>
    <mergeCell ref="A112:A113"/>
    <mergeCell ref="A116:A117"/>
    <mergeCell ref="M8:O8"/>
    <mergeCell ref="M9:O9"/>
    <mergeCell ref="M10:O10"/>
    <mergeCell ref="A72:A73"/>
    <mergeCell ref="A76:A77"/>
    <mergeCell ref="A80:A81"/>
    <mergeCell ref="A84:A85"/>
    <mergeCell ref="A88:A89"/>
    <mergeCell ref="A92:A93"/>
    <mergeCell ref="A21:O21"/>
    <mergeCell ref="A69:I69"/>
    <mergeCell ref="F70:G70"/>
    <mergeCell ref="H70:I70"/>
    <mergeCell ref="B74:C74"/>
    <mergeCell ref="D74:E74"/>
    <mergeCell ref="F74:G74"/>
    <mergeCell ref="H74:I74"/>
    <mergeCell ref="M1:O1"/>
    <mergeCell ref="M2:O2"/>
    <mergeCell ref="M3:O3"/>
    <mergeCell ref="M4:O4"/>
    <mergeCell ref="B1:L1"/>
    <mergeCell ref="B2:L2"/>
    <mergeCell ref="B3:L3"/>
    <mergeCell ref="B4:L4"/>
    <mergeCell ref="A20:O20"/>
    <mergeCell ref="B12:O14"/>
    <mergeCell ref="B16:F16"/>
    <mergeCell ref="I16:O16"/>
    <mergeCell ref="K18:O18"/>
    <mergeCell ref="A1:A4"/>
    <mergeCell ref="J8:K10"/>
    <mergeCell ref="G16:H16"/>
    <mergeCell ref="G18:I18"/>
    <mergeCell ref="B18:E18"/>
    <mergeCell ref="A12:A14"/>
    <mergeCell ref="A8:A10"/>
    <mergeCell ref="B6:K6"/>
    <mergeCell ref="M6:O6"/>
    <mergeCell ref="F49:G49"/>
    <mergeCell ref="H90:I90"/>
    <mergeCell ref="B83:C83"/>
    <mergeCell ref="D83:E83"/>
    <mergeCell ref="F83:G83"/>
    <mergeCell ref="B75:C75"/>
    <mergeCell ref="D75:E75"/>
    <mergeCell ref="F75:G75"/>
    <mergeCell ref="F78:G78"/>
    <mergeCell ref="H78:I78"/>
    <mergeCell ref="B78:C78"/>
    <mergeCell ref="D78:E78"/>
    <mergeCell ref="H79:I79"/>
    <mergeCell ref="H82:I82"/>
    <mergeCell ref="H75:I75"/>
    <mergeCell ref="F51:G51"/>
    <mergeCell ref="A32:I32"/>
    <mergeCell ref="B33:I33"/>
    <mergeCell ref="B36:C36"/>
    <mergeCell ref="D37:E37"/>
    <mergeCell ref="D38:E38"/>
    <mergeCell ref="F37:G37"/>
    <mergeCell ref="D41:E41"/>
    <mergeCell ref="D40:E40"/>
    <mergeCell ref="D42:E42"/>
    <mergeCell ref="D36:I36"/>
    <mergeCell ref="F40:G40"/>
    <mergeCell ref="F41:G41"/>
    <mergeCell ref="F42:G42"/>
    <mergeCell ref="D39:E39"/>
    <mergeCell ref="F39:G39"/>
    <mergeCell ref="A41:A42"/>
    <mergeCell ref="A34:A35"/>
    <mergeCell ref="G34:G35"/>
    <mergeCell ref="H34:I35"/>
    <mergeCell ref="A43:A44"/>
    <mergeCell ref="A45:A46"/>
    <mergeCell ref="A47:A48"/>
    <mergeCell ref="F38:G38"/>
    <mergeCell ref="F45:G45"/>
    <mergeCell ref="F46:G46"/>
    <mergeCell ref="F48:G48"/>
    <mergeCell ref="F47:G47"/>
    <mergeCell ref="D48:E48"/>
    <mergeCell ref="A37:A38"/>
    <mergeCell ref="A39:A40"/>
    <mergeCell ref="D44:E44"/>
    <mergeCell ref="F43:G43"/>
    <mergeCell ref="F44:G44"/>
    <mergeCell ref="D43:E43"/>
    <mergeCell ref="D45:E45"/>
    <mergeCell ref="D47:E47"/>
    <mergeCell ref="D46:E46"/>
    <mergeCell ref="A49:A50"/>
    <mergeCell ref="A51:A52"/>
    <mergeCell ref="A53:A54"/>
    <mergeCell ref="A55:A56"/>
    <mergeCell ref="A57:A58"/>
    <mergeCell ref="A59:A60"/>
    <mergeCell ref="D49:E49"/>
    <mergeCell ref="D56:E56"/>
    <mergeCell ref="D58:E58"/>
    <mergeCell ref="D60:E60"/>
    <mergeCell ref="D57:E57"/>
    <mergeCell ref="D51:E51"/>
    <mergeCell ref="D53:E53"/>
    <mergeCell ref="D59:E59"/>
    <mergeCell ref="D52:E52"/>
    <mergeCell ref="D102:E102"/>
    <mergeCell ref="F53:G53"/>
    <mergeCell ref="D55:E55"/>
    <mergeCell ref="F55:G55"/>
    <mergeCell ref="D50:E50"/>
    <mergeCell ref="D54:E54"/>
    <mergeCell ref="F60:G60"/>
    <mergeCell ref="F58:G58"/>
    <mergeCell ref="B107:C107"/>
    <mergeCell ref="D107:E107"/>
    <mergeCell ref="F107:G107"/>
    <mergeCell ref="B79:C79"/>
    <mergeCell ref="D79:E79"/>
    <mergeCell ref="F79:G79"/>
    <mergeCell ref="B82:C82"/>
    <mergeCell ref="D82:E82"/>
    <mergeCell ref="F82:G82"/>
    <mergeCell ref="F102:G102"/>
    <mergeCell ref="B70:C70"/>
    <mergeCell ref="D70:E70"/>
    <mergeCell ref="F57:G57"/>
    <mergeCell ref="F59:G59"/>
    <mergeCell ref="D90:E90"/>
    <mergeCell ref="F90:G90"/>
    <mergeCell ref="H118:I118"/>
    <mergeCell ref="H107:I107"/>
    <mergeCell ref="B98:C98"/>
    <mergeCell ref="D98:E98"/>
    <mergeCell ref="F98:G98"/>
    <mergeCell ref="H83:I83"/>
    <mergeCell ref="B86:C86"/>
    <mergeCell ref="D86:E86"/>
    <mergeCell ref="F86:G86"/>
    <mergeCell ref="H86:I86"/>
    <mergeCell ref="H98:I98"/>
    <mergeCell ref="B99:C99"/>
    <mergeCell ref="D99:E99"/>
    <mergeCell ref="B103:C103"/>
    <mergeCell ref="D103:E103"/>
    <mergeCell ref="F103:G103"/>
    <mergeCell ref="H103:I103"/>
    <mergeCell ref="B106:C106"/>
    <mergeCell ref="D106:E106"/>
    <mergeCell ref="F106:G106"/>
    <mergeCell ref="H106:I106"/>
    <mergeCell ref="F99:G99"/>
    <mergeCell ref="H99:I99"/>
    <mergeCell ref="B102:C102"/>
    <mergeCell ref="H102:I102"/>
    <mergeCell ref="B119:C119"/>
    <mergeCell ref="D119:E119"/>
    <mergeCell ref="F119:G119"/>
    <mergeCell ref="H119:I119"/>
    <mergeCell ref="B110:C110"/>
    <mergeCell ref="D110:E110"/>
    <mergeCell ref="F110:G110"/>
    <mergeCell ref="H110:I110"/>
    <mergeCell ref="B111:C111"/>
    <mergeCell ref="D111:E111"/>
    <mergeCell ref="F111:G111"/>
    <mergeCell ref="H111:I111"/>
    <mergeCell ref="B114:C114"/>
    <mergeCell ref="D114:E114"/>
    <mergeCell ref="F114:G114"/>
    <mergeCell ref="H114:I114"/>
    <mergeCell ref="B115:C115"/>
    <mergeCell ref="D115:E115"/>
    <mergeCell ref="F115:G115"/>
    <mergeCell ref="H115:I115"/>
    <mergeCell ref="B118:C118"/>
    <mergeCell ref="D118:E118"/>
    <mergeCell ref="F118:G118"/>
  </mergeCells>
  <phoneticPr fontId="34" type="noConversion"/>
  <dataValidations disablePrompts="1" count="1">
    <dataValidation type="list" allowBlank="1" showInputMessage="1" showErrorMessage="1" sqref="H34:I35" xr:uid="{F73DB0EB-ABC7-4FC5-ADE4-B2ADA3B0391D}">
      <formula1>#REF!</formula1>
    </dataValidation>
  </dataValidations>
  <pageMargins left="0.25" right="0.25" top="0.75" bottom="0.75" header="0.3" footer="0.3"/>
  <pageSetup scale="26" fitToHeight="0" orientation="landscape" r:id="rId1"/>
  <rowBreaks count="1" manualBreakCount="1">
    <brk id="60" max="14"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pageSetUpPr fitToPage="1"/>
  </sheetPr>
  <dimension ref="A1:BJ149"/>
  <sheetViews>
    <sheetView view="pageBreakPreview" zoomScale="60" zoomScaleNormal="35" workbookViewId="0">
      <selection activeCell="I22" sqref="I22:J22"/>
    </sheetView>
  </sheetViews>
  <sheetFormatPr baseColWidth="10" defaultColWidth="10.6640625" defaultRowHeight="13.8" x14ac:dyDescent="0.3"/>
  <cols>
    <col min="1" max="1" width="25.5546875" style="88" customWidth="1"/>
    <col min="2" max="2" width="29.6640625" style="88" customWidth="1"/>
    <col min="3" max="3" width="21.5546875" style="88" customWidth="1"/>
    <col min="4" max="4" width="21.6640625" style="88" customWidth="1"/>
    <col min="5" max="5" width="20.6640625" style="88" bestFit="1" customWidth="1"/>
    <col min="6" max="6" width="21.6640625" style="88" customWidth="1"/>
    <col min="7" max="7" width="20.6640625" style="88" bestFit="1" customWidth="1"/>
    <col min="8" max="8" width="21.5546875" style="88" customWidth="1"/>
    <col min="9" max="9" width="20.6640625" style="88" bestFit="1" customWidth="1"/>
    <col min="10" max="10" width="22.33203125" style="88" customWidth="1"/>
    <col min="11" max="11" width="20.6640625" style="88" bestFit="1" customWidth="1"/>
    <col min="12" max="12" width="23" style="88" customWidth="1"/>
    <col min="13" max="13" width="20.6640625" style="88" bestFit="1" customWidth="1"/>
    <col min="14" max="14" width="22.33203125" style="88" customWidth="1"/>
    <col min="15" max="15" width="20.6640625" style="88" bestFit="1" customWidth="1"/>
    <col min="16" max="17" width="20.5546875" style="88" customWidth="1"/>
    <col min="18" max="18" width="17.33203125" style="88" bestFit="1" customWidth="1"/>
    <col min="19" max="19" width="20.6640625" style="88" bestFit="1" customWidth="1"/>
    <col min="20" max="20" width="21.33203125" style="88" customWidth="1"/>
    <col min="21" max="21" width="20.6640625" style="88" bestFit="1" customWidth="1"/>
    <col min="22" max="22" width="19.6640625" style="88" bestFit="1" customWidth="1"/>
    <col min="23" max="23" width="21.6640625" style="88" customWidth="1"/>
    <col min="24" max="24" width="17.33203125" style="88" bestFit="1" customWidth="1"/>
    <col min="25" max="25" width="20.6640625" style="88" bestFit="1" customWidth="1"/>
    <col min="26" max="26" width="20.44140625" style="88" customWidth="1"/>
    <col min="27" max="27" width="17.44140625" style="88" customWidth="1"/>
    <col min="28" max="28" width="19.6640625" style="88" bestFit="1" customWidth="1"/>
    <col min="29" max="29" width="22.6640625" style="88" customWidth="1"/>
    <col min="30" max="30" width="17" style="88" customWidth="1"/>
    <col min="31" max="31" width="19.6640625" style="88" bestFit="1" customWidth="1"/>
    <col min="32" max="32" width="22" style="88" customWidth="1"/>
    <col min="33" max="36" width="20.44140625" style="88" bestFit="1" customWidth="1"/>
    <col min="37" max="16384" width="10.6640625" style="88"/>
  </cols>
  <sheetData>
    <row r="1" spans="1:62" s="1" customFormat="1" ht="20.25" customHeight="1" x14ac:dyDescent="0.3">
      <c r="A1" s="508"/>
      <c r="B1" s="594" t="s">
        <v>230</v>
      </c>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6"/>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row>
    <row r="2" spans="1:62" s="1" customFormat="1" ht="18.75" customHeight="1" x14ac:dyDescent="0.3">
      <c r="A2" s="509"/>
      <c r="B2" s="597"/>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9"/>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row>
    <row r="3" spans="1:62" s="1" customFormat="1" ht="14.25" customHeight="1" x14ac:dyDescent="0.3">
      <c r="A3" s="509"/>
      <c r="B3" s="597"/>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9"/>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row>
    <row r="4" spans="1:62" s="1" customFormat="1" ht="33" customHeight="1" thickBot="1" x14ac:dyDescent="0.35">
      <c r="A4" s="510"/>
      <c r="B4" s="600"/>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2"/>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row>
    <row r="5" spans="1:62" s="1" customFormat="1" x14ac:dyDescent="0.3">
      <c r="B5" s="106"/>
      <c r="C5" s="106"/>
      <c r="D5" s="106"/>
      <c r="E5" s="106"/>
      <c r="F5" s="106"/>
      <c r="G5" s="106"/>
      <c r="H5" s="106"/>
      <c r="I5" s="106"/>
      <c r="J5" s="106"/>
      <c r="K5" s="105"/>
      <c r="L5" s="105"/>
      <c r="M5" s="105"/>
      <c r="N5" s="105"/>
      <c r="O5" s="105"/>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row>
    <row r="6" spans="1:62" s="1" customFormat="1" ht="9" customHeight="1" x14ac:dyDescent="0.3">
      <c r="A6" s="5"/>
      <c r="B6" s="106"/>
      <c r="C6" s="106"/>
      <c r="D6" s="106"/>
      <c r="E6" s="106"/>
      <c r="F6" s="106"/>
      <c r="G6" s="106"/>
      <c r="H6" s="106"/>
      <c r="I6" s="106"/>
      <c r="J6" s="106"/>
      <c r="K6" s="106"/>
      <c r="L6" s="106"/>
      <c r="M6" s="106"/>
      <c r="N6" s="106"/>
      <c r="O6" s="106"/>
      <c r="P6" s="2"/>
      <c r="Q6" s="2"/>
      <c r="R6" s="3"/>
      <c r="S6" s="3"/>
      <c r="T6" s="2"/>
      <c r="U6" s="2"/>
      <c r="V6" s="2"/>
      <c r="W6" s="88"/>
      <c r="X6" s="4"/>
      <c r="Y6" s="4"/>
      <c r="Z6" s="4"/>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row>
    <row r="7" spans="1:62" s="1" customFormat="1" ht="15" customHeight="1" thickBot="1" x14ac:dyDescent="0.35">
      <c r="A7" s="6"/>
      <c r="B7" s="106"/>
      <c r="C7" s="106"/>
      <c r="D7" s="106"/>
      <c r="E7" s="106"/>
      <c r="F7" s="106"/>
      <c r="G7" s="106"/>
      <c r="H7" s="106"/>
      <c r="I7" s="106"/>
      <c r="J7" s="106"/>
      <c r="K7" s="106"/>
      <c r="L7" s="106"/>
      <c r="M7" s="106"/>
      <c r="N7" s="106"/>
      <c r="O7" s="106"/>
      <c r="P7" s="2"/>
      <c r="Q7" s="2"/>
      <c r="R7" s="3"/>
      <c r="S7" s="3"/>
      <c r="T7" s="2"/>
      <c r="U7" s="2"/>
      <c r="V7" s="2"/>
      <c r="W7" s="88"/>
      <c r="X7" s="4"/>
      <c r="Y7" s="4"/>
      <c r="Z7" s="139"/>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row>
    <row r="8" spans="1:62" s="1" customFormat="1" ht="15" customHeight="1" thickBot="1" x14ac:dyDescent="0.35">
      <c r="A8" s="518" t="s">
        <v>196</v>
      </c>
      <c r="B8" s="606" t="s">
        <v>9</v>
      </c>
      <c r="C8" s="607"/>
      <c r="D8" s="607"/>
      <c r="E8" s="607"/>
      <c r="F8" s="607"/>
      <c r="G8" s="607"/>
      <c r="H8" s="607"/>
      <c r="I8" s="607"/>
      <c r="J8" s="607"/>
      <c r="K8" s="607"/>
      <c r="L8" s="607"/>
      <c r="M8" s="607"/>
      <c r="N8" s="607"/>
      <c r="O8" s="607"/>
      <c r="P8" s="607"/>
      <c r="Q8" s="607"/>
      <c r="R8" s="607"/>
      <c r="S8" s="607"/>
      <c r="T8" s="607"/>
      <c r="U8" s="607"/>
      <c r="V8" s="607"/>
      <c r="W8" s="607"/>
      <c r="X8" s="607"/>
      <c r="Y8" s="607"/>
      <c r="Z8" s="607"/>
      <c r="AA8" s="608"/>
      <c r="AB8" s="202"/>
      <c r="AC8" s="603" t="s">
        <v>192</v>
      </c>
      <c r="AD8" s="604"/>
      <c r="AE8" s="201"/>
      <c r="AF8" s="61"/>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row>
    <row r="9" spans="1:62" s="1" customFormat="1" ht="15" customHeight="1" thickBot="1" x14ac:dyDescent="0.35">
      <c r="A9" s="519"/>
      <c r="B9" s="609"/>
      <c r="C9" s="610"/>
      <c r="D9" s="610"/>
      <c r="E9" s="610"/>
      <c r="F9" s="610"/>
      <c r="G9" s="610"/>
      <c r="H9" s="610"/>
      <c r="I9" s="610"/>
      <c r="J9" s="610"/>
      <c r="K9" s="610"/>
      <c r="L9" s="610"/>
      <c r="M9" s="610"/>
      <c r="N9" s="610"/>
      <c r="O9" s="610"/>
      <c r="P9" s="610"/>
      <c r="Q9" s="610"/>
      <c r="R9" s="610"/>
      <c r="S9" s="610"/>
      <c r="T9" s="610"/>
      <c r="U9" s="610"/>
      <c r="V9" s="610"/>
      <c r="W9" s="610"/>
      <c r="X9" s="610"/>
      <c r="Y9" s="610"/>
      <c r="Z9" s="610"/>
      <c r="AA9" s="611"/>
      <c r="AB9" s="208"/>
      <c r="AC9" s="603" t="s">
        <v>193</v>
      </c>
      <c r="AD9" s="604"/>
      <c r="AE9" s="201"/>
      <c r="AF9" s="61"/>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row>
    <row r="10" spans="1:62" s="1" customFormat="1" ht="15" customHeight="1" thickBot="1" x14ac:dyDescent="0.35">
      <c r="A10" s="519"/>
      <c r="B10" s="609"/>
      <c r="C10" s="610"/>
      <c r="D10" s="610"/>
      <c r="E10" s="610"/>
      <c r="F10" s="610"/>
      <c r="G10" s="610"/>
      <c r="H10" s="610"/>
      <c r="I10" s="610"/>
      <c r="J10" s="610"/>
      <c r="K10" s="610"/>
      <c r="L10" s="610"/>
      <c r="M10" s="610"/>
      <c r="N10" s="610"/>
      <c r="O10" s="610"/>
      <c r="P10" s="610"/>
      <c r="Q10" s="610"/>
      <c r="R10" s="610"/>
      <c r="S10" s="610"/>
      <c r="T10" s="610"/>
      <c r="U10" s="610"/>
      <c r="V10" s="610"/>
      <c r="W10" s="610"/>
      <c r="X10" s="610"/>
      <c r="Y10" s="610"/>
      <c r="Z10" s="610"/>
      <c r="AA10" s="611"/>
      <c r="AB10" s="208"/>
      <c r="AC10" s="603" t="s">
        <v>194</v>
      </c>
      <c r="AD10" s="604"/>
      <c r="AE10" s="201"/>
      <c r="AF10" s="61"/>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row>
    <row r="11" spans="1:62" s="1" customFormat="1" ht="15" customHeight="1" thickBot="1" x14ac:dyDescent="0.35">
      <c r="A11" s="520"/>
      <c r="B11" s="612"/>
      <c r="C11" s="613"/>
      <c r="D11" s="613"/>
      <c r="E11" s="613"/>
      <c r="F11" s="613"/>
      <c r="G11" s="613"/>
      <c r="H11" s="613"/>
      <c r="I11" s="613"/>
      <c r="J11" s="613"/>
      <c r="K11" s="613"/>
      <c r="L11" s="613"/>
      <c r="M11" s="613"/>
      <c r="N11" s="613"/>
      <c r="O11" s="613"/>
      <c r="P11" s="613"/>
      <c r="Q11" s="613"/>
      <c r="R11" s="613"/>
      <c r="S11" s="613"/>
      <c r="T11" s="613"/>
      <c r="U11" s="613"/>
      <c r="V11" s="613"/>
      <c r="W11" s="613"/>
      <c r="X11" s="613"/>
      <c r="Y11" s="613"/>
      <c r="Z11" s="613"/>
      <c r="AA11" s="614"/>
      <c r="AB11" s="203"/>
      <c r="AC11" s="603" t="s">
        <v>7</v>
      </c>
      <c r="AD11" s="604"/>
      <c r="AE11" s="201"/>
      <c r="AF11" s="61"/>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row>
    <row r="12" spans="1:62" s="1" customFormat="1" ht="9" customHeight="1" x14ac:dyDescent="0.3">
      <c r="A12" s="14"/>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row>
    <row r="13" spans="1:62" s="28" customFormat="1" ht="16.5" customHeight="1" thickBot="1" x14ac:dyDescent="0.3">
      <c r="C13" s="108"/>
      <c r="D13" s="108"/>
      <c r="E13" s="108"/>
      <c r="F13" s="108"/>
      <c r="G13" s="108"/>
      <c r="H13" s="108"/>
      <c r="I13" s="108"/>
      <c r="J13" s="108"/>
      <c r="K13" s="107"/>
      <c r="L13" s="107"/>
      <c r="M13" s="107"/>
      <c r="N13" s="107"/>
      <c r="O13" s="107"/>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row>
    <row r="14" spans="1:62" s="90" customFormat="1" ht="21.75" customHeight="1" thickBot="1" x14ac:dyDescent="0.35">
      <c r="A14" s="387" t="s">
        <v>11</v>
      </c>
      <c r="B14" s="186" t="s">
        <v>12</v>
      </c>
      <c r="C14" s="141"/>
      <c r="D14" s="186" t="s">
        <v>13</v>
      </c>
      <c r="E14" s="142"/>
      <c r="F14" s="186" t="s">
        <v>14</v>
      </c>
      <c r="G14" s="142"/>
      <c r="H14" s="186" t="s">
        <v>16</v>
      </c>
      <c r="I14" s="143"/>
      <c r="J14" s="109"/>
      <c r="K14" s="386" t="s">
        <v>17</v>
      </c>
      <c r="L14" s="386"/>
      <c r="M14" s="605" t="s">
        <v>18</v>
      </c>
      <c r="N14" s="605"/>
      <c r="O14" s="605"/>
      <c r="P14" s="146"/>
      <c r="Q14" s="210"/>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row>
    <row r="15" spans="1:62" s="90" customFormat="1" ht="21.75" customHeight="1" thickBot="1" x14ac:dyDescent="0.35">
      <c r="A15" s="387"/>
      <c r="B15" s="187" t="s">
        <v>19</v>
      </c>
      <c r="C15" s="144"/>
      <c r="D15" s="186" t="s">
        <v>20</v>
      </c>
      <c r="E15" s="145"/>
      <c r="F15" s="186" t="s">
        <v>21</v>
      </c>
      <c r="G15" s="145"/>
      <c r="H15" s="186" t="s">
        <v>22</v>
      </c>
      <c r="I15" s="143"/>
      <c r="J15" s="109"/>
      <c r="K15" s="386"/>
      <c r="L15" s="386"/>
      <c r="M15" s="605" t="s">
        <v>23</v>
      </c>
      <c r="N15" s="605"/>
      <c r="O15" s="605"/>
      <c r="P15" s="146"/>
      <c r="Q15" s="210"/>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row>
    <row r="16" spans="1:62" s="90" customFormat="1" ht="21.75" customHeight="1" thickBot="1" x14ac:dyDescent="0.35">
      <c r="A16" s="387"/>
      <c r="B16" s="186" t="s">
        <v>24</v>
      </c>
      <c r="C16" s="141"/>
      <c r="D16" s="186" t="s">
        <v>25</v>
      </c>
      <c r="E16" s="145"/>
      <c r="F16" s="186" t="s">
        <v>26</v>
      </c>
      <c r="G16" s="145"/>
      <c r="H16" s="186" t="s">
        <v>27</v>
      </c>
      <c r="I16" s="143"/>
      <c r="K16" s="386"/>
      <c r="L16" s="386"/>
      <c r="M16" s="605" t="s">
        <v>28</v>
      </c>
      <c r="N16" s="605"/>
      <c r="O16" s="605"/>
      <c r="P16" s="146"/>
      <c r="Q16" s="210"/>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row>
    <row r="17" spans="1:62" s="90" customFormat="1" ht="21.75" customHeight="1" x14ac:dyDescent="0.3">
      <c r="A17" s="1"/>
      <c r="B17" s="1"/>
      <c r="C17" s="1"/>
      <c r="D17" s="1"/>
      <c r="E17" s="1"/>
      <c r="F17" s="1"/>
      <c r="G17" s="109"/>
      <c r="H17" s="109"/>
      <c r="I17" s="109"/>
      <c r="J17" s="109"/>
      <c r="K17" s="110"/>
      <c r="L17" s="110"/>
      <c r="M17" s="108"/>
      <c r="N17" s="108"/>
      <c r="O17" s="108"/>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row>
    <row r="18" spans="1:62" s="28" customFormat="1" ht="17.25" customHeight="1" thickBot="1" x14ac:dyDescent="0.3">
      <c r="E18" s="109"/>
      <c r="G18" s="109"/>
      <c r="H18" s="109"/>
      <c r="I18" s="109"/>
      <c r="J18" s="109"/>
      <c r="K18" s="107"/>
      <c r="L18" s="107"/>
      <c r="M18" s="107"/>
      <c r="N18" s="107"/>
      <c r="O18" s="107"/>
      <c r="AG18" s="132"/>
      <c r="AH18" s="132"/>
      <c r="AI18" s="132"/>
      <c r="AJ18" s="132"/>
      <c r="AK18" s="132"/>
      <c r="AL18" s="132"/>
      <c r="AM18" s="132"/>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row>
    <row r="19" spans="1:62" s="1" customFormat="1" ht="48" customHeight="1" thickBot="1" x14ac:dyDescent="0.35">
      <c r="A19" s="341" t="s">
        <v>231</v>
      </c>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3"/>
      <c r="AG19" s="132"/>
      <c r="AH19" s="132"/>
      <c r="AI19" s="132"/>
      <c r="AJ19" s="132"/>
      <c r="AK19" s="132"/>
      <c r="AL19" s="132"/>
      <c r="AM19" s="132"/>
      <c r="AN19" s="88"/>
      <c r="AO19" s="88"/>
      <c r="AP19" s="88"/>
      <c r="AQ19" s="88"/>
      <c r="AR19" s="88"/>
      <c r="AS19" s="88"/>
      <c r="AT19" s="88"/>
      <c r="AU19" s="88"/>
      <c r="AV19" s="88"/>
      <c r="AW19" s="88"/>
      <c r="AX19" s="88"/>
      <c r="AY19" s="88"/>
      <c r="AZ19" s="88"/>
      <c r="BA19" s="88"/>
      <c r="BB19" s="88"/>
      <c r="BC19" s="88"/>
      <c r="BD19" s="88"/>
      <c r="BE19" s="88"/>
      <c r="BF19" s="88"/>
      <c r="BG19" s="88"/>
      <c r="BH19" s="88"/>
      <c r="BI19" s="88"/>
      <c r="BJ19" s="88"/>
    </row>
    <row r="20" spans="1:62" s="1" customFormat="1" ht="50.25" customHeight="1" thickBot="1" x14ac:dyDescent="0.35">
      <c r="A20" s="325" t="s">
        <v>232</v>
      </c>
      <c r="B20" s="326"/>
      <c r="C20" s="592" t="s">
        <v>233</v>
      </c>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3"/>
      <c r="AG20" s="132"/>
      <c r="AH20" s="132"/>
      <c r="AI20" s="132"/>
      <c r="AJ20" s="132"/>
      <c r="AK20" s="132"/>
      <c r="AL20" s="132"/>
      <c r="AM20" s="132"/>
      <c r="AN20" s="88"/>
      <c r="AO20" s="88"/>
      <c r="AP20" s="88"/>
      <c r="AQ20" s="88"/>
      <c r="AR20" s="88"/>
      <c r="AS20" s="88"/>
      <c r="AT20" s="88"/>
      <c r="AU20" s="88"/>
      <c r="AV20" s="88"/>
      <c r="AW20" s="88"/>
      <c r="AX20" s="88"/>
      <c r="AY20" s="88"/>
      <c r="AZ20" s="88"/>
      <c r="BA20" s="88"/>
      <c r="BB20" s="88"/>
      <c r="BC20" s="88"/>
      <c r="BD20" s="88"/>
      <c r="BE20" s="88"/>
      <c r="BF20" s="88"/>
      <c r="BG20" s="88"/>
      <c r="BH20" s="88"/>
      <c r="BI20" s="88"/>
      <c r="BJ20" s="88"/>
    </row>
    <row r="21" spans="1:62" s="31" customFormat="1" ht="21.75" customHeight="1" thickBot="1" x14ac:dyDescent="0.35">
      <c r="A21" s="337" t="s">
        <v>234</v>
      </c>
      <c r="B21" s="590" t="s">
        <v>235</v>
      </c>
      <c r="C21" s="503" t="s">
        <v>91</v>
      </c>
      <c r="D21" s="591"/>
      <c r="E21" s="591"/>
      <c r="F21" s="591"/>
      <c r="G21" s="591"/>
      <c r="H21" s="591"/>
      <c r="I21" s="591"/>
      <c r="J21" s="591"/>
      <c r="K21" s="591"/>
      <c r="L21" s="591"/>
      <c r="M21" s="591"/>
      <c r="N21" s="504"/>
      <c r="O21" s="581" t="s">
        <v>61</v>
      </c>
      <c r="P21" s="582"/>
      <c r="Q21" s="582"/>
      <c r="R21" s="582"/>
      <c r="S21" s="582"/>
      <c r="T21" s="582"/>
      <c r="U21" s="582"/>
      <c r="V21" s="582"/>
      <c r="W21" s="582"/>
      <c r="X21" s="582"/>
      <c r="Y21" s="582"/>
      <c r="Z21" s="582"/>
      <c r="AA21" s="582"/>
      <c r="AB21" s="582"/>
      <c r="AC21" s="582"/>
      <c r="AD21" s="582"/>
      <c r="AE21" s="582"/>
      <c r="AF21" s="583"/>
      <c r="AG21" s="132"/>
      <c r="AH21" s="132"/>
      <c r="AI21" s="132"/>
      <c r="AJ21" s="132"/>
      <c r="AK21" s="132"/>
      <c r="AL21" s="132"/>
      <c r="AM21" s="132"/>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row>
    <row r="22" spans="1:62" s="31" customFormat="1" ht="21.75" customHeight="1" thickBot="1" x14ac:dyDescent="0.35">
      <c r="A22" s="589"/>
      <c r="B22" s="590"/>
      <c r="C22" s="587" t="s">
        <v>59</v>
      </c>
      <c r="D22" s="588"/>
      <c r="E22" s="587" t="s">
        <v>68</v>
      </c>
      <c r="F22" s="588"/>
      <c r="G22" s="587" t="s">
        <v>70</v>
      </c>
      <c r="H22" s="588"/>
      <c r="I22" s="587" t="s">
        <v>72</v>
      </c>
      <c r="J22" s="588"/>
      <c r="K22" s="587" t="s">
        <v>73</v>
      </c>
      <c r="L22" s="588"/>
      <c r="M22" s="587" t="s">
        <v>74</v>
      </c>
      <c r="N22" s="588"/>
      <c r="O22" s="581" t="s">
        <v>59</v>
      </c>
      <c r="P22" s="582"/>
      <c r="Q22" s="583"/>
      <c r="R22" s="584" t="s">
        <v>68</v>
      </c>
      <c r="S22" s="585"/>
      <c r="T22" s="586"/>
      <c r="U22" s="584" t="s">
        <v>70</v>
      </c>
      <c r="V22" s="585"/>
      <c r="W22" s="586"/>
      <c r="X22" s="584" t="s">
        <v>72</v>
      </c>
      <c r="Y22" s="585"/>
      <c r="Z22" s="586"/>
      <c r="AA22" s="584" t="s">
        <v>73</v>
      </c>
      <c r="AB22" s="585"/>
      <c r="AC22" s="586"/>
      <c r="AD22" s="584" t="s">
        <v>74</v>
      </c>
      <c r="AE22" s="585"/>
      <c r="AF22" s="586"/>
      <c r="AG22" s="132"/>
      <c r="AH22" s="132"/>
      <c r="AI22" s="132"/>
      <c r="AJ22" s="132"/>
      <c r="AK22" s="132"/>
      <c r="AL22" s="132"/>
      <c r="AM22" s="132"/>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row>
    <row r="23" spans="1:62" s="31" customFormat="1" ht="28.5" customHeight="1" thickBot="1" x14ac:dyDescent="0.35">
      <c r="A23" s="589"/>
      <c r="B23" s="590"/>
      <c r="C23" s="137" t="s">
        <v>236</v>
      </c>
      <c r="D23" s="137" t="s">
        <v>237</v>
      </c>
      <c r="E23" s="137" t="s">
        <v>236</v>
      </c>
      <c r="F23" s="137" t="s">
        <v>237</v>
      </c>
      <c r="G23" s="137" t="s">
        <v>236</v>
      </c>
      <c r="H23" s="137" t="s">
        <v>237</v>
      </c>
      <c r="I23" s="137" t="s">
        <v>236</v>
      </c>
      <c r="J23" s="137" t="s">
        <v>237</v>
      </c>
      <c r="K23" s="137" t="s">
        <v>236</v>
      </c>
      <c r="L23" s="137" t="s">
        <v>237</v>
      </c>
      <c r="M23" s="137" t="s">
        <v>236</v>
      </c>
      <c r="N23" s="137" t="s">
        <v>237</v>
      </c>
      <c r="O23" s="138" t="s">
        <v>236</v>
      </c>
      <c r="P23" s="138" t="s">
        <v>238</v>
      </c>
      <c r="Q23" s="138" t="s">
        <v>47</v>
      </c>
      <c r="R23" s="138" t="s">
        <v>236</v>
      </c>
      <c r="S23" s="138" t="s">
        <v>238</v>
      </c>
      <c r="T23" s="138" t="s">
        <v>47</v>
      </c>
      <c r="U23" s="138" t="s">
        <v>236</v>
      </c>
      <c r="V23" s="138" t="s">
        <v>238</v>
      </c>
      <c r="W23" s="138" t="s">
        <v>47</v>
      </c>
      <c r="X23" s="138" t="s">
        <v>236</v>
      </c>
      <c r="Y23" s="138" t="s">
        <v>238</v>
      </c>
      <c r="Z23" s="138" t="s">
        <v>47</v>
      </c>
      <c r="AA23" s="138" t="s">
        <v>236</v>
      </c>
      <c r="AB23" s="138" t="s">
        <v>238</v>
      </c>
      <c r="AC23" s="138" t="s">
        <v>47</v>
      </c>
      <c r="AD23" s="138" t="s">
        <v>236</v>
      </c>
      <c r="AE23" s="138" t="s">
        <v>238</v>
      </c>
      <c r="AF23" s="138" t="s">
        <v>47</v>
      </c>
      <c r="AG23" s="132"/>
      <c r="AH23" s="132"/>
      <c r="AI23" s="132"/>
      <c r="AJ23" s="132"/>
      <c r="AK23" s="132"/>
      <c r="AL23" s="132"/>
      <c r="AM23" s="132"/>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row>
    <row r="24" spans="1:62" s="31" customFormat="1" ht="15.75" customHeight="1" x14ac:dyDescent="0.3">
      <c r="A24" s="589"/>
      <c r="B24" s="85" t="s">
        <v>239</v>
      </c>
      <c r="C24" s="150"/>
      <c r="D24" s="148"/>
      <c r="E24" s="150"/>
      <c r="F24" s="148"/>
      <c r="G24" s="150"/>
      <c r="H24" s="148"/>
      <c r="I24" s="150"/>
      <c r="J24" s="148"/>
      <c r="K24" s="150"/>
      <c r="L24" s="148"/>
      <c r="M24" s="150"/>
      <c r="N24" s="148"/>
      <c r="O24" s="150"/>
      <c r="P24" s="148"/>
      <c r="Q24" s="148"/>
      <c r="R24" s="150"/>
      <c r="S24" s="148"/>
      <c r="T24" s="148"/>
      <c r="U24" s="150"/>
      <c r="V24" s="148"/>
      <c r="W24" s="148"/>
      <c r="X24" s="150"/>
      <c r="Y24" s="148"/>
      <c r="Z24" s="148"/>
      <c r="AA24" s="150"/>
      <c r="AB24" s="148"/>
      <c r="AC24" s="148"/>
      <c r="AD24" s="150"/>
      <c r="AE24" s="211"/>
      <c r="AF24" s="151"/>
      <c r="AG24" s="132"/>
      <c r="AH24" s="132"/>
      <c r="AI24" s="132"/>
      <c r="AJ24" s="132"/>
      <c r="AK24" s="132"/>
      <c r="AL24" s="132"/>
      <c r="AM24" s="132"/>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row>
    <row r="25" spans="1:62" s="31" customFormat="1" ht="15.75" customHeight="1" x14ac:dyDescent="0.3">
      <c r="A25" s="589"/>
      <c r="B25" s="86" t="s">
        <v>240</v>
      </c>
      <c r="C25" s="83"/>
      <c r="D25" s="148"/>
      <c r="E25" s="83"/>
      <c r="F25" s="148"/>
      <c r="G25" s="83"/>
      <c r="H25" s="148"/>
      <c r="I25" s="83"/>
      <c r="J25" s="148"/>
      <c r="K25" s="83"/>
      <c r="L25" s="148"/>
      <c r="M25" s="83"/>
      <c r="N25" s="148"/>
      <c r="O25" s="83"/>
      <c r="P25" s="148"/>
      <c r="Q25" s="148"/>
      <c r="R25" s="83"/>
      <c r="S25" s="148"/>
      <c r="T25" s="148"/>
      <c r="U25" s="83"/>
      <c r="V25" s="148"/>
      <c r="W25" s="148"/>
      <c r="X25" s="83"/>
      <c r="Y25" s="148"/>
      <c r="Z25" s="148"/>
      <c r="AA25" s="83"/>
      <c r="AB25" s="148"/>
      <c r="AC25" s="148"/>
      <c r="AD25" s="83"/>
      <c r="AE25" s="211"/>
      <c r="AF25" s="151"/>
      <c r="AG25" s="132"/>
      <c r="AH25" s="132"/>
      <c r="AI25" s="132"/>
      <c r="AJ25" s="132"/>
      <c r="AK25" s="132"/>
      <c r="AL25" s="132"/>
      <c r="AM25" s="132"/>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row>
    <row r="26" spans="1:62" s="31" customFormat="1" ht="15.75" customHeight="1" x14ac:dyDescent="0.3">
      <c r="A26" s="589"/>
      <c r="B26" s="86" t="s">
        <v>241</v>
      </c>
      <c r="C26" s="83"/>
      <c r="D26" s="148"/>
      <c r="E26" s="83"/>
      <c r="F26" s="148"/>
      <c r="G26" s="83"/>
      <c r="H26" s="148"/>
      <c r="I26" s="83"/>
      <c r="J26" s="148"/>
      <c r="K26" s="83"/>
      <c r="L26" s="148"/>
      <c r="M26" s="83"/>
      <c r="N26" s="148"/>
      <c r="O26" s="83"/>
      <c r="P26" s="148"/>
      <c r="Q26" s="148"/>
      <c r="R26" s="83"/>
      <c r="S26" s="148"/>
      <c r="T26" s="148"/>
      <c r="U26" s="83"/>
      <c r="V26" s="148"/>
      <c r="W26" s="148"/>
      <c r="X26" s="83"/>
      <c r="Y26" s="148"/>
      <c r="Z26" s="148"/>
      <c r="AA26" s="83"/>
      <c r="AB26" s="148"/>
      <c r="AC26" s="148"/>
      <c r="AD26" s="83"/>
      <c r="AE26" s="211"/>
      <c r="AF26" s="151"/>
      <c r="AG26" s="132"/>
      <c r="AH26" s="132"/>
      <c r="AI26" s="132"/>
      <c r="AJ26" s="132"/>
      <c r="AK26" s="132"/>
      <c r="AL26" s="132"/>
      <c r="AM26" s="132"/>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row>
    <row r="27" spans="1:62" s="31" customFormat="1" ht="15.75" customHeight="1" x14ac:dyDescent="0.3">
      <c r="A27" s="589"/>
      <c r="B27" s="86" t="s">
        <v>242</v>
      </c>
      <c r="C27" s="83"/>
      <c r="D27" s="148"/>
      <c r="E27" s="83"/>
      <c r="F27" s="148"/>
      <c r="G27" s="83"/>
      <c r="H27" s="148"/>
      <c r="I27" s="83"/>
      <c r="J27" s="148"/>
      <c r="K27" s="83"/>
      <c r="L27" s="148"/>
      <c r="M27" s="83"/>
      <c r="N27" s="148"/>
      <c r="O27" s="83"/>
      <c r="P27" s="148"/>
      <c r="Q27" s="148"/>
      <c r="R27" s="83"/>
      <c r="S27" s="148"/>
      <c r="T27" s="148"/>
      <c r="U27" s="83"/>
      <c r="V27" s="148"/>
      <c r="W27" s="148"/>
      <c r="X27" s="83"/>
      <c r="Y27" s="148"/>
      <c r="Z27" s="148"/>
      <c r="AA27" s="83"/>
      <c r="AB27" s="148"/>
      <c r="AC27" s="148"/>
      <c r="AD27" s="83"/>
      <c r="AE27" s="211"/>
      <c r="AF27" s="151"/>
      <c r="AG27" s="132"/>
      <c r="AH27" s="132"/>
      <c r="AI27" s="132"/>
      <c r="AJ27" s="132"/>
      <c r="AK27" s="132"/>
      <c r="AL27" s="132"/>
      <c r="AM27" s="132"/>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row>
    <row r="28" spans="1:62" s="31" customFormat="1" ht="15.75" customHeight="1" x14ac:dyDescent="0.3">
      <c r="A28" s="589"/>
      <c r="B28" s="86" t="s">
        <v>243</v>
      </c>
      <c r="C28" s="83"/>
      <c r="D28" s="148"/>
      <c r="E28" s="83"/>
      <c r="F28" s="148"/>
      <c r="G28" s="83"/>
      <c r="H28" s="148"/>
      <c r="I28" s="83"/>
      <c r="J28" s="148"/>
      <c r="K28" s="83"/>
      <c r="L28" s="148"/>
      <c r="M28" s="83"/>
      <c r="N28" s="148"/>
      <c r="O28" s="83"/>
      <c r="P28" s="148"/>
      <c r="Q28" s="148"/>
      <c r="R28" s="83"/>
      <c r="S28" s="148"/>
      <c r="T28" s="148"/>
      <c r="U28" s="83"/>
      <c r="V28" s="148"/>
      <c r="W28" s="148"/>
      <c r="X28" s="83"/>
      <c r="Y28" s="148"/>
      <c r="Z28" s="148"/>
      <c r="AA28" s="83"/>
      <c r="AB28" s="148"/>
      <c r="AC28" s="148"/>
      <c r="AD28" s="83"/>
      <c r="AE28" s="211"/>
      <c r="AF28" s="151"/>
      <c r="AG28" s="132"/>
      <c r="AH28" s="132"/>
      <c r="AI28" s="132"/>
      <c r="AJ28" s="132"/>
      <c r="AK28" s="132"/>
      <c r="AL28" s="132"/>
      <c r="AM28" s="132"/>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row>
    <row r="29" spans="1:62" s="31" customFormat="1" ht="15.75" customHeight="1" x14ac:dyDescent="0.3">
      <c r="A29" s="589"/>
      <c r="B29" s="86" t="s">
        <v>244</v>
      </c>
      <c r="C29" s="83"/>
      <c r="D29" s="148"/>
      <c r="E29" s="83"/>
      <c r="F29" s="148"/>
      <c r="G29" s="83"/>
      <c r="H29" s="148"/>
      <c r="I29" s="83"/>
      <c r="J29" s="148"/>
      <c r="K29" s="83"/>
      <c r="L29" s="148"/>
      <c r="M29" s="83"/>
      <c r="N29" s="148"/>
      <c r="O29" s="83"/>
      <c r="P29" s="148"/>
      <c r="Q29" s="148"/>
      <c r="R29" s="83"/>
      <c r="S29" s="148"/>
      <c r="T29" s="148"/>
      <c r="U29" s="83"/>
      <c r="V29" s="148"/>
      <c r="W29" s="148"/>
      <c r="X29" s="83"/>
      <c r="Y29" s="148"/>
      <c r="Z29" s="148"/>
      <c r="AA29" s="83"/>
      <c r="AB29" s="148"/>
      <c r="AC29" s="148"/>
      <c r="AD29" s="83"/>
      <c r="AE29" s="211"/>
      <c r="AF29" s="151"/>
      <c r="AG29" s="132"/>
      <c r="AH29" s="132"/>
      <c r="AI29" s="132"/>
      <c r="AJ29" s="132"/>
      <c r="AK29" s="132"/>
      <c r="AL29" s="132"/>
      <c r="AM29" s="132"/>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row>
    <row r="30" spans="1:62" s="31" customFormat="1" ht="15.75" customHeight="1" x14ac:dyDescent="0.3">
      <c r="A30" s="589"/>
      <c r="B30" s="86" t="s">
        <v>245</v>
      </c>
      <c r="C30" s="83"/>
      <c r="D30" s="148"/>
      <c r="E30" s="83"/>
      <c r="F30" s="148"/>
      <c r="G30" s="83"/>
      <c r="H30" s="148"/>
      <c r="I30" s="83"/>
      <c r="J30" s="148"/>
      <c r="K30" s="83"/>
      <c r="L30" s="148"/>
      <c r="M30" s="83"/>
      <c r="N30" s="148"/>
      <c r="O30" s="83"/>
      <c r="P30" s="148"/>
      <c r="Q30" s="148"/>
      <c r="R30" s="83"/>
      <c r="S30" s="148"/>
      <c r="T30" s="148"/>
      <c r="U30" s="83"/>
      <c r="V30" s="148"/>
      <c r="W30" s="148"/>
      <c r="X30" s="83"/>
      <c r="Y30" s="148"/>
      <c r="Z30" s="148"/>
      <c r="AA30" s="83"/>
      <c r="AB30" s="148"/>
      <c r="AC30" s="148"/>
      <c r="AD30" s="83"/>
      <c r="AE30" s="211"/>
      <c r="AF30" s="151"/>
      <c r="AG30" s="132"/>
      <c r="AH30" s="132"/>
      <c r="AI30" s="132"/>
      <c r="AJ30" s="132"/>
      <c r="AK30" s="132"/>
      <c r="AL30" s="132"/>
      <c r="AM30" s="132"/>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row>
    <row r="31" spans="1:62" s="31" customFormat="1" ht="15.75" customHeight="1" x14ac:dyDescent="0.3">
      <c r="A31" s="589"/>
      <c r="B31" s="86" t="s">
        <v>246</v>
      </c>
      <c r="C31" s="83"/>
      <c r="D31" s="148"/>
      <c r="E31" s="83"/>
      <c r="F31" s="148"/>
      <c r="G31" s="83"/>
      <c r="H31" s="148"/>
      <c r="I31" s="83"/>
      <c r="J31" s="148"/>
      <c r="K31" s="83"/>
      <c r="L31" s="148"/>
      <c r="M31" s="83"/>
      <c r="N31" s="148"/>
      <c r="O31" s="83"/>
      <c r="P31" s="148"/>
      <c r="Q31" s="148"/>
      <c r="R31" s="83"/>
      <c r="S31" s="148"/>
      <c r="T31" s="148"/>
      <c r="U31" s="83"/>
      <c r="V31" s="148"/>
      <c r="W31" s="148"/>
      <c r="X31" s="83"/>
      <c r="Y31" s="148"/>
      <c r="Z31" s="148"/>
      <c r="AA31" s="83"/>
      <c r="AB31" s="148"/>
      <c r="AC31" s="148"/>
      <c r="AD31" s="83"/>
      <c r="AE31" s="211"/>
      <c r="AF31" s="151"/>
      <c r="AG31" s="132"/>
      <c r="AH31" s="132"/>
      <c r="AI31" s="132"/>
      <c r="AJ31" s="132"/>
      <c r="AK31" s="132"/>
      <c r="AL31" s="132"/>
      <c r="AM31" s="132"/>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row>
    <row r="32" spans="1:62" s="31" customFormat="1" ht="15.75" customHeight="1" x14ac:dyDescent="0.3">
      <c r="A32" s="589"/>
      <c r="B32" s="86" t="s">
        <v>247</v>
      </c>
      <c r="C32" s="83"/>
      <c r="D32" s="148"/>
      <c r="E32" s="83"/>
      <c r="F32" s="148"/>
      <c r="G32" s="83"/>
      <c r="H32" s="148"/>
      <c r="I32" s="83"/>
      <c r="J32" s="148"/>
      <c r="K32" s="83"/>
      <c r="L32" s="148"/>
      <c r="M32" s="83"/>
      <c r="N32" s="148"/>
      <c r="O32" s="83"/>
      <c r="P32" s="148"/>
      <c r="Q32" s="148"/>
      <c r="R32" s="83"/>
      <c r="S32" s="148"/>
      <c r="T32" s="148"/>
      <c r="U32" s="83"/>
      <c r="V32" s="148"/>
      <c r="W32" s="148"/>
      <c r="X32" s="83"/>
      <c r="Y32" s="148"/>
      <c r="Z32" s="148"/>
      <c r="AA32" s="83"/>
      <c r="AB32" s="148"/>
      <c r="AC32" s="148"/>
      <c r="AD32" s="83"/>
      <c r="AE32" s="211"/>
      <c r="AF32" s="151"/>
      <c r="AG32" s="132"/>
      <c r="AH32" s="132"/>
      <c r="AI32" s="132"/>
      <c r="AJ32" s="132"/>
      <c r="AK32" s="132"/>
      <c r="AL32" s="132"/>
      <c r="AM32" s="132"/>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row>
    <row r="33" spans="1:62" s="31" customFormat="1" ht="15.75" customHeight="1" x14ac:dyDescent="0.3">
      <c r="A33" s="589"/>
      <c r="B33" s="86" t="s">
        <v>248</v>
      </c>
      <c r="C33" s="83"/>
      <c r="D33" s="148"/>
      <c r="E33" s="83"/>
      <c r="F33" s="148"/>
      <c r="G33" s="83"/>
      <c r="H33" s="148"/>
      <c r="I33" s="83"/>
      <c r="J33" s="148"/>
      <c r="K33" s="83"/>
      <c r="L33" s="148"/>
      <c r="M33" s="83"/>
      <c r="N33" s="148"/>
      <c r="O33" s="83"/>
      <c r="P33" s="148"/>
      <c r="Q33" s="148"/>
      <c r="R33" s="83"/>
      <c r="S33" s="148"/>
      <c r="T33" s="148"/>
      <c r="U33" s="83"/>
      <c r="V33" s="148"/>
      <c r="W33" s="148"/>
      <c r="X33" s="83"/>
      <c r="Y33" s="148"/>
      <c r="Z33" s="148"/>
      <c r="AA33" s="83"/>
      <c r="AB33" s="148"/>
      <c r="AC33" s="148"/>
      <c r="AD33" s="83"/>
      <c r="AE33" s="211"/>
      <c r="AF33" s="151"/>
      <c r="AG33" s="132"/>
      <c r="AH33" s="132"/>
      <c r="AI33" s="132"/>
      <c r="AJ33" s="132"/>
      <c r="AK33" s="132"/>
      <c r="AL33" s="132"/>
      <c r="AM33" s="132"/>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row>
    <row r="34" spans="1:62" s="31" customFormat="1" ht="15.75" customHeight="1" x14ac:dyDescent="0.3">
      <c r="A34" s="589"/>
      <c r="B34" s="86" t="s">
        <v>249</v>
      </c>
      <c r="C34" s="83"/>
      <c r="D34" s="148"/>
      <c r="E34" s="83"/>
      <c r="F34" s="148"/>
      <c r="G34" s="83"/>
      <c r="H34" s="148"/>
      <c r="I34" s="83"/>
      <c r="J34" s="148"/>
      <c r="K34" s="83"/>
      <c r="L34" s="148"/>
      <c r="M34" s="83"/>
      <c r="N34" s="148"/>
      <c r="O34" s="83"/>
      <c r="P34" s="148"/>
      <c r="Q34" s="148"/>
      <c r="R34" s="83"/>
      <c r="S34" s="148"/>
      <c r="T34" s="148"/>
      <c r="U34" s="83"/>
      <c r="V34" s="148"/>
      <c r="W34" s="148"/>
      <c r="X34" s="83"/>
      <c r="Y34" s="148"/>
      <c r="Z34" s="148"/>
      <c r="AA34" s="83"/>
      <c r="AB34" s="148"/>
      <c r="AC34" s="148"/>
      <c r="AD34" s="83"/>
      <c r="AE34" s="211"/>
      <c r="AF34" s="151"/>
      <c r="AG34" s="132"/>
      <c r="AH34" s="132"/>
      <c r="AI34" s="132"/>
      <c r="AJ34" s="132"/>
      <c r="AK34" s="132"/>
      <c r="AL34" s="132"/>
      <c r="AM34" s="132"/>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row>
    <row r="35" spans="1:62" s="31" customFormat="1" ht="15.75" customHeight="1" x14ac:dyDescent="0.3">
      <c r="A35" s="589"/>
      <c r="B35" s="86" t="s">
        <v>250</v>
      </c>
      <c r="C35" s="83"/>
      <c r="D35" s="148"/>
      <c r="E35" s="83"/>
      <c r="F35" s="148"/>
      <c r="G35" s="83"/>
      <c r="H35" s="148"/>
      <c r="I35" s="83"/>
      <c r="J35" s="148"/>
      <c r="K35" s="83"/>
      <c r="L35" s="148"/>
      <c r="M35" s="83"/>
      <c r="N35" s="148"/>
      <c r="O35" s="83"/>
      <c r="P35" s="148"/>
      <c r="Q35" s="148"/>
      <c r="R35" s="83"/>
      <c r="S35" s="148"/>
      <c r="T35" s="148"/>
      <c r="U35" s="83"/>
      <c r="V35" s="148"/>
      <c r="W35" s="148"/>
      <c r="X35" s="83"/>
      <c r="Y35" s="148"/>
      <c r="Z35" s="148"/>
      <c r="AA35" s="83"/>
      <c r="AB35" s="148"/>
      <c r="AC35" s="148"/>
      <c r="AD35" s="83"/>
      <c r="AE35" s="211"/>
      <c r="AF35" s="151"/>
      <c r="AG35" s="132"/>
      <c r="AH35" s="132"/>
      <c r="AI35" s="132"/>
      <c r="AJ35" s="132"/>
      <c r="AK35" s="132"/>
      <c r="AL35" s="132"/>
      <c r="AM35" s="132"/>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row>
    <row r="36" spans="1:62" s="31" customFormat="1" ht="15.75" customHeight="1" x14ac:dyDescent="0.3">
      <c r="A36" s="589"/>
      <c r="B36" s="86" t="s">
        <v>251</v>
      </c>
      <c r="C36" s="83"/>
      <c r="D36" s="148"/>
      <c r="E36" s="83"/>
      <c r="F36" s="148"/>
      <c r="G36" s="83"/>
      <c r="H36" s="148"/>
      <c r="I36" s="83"/>
      <c r="J36" s="148"/>
      <c r="K36" s="83"/>
      <c r="L36" s="148"/>
      <c r="M36" s="83"/>
      <c r="N36" s="148"/>
      <c r="O36" s="83"/>
      <c r="P36" s="148"/>
      <c r="Q36" s="148"/>
      <c r="R36" s="83"/>
      <c r="S36" s="148"/>
      <c r="T36" s="148"/>
      <c r="U36" s="83"/>
      <c r="V36" s="148"/>
      <c r="W36" s="148"/>
      <c r="X36" s="83"/>
      <c r="Y36" s="148"/>
      <c r="Z36" s="148"/>
      <c r="AA36" s="83"/>
      <c r="AB36" s="148"/>
      <c r="AC36" s="148"/>
      <c r="AD36" s="83"/>
      <c r="AE36" s="211"/>
      <c r="AF36" s="151"/>
      <c r="AG36" s="132"/>
      <c r="AH36" s="132"/>
      <c r="AI36" s="132"/>
      <c r="AJ36" s="132"/>
      <c r="AK36" s="132"/>
      <c r="AL36" s="132"/>
      <c r="AM36" s="132"/>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row>
    <row r="37" spans="1:62" s="31" customFormat="1" ht="15.75" customHeight="1" x14ac:dyDescent="0.3">
      <c r="A37" s="589"/>
      <c r="B37" s="86" t="s">
        <v>252</v>
      </c>
      <c r="C37" s="83"/>
      <c r="D37" s="148"/>
      <c r="E37" s="83"/>
      <c r="F37" s="148"/>
      <c r="G37" s="83"/>
      <c r="H37" s="148"/>
      <c r="I37" s="83"/>
      <c r="J37" s="148"/>
      <c r="K37" s="83"/>
      <c r="L37" s="148"/>
      <c r="M37" s="83"/>
      <c r="N37" s="148"/>
      <c r="O37" s="83"/>
      <c r="P37" s="148"/>
      <c r="Q37" s="148"/>
      <c r="R37" s="83"/>
      <c r="S37" s="148"/>
      <c r="T37" s="148"/>
      <c r="U37" s="83"/>
      <c r="V37" s="148"/>
      <c r="W37" s="148"/>
      <c r="X37" s="83"/>
      <c r="Y37" s="148"/>
      <c r="Z37" s="148"/>
      <c r="AA37" s="83"/>
      <c r="AB37" s="148"/>
      <c r="AC37" s="148"/>
      <c r="AD37" s="83"/>
      <c r="AE37" s="211"/>
      <c r="AF37" s="151"/>
      <c r="AG37" s="132"/>
      <c r="AH37" s="132"/>
      <c r="AI37" s="132"/>
      <c r="AJ37" s="132"/>
      <c r="AK37" s="132"/>
      <c r="AL37" s="132"/>
      <c r="AM37" s="132"/>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row>
    <row r="38" spans="1:62" s="31" customFormat="1" ht="15.75" customHeight="1" x14ac:dyDescent="0.3">
      <c r="A38" s="589"/>
      <c r="B38" s="86" t="s">
        <v>253</v>
      </c>
      <c r="C38" s="83"/>
      <c r="D38" s="148"/>
      <c r="E38" s="83"/>
      <c r="F38" s="148"/>
      <c r="G38" s="83"/>
      <c r="H38" s="148"/>
      <c r="I38" s="83"/>
      <c r="J38" s="148"/>
      <c r="K38" s="83"/>
      <c r="L38" s="148"/>
      <c r="M38" s="83"/>
      <c r="N38" s="148"/>
      <c r="O38" s="83"/>
      <c r="P38" s="148"/>
      <c r="Q38" s="148"/>
      <c r="R38" s="83"/>
      <c r="S38" s="148"/>
      <c r="T38" s="148"/>
      <c r="U38" s="83"/>
      <c r="V38" s="148"/>
      <c r="W38" s="148"/>
      <c r="X38" s="83"/>
      <c r="Y38" s="148"/>
      <c r="Z38" s="148"/>
      <c r="AA38" s="83"/>
      <c r="AB38" s="148"/>
      <c r="AC38" s="148"/>
      <c r="AD38" s="83"/>
      <c r="AE38" s="211"/>
      <c r="AF38" s="151"/>
      <c r="AG38" s="132"/>
      <c r="AH38" s="132"/>
      <c r="AI38" s="132"/>
      <c r="AJ38" s="132"/>
      <c r="AK38" s="132"/>
      <c r="AL38" s="132"/>
      <c r="AM38" s="132"/>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row>
    <row r="39" spans="1:62" s="31" customFormat="1" ht="15.75" customHeight="1" x14ac:dyDescent="0.3">
      <c r="A39" s="589"/>
      <c r="B39" s="86" t="s">
        <v>254</v>
      </c>
      <c r="C39" s="83"/>
      <c r="D39" s="148"/>
      <c r="E39" s="83"/>
      <c r="F39" s="148"/>
      <c r="G39" s="83"/>
      <c r="H39" s="148"/>
      <c r="I39" s="83"/>
      <c r="J39" s="148"/>
      <c r="K39" s="83"/>
      <c r="L39" s="148"/>
      <c r="M39" s="83"/>
      <c r="N39" s="148"/>
      <c r="O39" s="83"/>
      <c r="P39" s="148"/>
      <c r="Q39" s="148"/>
      <c r="R39" s="83"/>
      <c r="S39" s="148"/>
      <c r="T39" s="148"/>
      <c r="U39" s="83"/>
      <c r="V39" s="148"/>
      <c r="W39" s="148"/>
      <c r="X39" s="83"/>
      <c r="Y39" s="148"/>
      <c r="Z39" s="148"/>
      <c r="AA39" s="83"/>
      <c r="AB39" s="148"/>
      <c r="AC39" s="148"/>
      <c r="AD39" s="83"/>
      <c r="AE39" s="211"/>
      <c r="AF39" s="151"/>
      <c r="AG39" s="132"/>
      <c r="AH39" s="132"/>
      <c r="AI39" s="132"/>
      <c r="AJ39" s="132"/>
      <c r="AK39" s="132"/>
      <c r="AL39" s="132"/>
      <c r="AM39" s="132"/>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row>
    <row r="40" spans="1:62" s="31" customFormat="1" ht="15.75" customHeight="1" x14ac:dyDescent="0.3">
      <c r="A40" s="589"/>
      <c r="B40" s="86" t="s">
        <v>255</v>
      </c>
      <c r="C40" s="83"/>
      <c r="D40" s="148"/>
      <c r="E40" s="83"/>
      <c r="F40" s="148"/>
      <c r="G40" s="83"/>
      <c r="H40" s="148"/>
      <c r="I40" s="83"/>
      <c r="J40" s="148"/>
      <c r="K40" s="83"/>
      <c r="L40" s="148"/>
      <c r="M40" s="83"/>
      <c r="N40" s="148"/>
      <c r="O40" s="83"/>
      <c r="P40" s="148"/>
      <c r="Q40" s="148"/>
      <c r="R40" s="83"/>
      <c r="S40" s="148"/>
      <c r="T40" s="148"/>
      <c r="U40" s="83"/>
      <c r="V40" s="148"/>
      <c r="W40" s="148"/>
      <c r="X40" s="83"/>
      <c r="Y40" s="148"/>
      <c r="Z40" s="148"/>
      <c r="AA40" s="83"/>
      <c r="AB40" s="148"/>
      <c r="AC40" s="148"/>
      <c r="AD40" s="83"/>
      <c r="AE40" s="211"/>
      <c r="AF40" s="151"/>
      <c r="AG40" s="132"/>
      <c r="AH40" s="132"/>
      <c r="AI40" s="132"/>
      <c r="AJ40" s="132"/>
      <c r="AK40" s="132"/>
      <c r="AL40" s="132"/>
      <c r="AM40" s="132"/>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row>
    <row r="41" spans="1:62" s="31" customFormat="1" ht="15.75" customHeight="1" x14ac:dyDescent="0.3">
      <c r="A41" s="589"/>
      <c r="B41" s="86" t="s">
        <v>256</v>
      </c>
      <c r="C41" s="83"/>
      <c r="D41" s="148"/>
      <c r="E41" s="83"/>
      <c r="F41" s="148"/>
      <c r="G41" s="83"/>
      <c r="H41" s="148"/>
      <c r="I41" s="83"/>
      <c r="J41" s="148"/>
      <c r="K41" s="83"/>
      <c r="L41" s="148"/>
      <c r="M41" s="83"/>
      <c r="N41" s="148"/>
      <c r="O41" s="83"/>
      <c r="P41" s="148"/>
      <c r="Q41" s="148"/>
      <c r="R41" s="83"/>
      <c r="S41" s="148"/>
      <c r="T41" s="148"/>
      <c r="U41" s="83"/>
      <c r="V41" s="148"/>
      <c r="W41" s="148"/>
      <c r="X41" s="83"/>
      <c r="Y41" s="148"/>
      <c r="Z41" s="148"/>
      <c r="AA41" s="83"/>
      <c r="AB41" s="148"/>
      <c r="AC41" s="148"/>
      <c r="AD41" s="83"/>
      <c r="AE41" s="211"/>
      <c r="AF41" s="151"/>
      <c r="AG41" s="132"/>
      <c r="AH41" s="132"/>
      <c r="AI41" s="132"/>
      <c r="AJ41" s="132"/>
      <c r="AK41" s="132"/>
      <c r="AL41" s="132"/>
      <c r="AM41" s="132"/>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row>
    <row r="42" spans="1:62" s="31" customFormat="1" ht="15.75" customHeight="1" x14ac:dyDescent="0.3">
      <c r="A42" s="589"/>
      <c r="B42" s="86" t="s">
        <v>257</v>
      </c>
      <c r="C42" s="83"/>
      <c r="D42" s="148"/>
      <c r="E42" s="83"/>
      <c r="F42" s="148"/>
      <c r="G42" s="83"/>
      <c r="H42" s="148"/>
      <c r="I42" s="83"/>
      <c r="J42" s="148"/>
      <c r="K42" s="83"/>
      <c r="L42" s="148"/>
      <c r="M42" s="83"/>
      <c r="N42" s="148"/>
      <c r="O42" s="83"/>
      <c r="P42" s="148"/>
      <c r="Q42" s="148"/>
      <c r="R42" s="83"/>
      <c r="S42" s="148"/>
      <c r="T42" s="148"/>
      <c r="U42" s="83"/>
      <c r="V42" s="148"/>
      <c r="W42" s="148"/>
      <c r="X42" s="83"/>
      <c r="Y42" s="148"/>
      <c r="Z42" s="148"/>
      <c r="AA42" s="83"/>
      <c r="AB42" s="148"/>
      <c r="AC42" s="148"/>
      <c r="AD42" s="83"/>
      <c r="AE42" s="211"/>
      <c r="AF42" s="151"/>
      <c r="AG42" s="132"/>
      <c r="AH42" s="132"/>
      <c r="AI42" s="132"/>
      <c r="AJ42" s="132"/>
      <c r="AK42" s="132"/>
      <c r="AL42" s="132"/>
      <c r="AM42" s="132"/>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row>
    <row r="43" spans="1:62" s="31" customFormat="1" ht="15.75" customHeight="1" x14ac:dyDescent="0.3">
      <c r="A43" s="589"/>
      <c r="B43" s="86" t="s">
        <v>258</v>
      </c>
      <c r="C43" s="83"/>
      <c r="D43" s="148"/>
      <c r="E43" s="83"/>
      <c r="F43" s="148"/>
      <c r="G43" s="83"/>
      <c r="H43" s="148"/>
      <c r="I43" s="83"/>
      <c r="J43" s="148"/>
      <c r="K43" s="83"/>
      <c r="L43" s="148"/>
      <c r="M43" s="83"/>
      <c r="N43" s="148"/>
      <c r="O43" s="83"/>
      <c r="P43" s="148"/>
      <c r="Q43" s="148"/>
      <c r="R43" s="83"/>
      <c r="S43" s="148"/>
      <c r="T43" s="148"/>
      <c r="U43" s="83"/>
      <c r="V43" s="148"/>
      <c r="W43" s="148"/>
      <c r="X43" s="83"/>
      <c r="Y43" s="148"/>
      <c r="Z43" s="148"/>
      <c r="AA43" s="83"/>
      <c r="AB43" s="148"/>
      <c r="AC43" s="148"/>
      <c r="AD43" s="83"/>
      <c r="AE43" s="211"/>
      <c r="AF43" s="151"/>
      <c r="AG43" s="132"/>
      <c r="AH43" s="132"/>
      <c r="AI43" s="132"/>
      <c r="AJ43" s="132"/>
      <c r="AK43" s="132"/>
      <c r="AL43" s="132"/>
      <c r="AM43" s="132"/>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row>
    <row r="44" spans="1:62" s="31" customFormat="1" ht="29.25" customHeight="1" thickBot="1" x14ac:dyDescent="0.35">
      <c r="A44" s="338"/>
      <c r="B44" s="84" t="s">
        <v>206</v>
      </c>
      <c r="C44" s="147"/>
      <c r="D44" s="149"/>
      <c r="E44" s="147"/>
      <c r="F44" s="149"/>
      <c r="G44" s="147"/>
      <c r="H44" s="149"/>
      <c r="I44" s="147"/>
      <c r="J44" s="149"/>
      <c r="K44" s="147"/>
      <c r="L44" s="149"/>
      <c r="M44" s="147"/>
      <c r="N44" s="149"/>
      <c r="O44" s="147"/>
      <c r="P44" s="149"/>
      <c r="Q44" s="149"/>
      <c r="R44" s="147"/>
      <c r="S44" s="149"/>
      <c r="T44" s="149"/>
      <c r="U44" s="147"/>
      <c r="V44" s="149"/>
      <c r="W44" s="149"/>
      <c r="X44" s="147"/>
      <c r="Y44" s="149"/>
      <c r="Z44" s="149"/>
      <c r="AA44" s="147"/>
      <c r="AB44" s="149"/>
      <c r="AC44" s="149"/>
      <c r="AD44" s="147"/>
      <c r="AE44" s="212"/>
      <c r="AF44" s="152"/>
      <c r="AG44" s="132"/>
      <c r="AH44" s="132"/>
      <c r="AI44" s="132"/>
      <c r="AJ44" s="132"/>
      <c r="AK44" s="132"/>
      <c r="AL44" s="132"/>
      <c r="AM44" s="132"/>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row>
    <row r="45" spans="1:62" s="1" customFormat="1" ht="24" customHeight="1" thickBot="1" x14ac:dyDescent="0.35">
      <c r="K45" s="105"/>
      <c r="L45" s="105"/>
      <c r="M45" s="105"/>
      <c r="N45" s="105"/>
      <c r="O45" s="105"/>
      <c r="AG45" s="132"/>
      <c r="AH45" s="132"/>
      <c r="AI45" s="132"/>
      <c r="AJ45" s="132"/>
      <c r="AK45" s="132"/>
      <c r="AL45" s="132"/>
      <c r="AM45" s="132"/>
      <c r="AN45" s="88"/>
      <c r="AO45" s="88"/>
      <c r="AP45" s="88"/>
      <c r="AQ45" s="88"/>
      <c r="AR45" s="88"/>
      <c r="AS45" s="88"/>
      <c r="AT45" s="88"/>
      <c r="AU45" s="88"/>
      <c r="AV45" s="88"/>
      <c r="AW45" s="88"/>
      <c r="AX45" s="88"/>
      <c r="AY45" s="88"/>
      <c r="AZ45" s="88"/>
      <c r="BA45" s="88"/>
      <c r="BB45" s="88"/>
      <c r="BC45" s="88"/>
      <c r="BD45" s="88"/>
      <c r="BE45" s="88"/>
      <c r="BF45" s="88"/>
      <c r="BG45" s="88"/>
      <c r="BH45" s="88"/>
      <c r="BI45" s="88"/>
      <c r="BJ45" s="88"/>
    </row>
    <row r="46" spans="1:62" s="1" customFormat="1" ht="24" customHeight="1" thickBot="1" x14ac:dyDescent="0.35">
      <c r="A46" s="337" t="s">
        <v>259</v>
      </c>
      <c r="B46" s="622" t="s">
        <v>235</v>
      </c>
      <c r="C46" s="503" t="s">
        <v>91</v>
      </c>
      <c r="D46" s="591"/>
      <c r="E46" s="591"/>
      <c r="F46" s="591"/>
      <c r="G46" s="591"/>
      <c r="H46" s="591"/>
      <c r="I46" s="591"/>
      <c r="J46" s="591"/>
      <c r="K46" s="591"/>
      <c r="L46" s="591"/>
      <c r="M46" s="591"/>
      <c r="N46" s="504"/>
      <c r="O46" s="581" t="s">
        <v>61</v>
      </c>
      <c r="P46" s="582"/>
      <c r="Q46" s="582"/>
      <c r="R46" s="582"/>
      <c r="S46" s="582"/>
      <c r="T46" s="582"/>
      <c r="U46" s="582"/>
      <c r="V46" s="582"/>
      <c r="W46" s="582"/>
      <c r="X46" s="582"/>
      <c r="Y46" s="582"/>
      <c r="Z46" s="582"/>
      <c r="AA46" s="582"/>
      <c r="AB46" s="582"/>
      <c r="AC46" s="582"/>
      <c r="AD46" s="582"/>
      <c r="AE46" s="582"/>
      <c r="AF46" s="583"/>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row>
    <row r="47" spans="1:62" s="1" customFormat="1" ht="24" customHeight="1" thickBot="1" x14ac:dyDescent="0.35">
      <c r="A47" s="589"/>
      <c r="B47" s="623"/>
      <c r="C47" s="503" t="s">
        <v>75</v>
      </c>
      <c r="D47" s="504"/>
      <c r="E47" s="503" t="s">
        <v>76</v>
      </c>
      <c r="F47" s="504"/>
      <c r="G47" s="503" t="s">
        <v>77</v>
      </c>
      <c r="H47" s="504"/>
      <c r="I47" s="503" t="s">
        <v>78</v>
      </c>
      <c r="J47" s="504"/>
      <c r="K47" s="503" t="s">
        <v>260</v>
      </c>
      <c r="L47" s="504"/>
      <c r="M47" s="503" t="s">
        <v>80</v>
      </c>
      <c r="N47" s="504"/>
      <c r="O47" s="581" t="s">
        <v>75</v>
      </c>
      <c r="P47" s="582"/>
      <c r="Q47" s="583"/>
      <c r="R47" s="581" t="s">
        <v>76</v>
      </c>
      <c r="S47" s="582"/>
      <c r="T47" s="583"/>
      <c r="U47" s="581" t="s">
        <v>77</v>
      </c>
      <c r="V47" s="582"/>
      <c r="W47" s="583"/>
      <c r="X47" s="581" t="s">
        <v>78</v>
      </c>
      <c r="Y47" s="582"/>
      <c r="Z47" s="583"/>
      <c r="AA47" s="581" t="s">
        <v>260</v>
      </c>
      <c r="AB47" s="582"/>
      <c r="AC47" s="583"/>
      <c r="AD47" s="581" t="s">
        <v>80</v>
      </c>
      <c r="AE47" s="582"/>
      <c r="AF47" s="583"/>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row>
    <row r="48" spans="1:62" s="1" customFormat="1" ht="29.25" customHeight="1" thickBot="1" x14ac:dyDescent="0.35">
      <c r="A48" s="589"/>
      <c r="B48" s="624"/>
      <c r="C48" s="153" t="s">
        <v>236</v>
      </c>
      <c r="D48" s="135" t="s">
        <v>237</v>
      </c>
      <c r="E48" s="153" t="s">
        <v>236</v>
      </c>
      <c r="F48" s="135" t="s">
        <v>237</v>
      </c>
      <c r="G48" s="153" t="s">
        <v>236</v>
      </c>
      <c r="H48" s="135" t="s">
        <v>237</v>
      </c>
      <c r="I48" s="153" t="s">
        <v>236</v>
      </c>
      <c r="J48" s="135" t="s">
        <v>237</v>
      </c>
      <c r="K48" s="153" t="s">
        <v>236</v>
      </c>
      <c r="L48" s="135" t="s">
        <v>237</v>
      </c>
      <c r="M48" s="153" t="s">
        <v>236</v>
      </c>
      <c r="N48" s="135" t="s">
        <v>237</v>
      </c>
      <c r="O48" s="138" t="s">
        <v>236</v>
      </c>
      <c r="P48" s="138" t="s">
        <v>238</v>
      </c>
      <c r="Q48" s="138" t="s">
        <v>47</v>
      </c>
      <c r="R48" s="138" t="s">
        <v>236</v>
      </c>
      <c r="S48" s="138" t="s">
        <v>238</v>
      </c>
      <c r="T48" s="138" t="s">
        <v>47</v>
      </c>
      <c r="U48" s="138" t="s">
        <v>236</v>
      </c>
      <c r="V48" s="138" t="s">
        <v>238</v>
      </c>
      <c r="W48" s="138" t="s">
        <v>47</v>
      </c>
      <c r="X48" s="138" t="s">
        <v>236</v>
      </c>
      <c r="Y48" s="138" t="s">
        <v>238</v>
      </c>
      <c r="Z48" s="138" t="s">
        <v>47</v>
      </c>
      <c r="AA48" s="138" t="s">
        <v>236</v>
      </c>
      <c r="AB48" s="138" t="s">
        <v>238</v>
      </c>
      <c r="AC48" s="138" t="s">
        <v>47</v>
      </c>
      <c r="AD48" s="138" t="s">
        <v>236</v>
      </c>
      <c r="AE48" s="138" t="s">
        <v>238</v>
      </c>
      <c r="AF48" s="138" t="s">
        <v>47</v>
      </c>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row>
    <row r="49" spans="1:62" s="1" customFormat="1" ht="16.8" x14ac:dyDescent="0.3">
      <c r="A49" s="589"/>
      <c r="B49" s="226" t="s">
        <v>239</v>
      </c>
      <c r="C49" s="83"/>
      <c r="D49" s="151"/>
      <c r="E49" s="83"/>
      <c r="F49" s="151"/>
      <c r="G49" s="83"/>
      <c r="H49" s="151"/>
      <c r="I49" s="83"/>
      <c r="J49" s="151"/>
      <c r="K49" s="83"/>
      <c r="L49" s="151"/>
      <c r="M49" s="83"/>
      <c r="N49" s="151"/>
      <c r="O49" s="83"/>
      <c r="P49" s="148"/>
      <c r="Q49" s="151"/>
      <c r="R49" s="83"/>
      <c r="S49" s="148"/>
      <c r="T49" s="151"/>
      <c r="U49" s="83"/>
      <c r="V49" s="148"/>
      <c r="W49" s="151"/>
      <c r="X49" s="83"/>
      <c r="Y49" s="148"/>
      <c r="Z49" s="151"/>
      <c r="AA49" s="83"/>
      <c r="AB49" s="148"/>
      <c r="AC49" s="151"/>
      <c r="AD49" s="83"/>
      <c r="AE49" s="211"/>
      <c r="AF49" s="151"/>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row>
    <row r="50" spans="1:62" s="1" customFormat="1" ht="16.8" x14ac:dyDescent="0.3">
      <c r="A50" s="589"/>
      <c r="B50" s="227" t="s">
        <v>240</v>
      </c>
      <c r="C50" s="83"/>
      <c r="D50" s="151"/>
      <c r="E50" s="83"/>
      <c r="F50" s="151"/>
      <c r="G50" s="83"/>
      <c r="H50" s="151"/>
      <c r="I50" s="83"/>
      <c r="J50" s="151"/>
      <c r="K50" s="83"/>
      <c r="L50" s="151"/>
      <c r="M50" s="83"/>
      <c r="N50" s="151"/>
      <c r="O50" s="83"/>
      <c r="P50" s="148"/>
      <c r="Q50" s="151"/>
      <c r="R50" s="83"/>
      <c r="S50" s="148"/>
      <c r="T50" s="151"/>
      <c r="U50" s="83"/>
      <c r="V50" s="148"/>
      <c r="W50" s="151"/>
      <c r="X50" s="83"/>
      <c r="Y50" s="148"/>
      <c r="Z50" s="151"/>
      <c r="AA50" s="83"/>
      <c r="AB50" s="148"/>
      <c r="AC50" s="151"/>
      <c r="AD50" s="83"/>
      <c r="AE50" s="211"/>
      <c r="AF50" s="151"/>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row>
    <row r="51" spans="1:62" s="1" customFormat="1" ht="16.8" x14ac:dyDescent="0.3">
      <c r="A51" s="589"/>
      <c r="B51" s="227" t="s">
        <v>241</v>
      </c>
      <c r="C51" s="83"/>
      <c r="D51" s="151"/>
      <c r="E51" s="83"/>
      <c r="F51" s="151"/>
      <c r="G51" s="83"/>
      <c r="H51" s="151"/>
      <c r="I51" s="83"/>
      <c r="J51" s="151"/>
      <c r="K51" s="83"/>
      <c r="L51" s="151"/>
      <c r="M51" s="83"/>
      <c r="N51" s="151"/>
      <c r="O51" s="83"/>
      <c r="P51" s="148"/>
      <c r="Q51" s="151"/>
      <c r="R51" s="83"/>
      <c r="S51" s="148"/>
      <c r="T51" s="151"/>
      <c r="U51" s="83"/>
      <c r="V51" s="148"/>
      <c r="W51" s="151"/>
      <c r="X51" s="83"/>
      <c r="Y51" s="148"/>
      <c r="Z51" s="151"/>
      <c r="AA51" s="83"/>
      <c r="AB51" s="148"/>
      <c r="AC51" s="151"/>
      <c r="AD51" s="83"/>
      <c r="AE51" s="211"/>
      <c r="AF51" s="151"/>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row>
    <row r="52" spans="1:62" s="1" customFormat="1" ht="16.8" x14ac:dyDescent="0.3">
      <c r="A52" s="589"/>
      <c r="B52" s="227" t="s">
        <v>242</v>
      </c>
      <c r="C52" s="83"/>
      <c r="D52" s="151"/>
      <c r="E52" s="83"/>
      <c r="F52" s="151"/>
      <c r="G52" s="83"/>
      <c r="H52" s="151"/>
      <c r="I52" s="83"/>
      <c r="J52" s="151"/>
      <c r="K52" s="83"/>
      <c r="L52" s="151"/>
      <c r="M52" s="83"/>
      <c r="N52" s="151"/>
      <c r="O52" s="83"/>
      <c r="P52" s="148"/>
      <c r="Q52" s="151"/>
      <c r="R52" s="83"/>
      <c r="S52" s="148"/>
      <c r="T52" s="151"/>
      <c r="U52" s="83"/>
      <c r="V52" s="148"/>
      <c r="W52" s="151"/>
      <c r="X52" s="83"/>
      <c r="Y52" s="148"/>
      <c r="Z52" s="151"/>
      <c r="AA52" s="83"/>
      <c r="AB52" s="148"/>
      <c r="AC52" s="151"/>
      <c r="AD52" s="83"/>
      <c r="AE52" s="211"/>
      <c r="AF52" s="151"/>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row>
    <row r="53" spans="1:62" s="1" customFormat="1" ht="16.8" x14ac:dyDescent="0.3">
      <c r="A53" s="589"/>
      <c r="B53" s="227" t="s">
        <v>243</v>
      </c>
      <c r="C53" s="83"/>
      <c r="D53" s="151"/>
      <c r="E53" s="83"/>
      <c r="F53" s="151"/>
      <c r="G53" s="83"/>
      <c r="H53" s="151"/>
      <c r="I53" s="83"/>
      <c r="J53" s="151"/>
      <c r="K53" s="83"/>
      <c r="L53" s="151"/>
      <c r="M53" s="83"/>
      <c r="N53" s="151"/>
      <c r="O53" s="83"/>
      <c r="P53" s="148"/>
      <c r="Q53" s="151"/>
      <c r="R53" s="83"/>
      <c r="S53" s="148"/>
      <c r="T53" s="151"/>
      <c r="U53" s="83"/>
      <c r="V53" s="148"/>
      <c r="W53" s="151"/>
      <c r="X53" s="83"/>
      <c r="Y53" s="148"/>
      <c r="Z53" s="151"/>
      <c r="AA53" s="83"/>
      <c r="AB53" s="148"/>
      <c r="AC53" s="151"/>
      <c r="AD53" s="83"/>
      <c r="AE53" s="211"/>
      <c r="AF53" s="151"/>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row>
    <row r="54" spans="1:62" s="1" customFormat="1" ht="16.8" x14ac:dyDescent="0.3">
      <c r="A54" s="589"/>
      <c r="B54" s="227" t="s">
        <v>244</v>
      </c>
      <c r="C54" s="83"/>
      <c r="D54" s="151"/>
      <c r="E54" s="83"/>
      <c r="F54" s="151"/>
      <c r="G54" s="83"/>
      <c r="H54" s="151"/>
      <c r="I54" s="83"/>
      <c r="J54" s="151"/>
      <c r="K54" s="83"/>
      <c r="L54" s="151"/>
      <c r="M54" s="83"/>
      <c r="N54" s="151"/>
      <c r="O54" s="83"/>
      <c r="P54" s="148"/>
      <c r="Q54" s="151"/>
      <c r="R54" s="83"/>
      <c r="S54" s="148"/>
      <c r="T54" s="151"/>
      <c r="U54" s="83"/>
      <c r="V54" s="148"/>
      <c r="W54" s="151"/>
      <c r="X54" s="83"/>
      <c r="Y54" s="148"/>
      <c r="Z54" s="151"/>
      <c r="AA54" s="83"/>
      <c r="AB54" s="148"/>
      <c r="AC54" s="151"/>
      <c r="AD54" s="83"/>
      <c r="AE54" s="211"/>
      <c r="AF54" s="151"/>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row>
    <row r="55" spans="1:62" s="1" customFormat="1" ht="16.8" x14ac:dyDescent="0.3">
      <c r="A55" s="589"/>
      <c r="B55" s="227" t="s">
        <v>245</v>
      </c>
      <c r="C55" s="83"/>
      <c r="D55" s="151"/>
      <c r="E55" s="83"/>
      <c r="F55" s="151"/>
      <c r="G55" s="83"/>
      <c r="H55" s="151"/>
      <c r="I55" s="83"/>
      <c r="J55" s="151"/>
      <c r="K55" s="83"/>
      <c r="L55" s="151"/>
      <c r="M55" s="83"/>
      <c r="N55" s="151"/>
      <c r="O55" s="83"/>
      <c r="P55" s="148"/>
      <c r="Q55" s="151"/>
      <c r="R55" s="83"/>
      <c r="S55" s="148"/>
      <c r="T55" s="151"/>
      <c r="U55" s="83"/>
      <c r="V55" s="148"/>
      <c r="W55" s="151"/>
      <c r="X55" s="83"/>
      <c r="Y55" s="148"/>
      <c r="Z55" s="151"/>
      <c r="AA55" s="83"/>
      <c r="AB55" s="148"/>
      <c r="AC55" s="151"/>
      <c r="AD55" s="83"/>
      <c r="AE55" s="211"/>
      <c r="AF55" s="151"/>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row>
    <row r="56" spans="1:62" s="1" customFormat="1" ht="16.8" x14ac:dyDescent="0.3">
      <c r="A56" s="589"/>
      <c r="B56" s="227" t="s">
        <v>246</v>
      </c>
      <c r="C56" s="83"/>
      <c r="D56" s="151"/>
      <c r="E56" s="83"/>
      <c r="F56" s="151"/>
      <c r="G56" s="83"/>
      <c r="H56" s="151"/>
      <c r="I56" s="83"/>
      <c r="J56" s="151"/>
      <c r="K56" s="83"/>
      <c r="L56" s="151"/>
      <c r="M56" s="83"/>
      <c r="N56" s="151"/>
      <c r="O56" s="83"/>
      <c r="P56" s="148"/>
      <c r="Q56" s="151"/>
      <c r="R56" s="83"/>
      <c r="S56" s="148"/>
      <c r="T56" s="151"/>
      <c r="U56" s="83"/>
      <c r="V56" s="148"/>
      <c r="W56" s="151"/>
      <c r="X56" s="83"/>
      <c r="Y56" s="148"/>
      <c r="Z56" s="151"/>
      <c r="AA56" s="83"/>
      <c r="AB56" s="148"/>
      <c r="AC56" s="151"/>
      <c r="AD56" s="83"/>
      <c r="AE56" s="211"/>
      <c r="AF56" s="151"/>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row>
    <row r="57" spans="1:62" s="1" customFormat="1" ht="16.8" x14ac:dyDescent="0.3">
      <c r="A57" s="589"/>
      <c r="B57" s="227" t="s">
        <v>247</v>
      </c>
      <c r="C57" s="83"/>
      <c r="D57" s="151"/>
      <c r="E57" s="83"/>
      <c r="F57" s="151"/>
      <c r="G57" s="83"/>
      <c r="H57" s="151"/>
      <c r="I57" s="83"/>
      <c r="J57" s="151"/>
      <c r="K57" s="83"/>
      <c r="L57" s="151"/>
      <c r="M57" s="83"/>
      <c r="N57" s="151"/>
      <c r="O57" s="83"/>
      <c r="P57" s="148"/>
      <c r="Q57" s="151"/>
      <c r="R57" s="83"/>
      <c r="S57" s="148"/>
      <c r="T57" s="151"/>
      <c r="U57" s="83"/>
      <c r="V57" s="148"/>
      <c r="W57" s="151"/>
      <c r="X57" s="83"/>
      <c r="Y57" s="148"/>
      <c r="Z57" s="151"/>
      <c r="AA57" s="83"/>
      <c r="AB57" s="148"/>
      <c r="AC57" s="151"/>
      <c r="AD57" s="83"/>
      <c r="AE57" s="211"/>
      <c r="AF57" s="151"/>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row>
    <row r="58" spans="1:62" s="1" customFormat="1" ht="16.8" x14ac:dyDescent="0.3">
      <c r="A58" s="589"/>
      <c r="B58" s="227" t="s">
        <v>248</v>
      </c>
      <c r="C58" s="83"/>
      <c r="D58" s="151"/>
      <c r="E58" s="83"/>
      <c r="F58" s="151"/>
      <c r="G58" s="83"/>
      <c r="H58" s="151"/>
      <c r="I58" s="83"/>
      <c r="J58" s="151"/>
      <c r="K58" s="83"/>
      <c r="L58" s="151"/>
      <c r="M58" s="83"/>
      <c r="N58" s="151"/>
      <c r="O58" s="83"/>
      <c r="P58" s="148"/>
      <c r="Q58" s="151"/>
      <c r="R58" s="83"/>
      <c r="S58" s="148"/>
      <c r="T58" s="151"/>
      <c r="U58" s="83"/>
      <c r="V58" s="148"/>
      <c r="W58" s="151"/>
      <c r="X58" s="83"/>
      <c r="Y58" s="148"/>
      <c r="Z58" s="151"/>
      <c r="AA58" s="83"/>
      <c r="AB58" s="148"/>
      <c r="AC58" s="151"/>
      <c r="AD58" s="83"/>
      <c r="AE58" s="211"/>
      <c r="AF58" s="151"/>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row>
    <row r="59" spans="1:62" s="1" customFormat="1" ht="16.8" x14ac:dyDescent="0.3">
      <c r="A59" s="589"/>
      <c r="B59" s="227" t="s">
        <v>249</v>
      </c>
      <c r="C59" s="83"/>
      <c r="D59" s="151"/>
      <c r="E59" s="83"/>
      <c r="F59" s="151"/>
      <c r="G59" s="83"/>
      <c r="H59" s="151"/>
      <c r="I59" s="83"/>
      <c r="J59" s="151"/>
      <c r="K59" s="83"/>
      <c r="L59" s="151"/>
      <c r="M59" s="83"/>
      <c r="N59" s="151"/>
      <c r="O59" s="83"/>
      <c r="P59" s="148"/>
      <c r="Q59" s="151"/>
      <c r="R59" s="83"/>
      <c r="S59" s="148"/>
      <c r="T59" s="151"/>
      <c r="U59" s="83"/>
      <c r="V59" s="148"/>
      <c r="W59" s="151"/>
      <c r="X59" s="83"/>
      <c r="Y59" s="148"/>
      <c r="Z59" s="151"/>
      <c r="AA59" s="83"/>
      <c r="AB59" s="148"/>
      <c r="AC59" s="151"/>
      <c r="AD59" s="83"/>
      <c r="AE59" s="211"/>
      <c r="AF59" s="151"/>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row>
    <row r="60" spans="1:62" s="1" customFormat="1" ht="16.8" x14ac:dyDescent="0.3">
      <c r="A60" s="589"/>
      <c r="B60" s="227" t="s">
        <v>250</v>
      </c>
      <c r="C60" s="83"/>
      <c r="D60" s="151"/>
      <c r="E60" s="83"/>
      <c r="F60" s="151"/>
      <c r="G60" s="83"/>
      <c r="H60" s="151"/>
      <c r="I60" s="83"/>
      <c r="J60" s="151"/>
      <c r="K60" s="83"/>
      <c r="L60" s="151"/>
      <c r="M60" s="83"/>
      <c r="N60" s="151"/>
      <c r="O60" s="83"/>
      <c r="P60" s="148"/>
      <c r="Q60" s="151"/>
      <c r="R60" s="83"/>
      <c r="S60" s="148"/>
      <c r="T60" s="151"/>
      <c r="U60" s="83"/>
      <c r="V60" s="148"/>
      <c r="W60" s="151"/>
      <c r="X60" s="83"/>
      <c r="Y60" s="148"/>
      <c r="Z60" s="151"/>
      <c r="AA60" s="83"/>
      <c r="AB60" s="148"/>
      <c r="AC60" s="151"/>
      <c r="AD60" s="83"/>
      <c r="AE60" s="211"/>
      <c r="AF60" s="151"/>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row>
    <row r="61" spans="1:62" s="1" customFormat="1" ht="16.8" x14ac:dyDescent="0.3">
      <c r="A61" s="589"/>
      <c r="B61" s="227" t="s">
        <v>251</v>
      </c>
      <c r="C61" s="83"/>
      <c r="D61" s="151"/>
      <c r="E61" s="83"/>
      <c r="F61" s="151"/>
      <c r="G61" s="83"/>
      <c r="H61" s="151"/>
      <c r="I61" s="83"/>
      <c r="J61" s="151"/>
      <c r="K61" s="83"/>
      <c r="L61" s="151"/>
      <c r="M61" s="83"/>
      <c r="N61" s="151"/>
      <c r="O61" s="83"/>
      <c r="P61" s="148"/>
      <c r="Q61" s="151"/>
      <c r="R61" s="83"/>
      <c r="S61" s="148"/>
      <c r="T61" s="151"/>
      <c r="U61" s="83"/>
      <c r="V61" s="148"/>
      <c r="W61" s="151"/>
      <c r="X61" s="83"/>
      <c r="Y61" s="148"/>
      <c r="Z61" s="151"/>
      <c r="AA61" s="83"/>
      <c r="AB61" s="148"/>
      <c r="AC61" s="151"/>
      <c r="AD61" s="83"/>
      <c r="AE61" s="211"/>
      <c r="AF61" s="151"/>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row>
    <row r="62" spans="1:62" s="1" customFormat="1" ht="16.8" x14ac:dyDescent="0.3">
      <c r="A62" s="589"/>
      <c r="B62" s="227" t="s">
        <v>252</v>
      </c>
      <c r="C62" s="83"/>
      <c r="D62" s="151"/>
      <c r="E62" s="83"/>
      <c r="F62" s="151"/>
      <c r="G62" s="83"/>
      <c r="H62" s="151"/>
      <c r="I62" s="83"/>
      <c r="J62" s="151"/>
      <c r="K62" s="83"/>
      <c r="L62" s="151"/>
      <c r="M62" s="83"/>
      <c r="N62" s="151"/>
      <c r="O62" s="83"/>
      <c r="P62" s="148"/>
      <c r="Q62" s="151"/>
      <c r="R62" s="83"/>
      <c r="S62" s="148"/>
      <c r="T62" s="151"/>
      <c r="U62" s="83"/>
      <c r="V62" s="148"/>
      <c r="W62" s="151"/>
      <c r="X62" s="83"/>
      <c r="Y62" s="148"/>
      <c r="Z62" s="151"/>
      <c r="AA62" s="83"/>
      <c r="AB62" s="148"/>
      <c r="AC62" s="151"/>
      <c r="AD62" s="83"/>
      <c r="AE62" s="211"/>
      <c r="AF62" s="151"/>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row>
    <row r="63" spans="1:62" s="1" customFormat="1" ht="16.8" x14ac:dyDescent="0.3">
      <c r="A63" s="589"/>
      <c r="B63" s="227" t="s">
        <v>253</v>
      </c>
      <c r="C63" s="83"/>
      <c r="D63" s="151"/>
      <c r="E63" s="83"/>
      <c r="F63" s="151"/>
      <c r="G63" s="83"/>
      <c r="H63" s="151"/>
      <c r="I63" s="83"/>
      <c r="J63" s="151"/>
      <c r="K63" s="83"/>
      <c r="L63" s="151"/>
      <c r="M63" s="83"/>
      <c r="N63" s="151"/>
      <c r="O63" s="83"/>
      <c r="P63" s="148"/>
      <c r="Q63" s="151"/>
      <c r="R63" s="83"/>
      <c r="S63" s="148"/>
      <c r="T63" s="151"/>
      <c r="U63" s="83"/>
      <c r="V63" s="148"/>
      <c r="W63" s="151"/>
      <c r="X63" s="83"/>
      <c r="Y63" s="148"/>
      <c r="Z63" s="151"/>
      <c r="AA63" s="83"/>
      <c r="AB63" s="148"/>
      <c r="AC63" s="151"/>
      <c r="AD63" s="83"/>
      <c r="AE63" s="211"/>
      <c r="AF63" s="151"/>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row>
    <row r="64" spans="1:62" s="1" customFormat="1" ht="16.8" x14ac:dyDescent="0.3">
      <c r="A64" s="589"/>
      <c r="B64" s="227" t="s">
        <v>254</v>
      </c>
      <c r="C64" s="83"/>
      <c r="D64" s="151"/>
      <c r="E64" s="83"/>
      <c r="F64" s="151"/>
      <c r="G64" s="83"/>
      <c r="H64" s="151"/>
      <c r="I64" s="83"/>
      <c r="J64" s="151"/>
      <c r="K64" s="83"/>
      <c r="L64" s="151"/>
      <c r="M64" s="83"/>
      <c r="N64" s="151"/>
      <c r="O64" s="83"/>
      <c r="P64" s="148"/>
      <c r="Q64" s="151"/>
      <c r="R64" s="83"/>
      <c r="S64" s="148"/>
      <c r="T64" s="151"/>
      <c r="U64" s="83"/>
      <c r="V64" s="148"/>
      <c r="W64" s="151"/>
      <c r="X64" s="83"/>
      <c r="Y64" s="148"/>
      <c r="Z64" s="151"/>
      <c r="AA64" s="83"/>
      <c r="AB64" s="148"/>
      <c r="AC64" s="151"/>
      <c r="AD64" s="83"/>
      <c r="AE64" s="211"/>
      <c r="AF64" s="151"/>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row>
    <row r="65" spans="1:62" s="1" customFormat="1" ht="16.8" x14ac:dyDescent="0.3">
      <c r="A65" s="589"/>
      <c r="B65" s="227" t="s">
        <v>255</v>
      </c>
      <c r="C65" s="83"/>
      <c r="D65" s="151"/>
      <c r="E65" s="83"/>
      <c r="F65" s="151"/>
      <c r="G65" s="83"/>
      <c r="H65" s="151"/>
      <c r="I65" s="83"/>
      <c r="J65" s="151"/>
      <c r="K65" s="83"/>
      <c r="L65" s="151"/>
      <c r="M65" s="83"/>
      <c r="N65" s="151"/>
      <c r="O65" s="83"/>
      <c r="P65" s="148"/>
      <c r="Q65" s="151"/>
      <c r="R65" s="83"/>
      <c r="S65" s="148"/>
      <c r="T65" s="151"/>
      <c r="U65" s="83"/>
      <c r="V65" s="148"/>
      <c r="W65" s="151"/>
      <c r="X65" s="83"/>
      <c r="Y65" s="148"/>
      <c r="Z65" s="151"/>
      <c r="AA65" s="83"/>
      <c r="AB65" s="148"/>
      <c r="AC65" s="151"/>
      <c r="AD65" s="83"/>
      <c r="AE65" s="211"/>
      <c r="AF65" s="151"/>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row>
    <row r="66" spans="1:62" s="1" customFormat="1" ht="16.8" x14ac:dyDescent="0.3">
      <c r="A66" s="589"/>
      <c r="B66" s="227" t="s">
        <v>256</v>
      </c>
      <c r="C66" s="83"/>
      <c r="D66" s="151"/>
      <c r="E66" s="83"/>
      <c r="F66" s="151"/>
      <c r="G66" s="83"/>
      <c r="H66" s="151"/>
      <c r="I66" s="83"/>
      <c r="J66" s="151"/>
      <c r="K66" s="83"/>
      <c r="L66" s="151"/>
      <c r="M66" s="83"/>
      <c r="N66" s="151"/>
      <c r="O66" s="83"/>
      <c r="P66" s="148"/>
      <c r="Q66" s="151"/>
      <c r="R66" s="83"/>
      <c r="S66" s="148"/>
      <c r="T66" s="151"/>
      <c r="U66" s="83"/>
      <c r="V66" s="148"/>
      <c r="W66" s="151"/>
      <c r="X66" s="83"/>
      <c r="Y66" s="148"/>
      <c r="Z66" s="151"/>
      <c r="AA66" s="83"/>
      <c r="AB66" s="148"/>
      <c r="AC66" s="151"/>
      <c r="AD66" s="83"/>
      <c r="AE66" s="211"/>
      <c r="AF66" s="151"/>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row>
    <row r="67" spans="1:62" s="1" customFormat="1" ht="16.8" x14ac:dyDescent="0.3">
      <c r="A67" s="589"/>
      <c r="B67" s="227" t="s">
        <v>257</v>
      </c>
      <c r="C67" s="83"/>
      <c r="D67" s="151"/>
      <c r="E67" s="83"/>
      <c r="F67" s="151"/>
      <c r="G67" s="83"/>
      <c r="H67" s="151"/>
      <c r="I67" s="83"/>
      <c r="J67" s="151"/>
      <c r="K67" s="83"/>
      <c r="L67" s="151"/>
      <c r="M67" s="83"/>
      <c r="N67" s="151"/>
      <c r="O67" s="83"/>
      <c r="P67" s="148"/>
      <c r="Q67" s="151"/>
      <c r="R67" s="83"/>
      <c r="S67" s="148"/>
      <c r="T67" s="151"/>
      <c r="U67" s="83"/>
      <c r="V67" s="148"/>
      <c r="W67" s="151"/>
      <c r="X67" s="83"/>
      <c r="Y67" s="148"/>
      <c r="Z67" s="151"/>
      <c r="AA67" s="83"/>
      <c r="AB67" s="148"/>
      <c r="AC67" s="151"/>
      <c r="AD67" s="83"/>
      <c r="AE67" s="211"/>
      <c r="AF67" s="151"/>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row>
    <row r="68" spans="1:62" s="1" customFormat="1" ht="16.8" x14ac:dyDescent="0.3">
      <c r="A68" s="589"/>
      <c r="B68" s="228" t="s">
        <v>258</v>
      </c>
      <c r="C68" s="218"/>
      <c r="D68" s="222"/>
      <c r="E68" s="218"/>
      <c r="F68" s="222"/>
      <c r="G68" s="218"/>
      <c r="H68" s="222"/>
      <c r="I68" s="218"/>
      <c r="J68" s="222"/>
      <c r="K68" s="218"/>
      <c r="L68" s="222"/>
      <c r="M68" s="218"/>
      <c r="N68" s="222"/>
      <c r="O68" s="218"/>
      <c r="P68" s="219"/>
      <c r="Q68" s="222"/>
      <c r="R68" s="218"/>
      <c r="S68" s="219"/>
      <c r="T68" s="222"/>
      <c r="U68" s="218"/>
      <c r="V68" s="219"/>
      <c r="W68" s="222"/>
      <c r="X68" s="218"/>
      <c r="Y68" s="219"/>
      <c r="Z68" s="222"/>
      <c r="AA68" s="218"/>
      <c r="AB68" s="219"/>
      <c r="AC68" s="222"/>
      <c r="AD68" s="218"/>
      <c r="AE68" s="219"/>
      <c r="AF68" s="222"/>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row>
    <row r="69" spans="1:62" s="1" customFormat="1" ht="17.399999999999999" thickBot="1" x14ac:dyDescent="0.35">
      <c r="A69" s="338"/>
      <c r="B69" s="212" t="s">
        <v>206</v>
      </c>
      <c r="C69" s="129"/>
      <c r="D69" s="223"/>
      <c r="E69" s="129"/>
      <c r="F69" s="223"/>
      <c r="G69" s="129"/>
      <c r="H69" s="223"/>
      <c r="I69" s="129"/>
      <c r="J69" s="223"/>
      <c r="K69" s="224"/>
      <c r="L69" s="225"/>
      <c r="M69" s="224"/>
      <c r="N69" s="225"/>
      <c r="O69" s="224"/>
      <c r="P69" s="130"/>
      <c r="Q69" s="223"/>
      <c r="R69" s="129"/>
      <c r="S69" s="130"/>
      <c r="T69" s="223"/>
      <c r="U69" s="129"/>
      <c r="V69" s="130"/>
      <c r="W69" s="223"/>
      <c r="X69" s="129"/>
      <c r="Y69" s="130"/>
      <c r="Z69" s="223"/>
      <c r="AA69" s="129"/>
      <c r="AB69" s="130"/>
      <c r="AC69" s="223"/>
      <c r="AD69" s="129"/>
      <c r="AE69" s="130"/>
      <c r="AF69" s="223"/>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row>
    <row r="71" spans="1:62" ht="14.4" thickBot="1" x14ac:dyDescent="0.35"/>
    <row r="72" spans="1:62" s="1" customFormat="1" ht="50.25" customHeight="1" thickBot="1" x14ac:dyDescent="0.35">
      <c r="A72" s="325" t="s">
        <v>232</v>
      </c>
      <c r="B72" s="326"/>
      <c r="C72" s="592" t="s">
        <v>261</v>
      </c>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592"/>
      <c r="AB72" s="592"/>
      <c r="AC72" s="592"/>
      <c r="AD72" s="592"/>
      <c r="AE72" s="592"/>
      <c r="AF72" s="593"/>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row>
    <row r="73" spans="1:62" s="31" customFormat="1" ht="21.75" customHeight="1" thickBot="1" x14ac:dyDescent="0.35">
      <c r="A73" s="337" t="s">
        <v>234</v>
      </c>
      <c r="B73" s="590" t="s">
        <v>235</v>
      </c>
      <c r="C73" s="503" t="s">
        <v>91</v>
      </c>
      <c r="D73" s="591"/>
      <c r="E73" s="591"/>
      <c r="F73" s="591"/>
      <c r="G73" s="591"/>
      <c r="H73" s="591"/>
      <c r="I73" s="591"/>
      <c r="J73" s="591"/>
      <c r="K73" s="591"/>
      <c r="L73" s="591"/>
      <c r="M73" s="591"/>
      <c r="N73" s="504"/>
      <c r="O73" s="581" t="s">
        <v>61</v>
      </c>
      <c r="P73" s="582"/>
      <c r="Q73" s="582"/>
      <c r="R73" s="582"/>
      <c r="S73" s="582"/>
      <c r="T73" s="582"/>
      <c r="U73" s="582"/>
      <c r="V73" s="582"/>
      <c r="W73" s="582"/>
      <c r="X73" s="582"/>
      <c r="Y73" s="582"/>
      <c r="Z73" s="582"/>
      <c r="AA73" s="582"/>
      <c r="AB73" s="582"/>
      <c r="AC73" s="582"/>
      <c r="AD73" s="582"/>
      <c r="AE73" s="582"/>
      <c r="AF73" s="58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row>
    <row r="74" spans="1:62" s="31" customFormat="1" ht="21.75" customHeight="1" thickBot="1" x14ac:dyDescent="0.35">
      <c r="A74" s="589"/>
      <c r="B74" s="590"/>
      <c r="C74" s="587" t="s">
        <v>59</v>
      </c>
      <c r="D74" s="588"/>
      <c r="E74" s="587" t="s">
        <v>68</v>
      </c>
      <c r="F74" s="588"/>
      <c r="G74" s="587" t="s">
        <v>70</v>
      </c>
      <c r="H74" s="588"/>
      <c r="I74" s="587" t="s">
        <v>72</v>
      </c>
      <c r="J74" s="588"/>
      <c r="K74" s="587" t="s">
        <v>73</v>
      </c>
      <c r="L74" s="588"/>
      <c r="M74" s="587" t="s">
        <v>74</v>
      </c>
      <c r="N74" s="588"/>
      <c r="O74" s="581" t="s">
        <v>59</v>
      </c>
      <c r="P74" s="582"/>
      <c r="Q74" s="583"/>
      <c r="R74" s="584" t="s">
        <v>68</v>
      </c>
      <c r="S74" s="585"/>
      <c r="T74" s="586"/>
      <c r="U74" s="584" t="s">
        <v>70</v>
      </c>
      <c r="V74" s="585"/>
      <c r="W74" s="586"/>
      <c r="X74" s="584" t="s">
        <v>72</v>
      </c>
      <c r="Y74" s="585"/>
      <c r="Z74" s="586"/>
      <c r="AA74" s="584" t="s">
        <v>73</v>
      </c>
      <c r="AB74" s="585"/>
      <c r="AC74" s="586"/>
      <c r="AD74" s="584" t="s">
        <v>74</v>
      </c>
      <c r="AE74" s="585"/>
      <c r="AF74" s="586"/>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row>
    <row r="75" spans="1:62" s="31" customFormat="1" ht="28.5" customHeight="1" thickBot="1" x14ac:dyDescent="0.35">
      <c r="A75" s="589"/>
      <c r="B75" s="590"/>
      <c r="C75" s="137" t="s">
        <v>236</v>
      </c>
      <c r="D75" s="137" t="s">
        <v>237</v>
      </c>
      <c r="E75" s="137" t="s">
        <v>236</v>
      </c>
      <c r="F75" s="137" t="s">
        <v>237</v>
      </c>
      <c r="G75" s="137" t="s">
        <v>236</v>
      </c>
      <c r="H75" s="137" t="s">
        <v>237</v>
      </c>
      <c r="I75" s="137" t="s">
        <v>236</v>
      </c>
      <c r="J75" s="137" t="s">
        <v>237</v>
      </c>
      <c r="K75" s="137" t="s">
        <v>236</v>
      </c>
      <c r="L75" s="137" t="s">
        <v>237</v>
      </c>
      <c r="M75" s="137" t="s">
        <v>236</v>
      </c>
      <c r="N75" s="137" t="s">
        <v>237</v>
      </c>
      <c r="O75" s="138" t="s">
        <v>236</v>
      </c>
      <c r="P75" s="138" t="s">
        <v>238</v>
      </c>
      <c r="Q75" s="138" t="s">
        <v>47</v>
      </c>
      <c r="R75" s="138" t="s">
        <v>236</v>
      </c>
      <c r="S75" s="138" t="s">
        <v>238</v>
      </c>
      <c r="T75" s="138" t="s">
        <v>47</v>
      </c>
      <c r="U75" s="138" t="s">
        <v>236</v>
      </c>
      <c r="V75" s="138" t="s">
        <v>238</v>
      </c>
      <c r="W75" s="138" t="s">
        <v>47</v>
      </c>
      <c r="X75" s="138" t="s">
        <v>236</v>
      </c>
      <c r="Y75" s="138" t="s">
        <v>238</v>
      </c>
      <c r="Z75" s="138" t="s">
        <v>47</v>
      </c>
      <c r="AA75" s="138" t="s">
        <v>236</v>
      </c>
      <c r="AB75" s="138" t="s">
        <v>238</v>
      </c>
      <c r="AC75" s="138" t="s">
        <v>47</v>
      </c>
      <c r="AD75" s="138" t="s">
        <v>236</v>
      </c>
      <c r="AE75" s="138" t="s">
        <v>238</v>
      </c>
      <c r="AF75" s="138" t="s">
        <v>47</v>
      </c>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row>
    <row r="76" spans="1:62" s="31" customFormat="1" ht="15.75" customHeight="1" x14ac:dyDescent="0.3">
      <c r="A76" s="589"/>
      <c r="B76" s="85" t="s">
        <v>239</v>
      </c>
      <c r="C76" s="150"/>
      <c r="D76" s="148"/>
      <c r="E76" s="150"/>
      <c r="F76" s="148"/>
      <c r="G76" s="150"/>
      <c r="H76" s="148"/>
      <c r="I76" s="150"/>
      <c r="J76" s="148"/>
      <c r="K76" s="150"/>
      <c r="L76" s="148"/>
      <c r="M76" s="150"/>
      <c r="N76" s="148"/>
      <c r="O76" s="150"/>
      <c r="P76" s="148"/>
      <c r="Q76" s="148"/>
      <c r="R76" s="150"/>
      <c r="S76" s="148"/>
      <c r="T76" s="148"/>
      <c r="U76" s="150"/>
      <c r="V76" s="148"/>
      <c r="W76" s="148"/>
      <c r="X76" s="150"/>
      <c r="Y76" s="148"/>
      <c r="Z76" s="148"/>
      <c r="AA76" s="150"/>
      <c r="AB76" s="148"/>
      <c r="AC76" s="148"/>
      <c r="AD76" s="150"/>
      <c r="AE76" s="211"/>
      <c r="AF76" s="151"/>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row>
    <row r="77" spans="1:62" s="31" customFormat="1" ht="15.75" customHeight="1" x14ac:dyDescent="0.3">
      <c r="A77" s="589"/>
      <c r="B77" s="86" t="s">
        <v>240</v>
      </c>
      <c r="C77" s="83"/>
      <c r="D77" s="148"/>
      <c r="E77" s="83"/>
      <c r="F77" s="148"/>
      <c r="G77" s="83"/>
      <c r="H77" s="148"/>
      <c r="I77" s="83"/>
      <c r="J77" s="148"/>
      <c r="K77" s="83"/>
      <c r="L77" s="148"/>
      <c r="M77" s="83"/>
      <c r="N77" s="148"/>
      <c r="O77" s="83"/>
      <c r="P77" s="148"/>
      <c r="Q77" s="148"/>
      <c r="R77" s="83"/>
      <c r="S77" s="148"/>
      <c r="T77" s="148"/>
      <c r="U77" s="83"/>
      <c r="V77" s="148"/>
      <c r="W77" s="148"/>
      <c r="X77" s="83"/>
      <c r="Y77" s="148"/>
      <c r="Z77" s="148"/>
      <c r="AA77" s="83"/>
      <c r="AB77" s="148"/>
      <c r="AC77" s="148"/>
      <c r="AD77" s="83"/>
      <c r="AE77" s="211"/>
      <c r="AF77" s="151"/>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row>
    <row r="78" spans="1:62" s="31" customFormat="1" ht="15.75" customHeight="1" x14ac:dyDescent="0.3">
      <c r="A78" s="589"/>
      <c r="B78" s="86" t="s">
        <v>241</v>
      </c>
      <c r="C78" s="83"/>
      <c r="D78" s="148"/>
      <c r="E78" s="83"/>
      <c r="F78" s="148"/>
      <c r="G78" s="83"/>
      <c r="H78" s="148"/>
      <c r="I78" s="83"/>
      <c r="J78" s="148"/>
      <c r="K78" s="83"/>
      <c r="L78" s="148"/>
      <c r="M78" s="83"/>
      <c r="N78" s="148"/>
      <c r="O78" s="83"/>
      <c r="P78" s="148"/>
      <c r="Q78" s="148"/>
      <c r="R78" s="83"/>
      <c r="S78" s="148"/>
      <c r="T78" s="148"/>
      <c r="U78" s="83"/>
      <c r="V78" s="148"/>
      <c r="W78" s="148"/>
      <c r="X78" s="83"/>
      <c r="Y78" s="148"/>
      <c r="Z78" s="148"/>
      <c r="AA78" s="83"/>
      <c r="AB78" s="148"/>
      <c r="AC78" s="148"/>
      <c r="AD78" s="83"/>
      <c r="AE78" s="211"/>
      <c r="AF78" s="151"/>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row>
    <row r="79" spans="1:62" s="31" customFormat="1" ht="15.75" customHeight="1" x14ac:dyDescent="0.3">
      <c r="A79" s="589"/>
      <c r="B79" s="86" t="s">
        <v>242</v>
      </c>
      <c r="C79" s="83"/>
      <c r="D79" s="148"/>
      <c r="E79" s="83"/>
      <c r="F79" s="148"/>
      <c r="G79" s="83"/>
      <c r="H79" s="148"/>
      <c r="I79" s="83"/>
      <c r="J79" s="148"/>
      <c r="K79" s="83"/>
      <c r="L79" s="148"/>
      <c r="M79" s="83"/>
      <c r="N79" s="148"/>
      <c r="O79" s="83"/>
      <c r="P79" s="148"/>
      <c r="Q79" s="148"/>
      <c r="R79" s="83"/>
      <c r="S79" s="148"/>
      <c r="T79" s="148"/>
      <c r="U79" s="83"/>
      <c r="V79" s="148"/>
      <c r="W79" s="148"/>
      <c r="X79" s="83"/>
      <c r="Y79" s="148"/>
      <c r="Z79" s="148"/>
      <c r="AA79" s="83"/>
      <c r="AB79" s="148"/>
      <c r="AC79" s="148"/>
      <c r="AD79" s="83"/>
      <c r="AE79" s="211"/>
      <c r="AF79" s="151"/>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c r="BH79" s="133"/>
      <c r="BI79" s="133"/>
      <c r="BJ79" s="133"/>
    </row>
    <row r="80" spans="1:62" s="31" customFormat="1" ht="15.75" customHeight="1" x14ac:dyDescent="0.3">
      <c r="A80" s="589"/>
      <c r="B80" s="86" t="s">
        <v>243</v>
      </c>
      <c r="C80" s="83"/>
      <c r="D80" s="148"/>
      <c r="E80" s="83"/>
      <c r="F80" s="148"/>
      <c r="G80" s="83"/>
      <c r="H80" s="148"/>
      <c r="I80" s="83"/>
      <c r="J80" s="148"/>
      <c r="K80" s="83"/>
      <c r="L80" s="148"/>
      <c r="M80" s="83"/>
      <c r="N80" s="148"/>
      <c r="O80" s="83"/>
      <c r="P80" s="148"/>
      <c r="Q80" s="148"/>
      <c r="R80" s="83"/>
      <c r="S80" s="148"/>
      <c r="T80" s="148"/>
      <c r="U80" s="83"/>
      <c r="V80" s="148"/>
      <c r="W80" s="148"/>
      <c r="X80" s="83"/>
      <c r="Y80" s="148"/>
      <c r="Z80" s="148"/>
      <c r="AA80" s="83"/>
      <c r="AB80" s="148"/>
      <c r="AC80" s="148"/>
      <c r="AD80" s="83"/>
      <c r="AE80" s="211"/>
      <c r="AF80" s="151"/>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row>
    <row r="81" spans="1:62" s="31" customFormat="1" ht="15.75" customHeight="1" x14ac:dyDescent="0.3">
      <c r="A81" s="589"/>
      <c r="B81" s="86" t="s">
        <v>244</v>
      </c>
      <c r="C81" s="83"/>
      <c r="D81" s="148"/>
      <c r="E81" s="83"/>
      <c r="F81" s="148"/>
      <c r="G81" s="83"/>
      <c r="H81" s="148"/>
      <c r="I81" s="83"/>
      <c r="J81" s="148"/>
      <c r="K81" s="83"/>
      <c r="L81" s="148"/>
      <c r="M81" s="83"/>
      <c r="N81" s="148"/>
      <c r="O81" s="83"/>
      <c r="P81" s="148"/>
      <c r="Q81" s="148"/>
      <c r="R81" s="83"/>
      <c r="S81" s="148"/>
      <c r="T81" s="148"/>
      <c r="U81" s="83"/>
      <c r="V81" s="148"/>
      <c r="W81" s="148"/>
      <c r="X81" s="83"/>
      <c r="Y81" s="148"/>
      <c r="Z81" s="148"/>
      <c r="AA81" s="83"/>
      <c r="AB81" s="148"/>
      <c r="AC81" s="148"/>
      <c r="AD81" s="83"/>
      <c r="AE81" s="211"/>
      <c r="AF81" s="151"/>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row>
    <row r="82" spans="1:62" s="31" customFormat="1" ht="15.75" customHeight="1" x14ac:dyDescent="0.3">
      <c r="A82" s="589"/>
      <c r="B82" s="86" t="s">
        <v>245</v>
      </c>
      <c r="C82" s="83"/>
      <c r="D82" s="148"/>
      <c r="E82" s="83"/>
      <c r="F82" s="148"/>
      <c r="G82" s="83"/>
      <c r="H82" s="148"/>
      <c r="I82" s="83"/>
      <c r="J82" s="148"/>
      <c r="K82" s="83"/>
      <c r="L82" s="148"/>
      <c r="M82" s="83"/>
      <c r="N82" s="148"/>
      <c r="O82" s="83"/>
      <c r="P82" s="148"/>
      <c r="Q82" s="148"/>
      <c r="R82" s="83"/>
      <c r="S82" s="148"/>
      <c r="T82" s="148"/>
      <c r="U82" s="83"/>
      <c r="V82" s="148"/>
      <c r="W82" s="148"/>
      <c r="X82" s="83"/>
      <c r="Y82" s="148"/>
      <c r="Z82" s="148"/>
      <c r="AA82" s="83"/>
      <c r="AB82" s="148"/>
      <c r="AC82" s="148"/>
      <c r="AD82" s="83"/>
      <c r="AE82" s="211"/>
      <c r="AF82" s="151"/>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c r="BH82" s="133"/>
      <c r="BI82" s="133"/>
      <c r="BJ82" s="133"/>
    </row>
    <row r="83" spans="1:62" s="31" customFormat="1" ht="15.75" customHeight="1" x14ac:dyDescent="0.3">
      <c r="A83" s="589"/>
      <c r="B83" s="86" t="s">
        <v>246</v>
      </c>
      <c r="C83" s="83"/>
      <c r="D83" s="148"/>
      <c r="E83" s="83"/>
      <c r="F83" s="148"/>
      <c r="G83" s="83"/>
      <c r="H83" s="148"/>
      <c r="I83" s="83"/>
      <c r="J83" s="148"/>
      <c r="K83" s="83"/>
      <c r="L83" s="148"/>
      <c r="M83" s="83"/>
      <c r="N83" s="148"/>
      <c r="O83" s="83"/>
      <c r="P83" s="148"/>
      <c r="Q83" s="148"/>
      <c r="R83" s="83"/>
      <c r="S83" s="148"/>
      <c r="T83" s="148"/>
      <c r="U83" s="83"/>
      <c r="V83" s="148"/>
      <c r="W83" s="148"/>
      <c r="X83" s="83"/>
      <c r="Y83" s="148"/>
      <c r="Z83" s="148"/>
      <c r="AA83" s="83"/>
      <c r="AB83" s="148"/>
      <c r="AC83" s="148"/>
      <c r="AD83" s="83"/>
      <c r="AE83" s="211"/>
      <c r="AF83" s="151"/>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row>
    <row r="84" spans="1:62" s="31" customFormat="1" ht="15.75" customHeight="1" x14ac:dyDescent="0.3">
      <c r="A84" s="589"/>
      <c r="B84" s="86" t="s">
        <v>247</v>
      </c>
      <c r="C84" s="83"/>
      <c r="D84" s="148"/>
      <c r="E84" s="83"/>
      <c r="F84" s="148"/>
      <c r="G84" s="83"/>
      <c r="H84" s="148"/>
      <c r="I84" s="83"/>
      <c r="J84" s="148"/>
      <c r="K84" s="83"/>
      <c r="L84" s="148"/>
      <c r="M84" s="83"/>
      <c r="N84" s="148"/>
      <c r="O84" s="83"/>
      <c r="P84" s="148"/>
      <c r="Q84" s="148"/>
      <c r="R84" s="83"/>
      <c r="S84" s="148"/>
      <c r="T84" s="148"/>
      <c r="U84" s="83"/>
      <c r="V84" s="148"/>
      <c r="W84" s="148"/>
      <c r="X84" s="83"/>
      <c r="Y84" s="148"/>
      <c r="Z84" s="148"/>
      <c r="AA84" s="83"/>
      <c r="AB84" s="148"/>
      <c r="AC84" s="148"/>
      <c r="AD84" s="83"/>
      <c r="AE84" s="211"/>
      <c r="AF84" s="151"/>
      <c r="AG84" s="133"/>
      <c r="AH84" s="133"/>
      <c r="AI84" s="133"/>
      <c r="AJ84" s="133"/>
      <c r="AK84" s="133"/>
      <c r="AL84" s="133"/>
      <c r="AM84" s="133"/>
      <c r="AN84" s="133"/>
      <c r="AO84" s="133"/>
      <c r="AP84" s="133"/>
      <c r="AQ84" s="133"/>
      <c r="AR84" s="133"/>
      <c r="AS84" s="133"/>
      <c r="AT84" s="133"/>
      <c r="AU84" s="133"/>
      <c r="AV84" s="133"/>
      <c r="AW84" s="133"/>
      <c r="AX84" s="133"/>
      <c r="AY84" s="133"/>
      <c r="AZ84" s="133"/>
      <c r="BA84" s="133"/>
      <c r="BB84" s="133"/>
      <c r="BC84" s="133"/>
      <c r="BD84" s="133"/>
      <c r="BE84" s="133"/>
      <c r="BF84" s="133"/>
      <c r="BG84" s="133"/>
      <c r="BH84" s="133"/>
      <c r="BI84" s="133"/>
      <c r="BJ84" s="133"/>
    </row>
    <row r="85" spans="1:62" s="31" customFormat="1" ht="15.75" customHeight="1" x14ac:dyDescent="0.3">
      <c r="A85" s="589"/>
      <c r="B85" s="86" t="s">
        <v>248</v>
      </c>
      <c r="C85" s="83"/>
      <c r="D85" s="148"/>
      <c r="E85" s="83"/>
      <c r="F85" s="148"/>
      <c r="G85" s="83"/>
      <c r="H85" s="148"/>
      <c r="I85" s="83"/>
      <c r="J85" s="148"/>
      <c r="K85" s="83"/>
      <c r="L85" s="148"/>
      <c r="M85" s="83"/>
      <c r="N85" s="148"/>
      <c r="O85" s="83"/>
      <c r="P85" s="148"/>
      <c r="Q85" s="148"/>
      <c r="R85" s="83"/>
      <c r="S85" s="148"/>
      <c r="T85" s="148"/>
      <c r="U85" s="83"/>
      <c r="V85" s="148"/>
      <c r="W85" s="148"/>
      <c r="X85" s="83"/>
      <c r="Y85" s="148"/>
      <c r="Z85" s="148"/>
      <c r="AA85" s="83"/>
      <c r="AB85" s="148"/>
      <c r="AC85" s="148"/>
      <c r="AD85" s="83"/>
      <c r="AE85" s="211"/>
      <c r="AF85" s="151"/>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row>
    <row r="86" spans="1:62" s="31" customFormat="1" ht="15.75" customHeight="1" x14ac:dyDescent="0.3">
      <c r="A86" s="589"/>
      <c r="B86" s="86" t="s">
        <v>249</v>
      </c>
      <c r="C86" s="83"/>
      <c r="D86" s="148"/>
      <c r="E86" s="83"/>
      <c r="F86" s="148"/>
      <c r="G86" s="83"/>
      <c r="H86" s="148"/>
      <c r="I86" s="83"/>
      <c r="J86" s="148"/>
      <c r="K86" s="83"/>
      <c r="L86" s="148"/>
      <c r="M86" s="83"/>
      <c r="N86" s="148"/>
      <c r="O86" s="83"/>
      <c r="P86" s="148"/>
      <c r="Q86" s="148"/>
      <c r="R86" s="83"/>
      <c r="S86" s="148"/>
      <c r="T86" s="148"/>
      <c r="U86" s="83"/>
      <c r="V86" s="148"/>
      <c r="W86" s="148"/>
      <c r="X86" s="83"/>
      <c r="Y86" s="148"/>
      <c r="Z86" s="148"/>
      <c r="AA86" s="83"/>
      <c r="AB86" s="148"/>
      <c r="AC86" s="148"/>
      <c r="AD86" s="83"/>
      <c r="AE86" s="211"/>
      <c r="AF86" s="151"/>
      <c r="AG86" s="133"/>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c r="BE86" s="133"/>
      <c r="BF86" s="133"/>
      <c r="BG86" s="133"/>
      <c r="BH86" s="133"/>
      <c r="BI86" s="133"/>
      <c r="BJ86" s="133"/>
    </row>
    <row r="87" spans="1:62" s="31" customFormat="1" ht="15.75" customHeight="1" x14ac:dyDescent="0.3">
      <c r="A87" s="589"/>
      <c r="B87" s="86" t="s">
        <v>250</v>
      </c>
      <c r="C87" s="83"/>
      <c r="D87" s="148"/>
      <c r="E87" s="83"/>
      <c r="F87" s="148"/>
      <c r="G87" s="83"/>
      <c r="H87" s="148"/>
      <c r="I87" s="83"/>
      <c r="J87" s="148"/>
      <c r="K87" s="83"/>
      <c r="L87" s="148"/>
      <c r="M87" s="83"/>
      <c r="N87" s="148"/>
      <c r="O87" s="83"/>
      <c r="P87" s="148"/>
      <c r="Q87" s="148"/>
      <c r="R87" s="83"/>
      <c r="S87" s="148"/>
      <c r="T87" s="148"/>
      <c r="U87" s="83"/>
      <c r="V87" s="148"/>
      <c r="W87" s="148"/>
      <c r="X87" s="83"/>
      <c r="Y87" s="148"/>
      <c r="Z87" s="148"/>
      <c r="AA87" s="83"/>
      <c r="AB87" s="148"/>
      <c r="AC87" s="148"/>
      <c r="AD87" s="83"/>
      <c r="AE87" s="211"/>
      <c r="AF87" s="151"/>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row>
    <row r="88" spans="1:62" s="31" customFormat="1" ht="15.75" customHeight="1" x14ac:dyDescent="0.3">
      <c r="A88" s="589"/>
      <c r="B88" s="86" t="s">
        <v>251</v>
      </c>
      <c r="C88" s="83"/>
      <c r="D88" s="148"/>
      <c r="E88" s="83"/>
      <c r="F88" s="148"/>
      <c r="G88" s="83"/>
      <c r="H88" s="148"/>
      <c r="I88" s="83"/>
      <c r="J88" s="148"/>
      <c r="K88" s="83"/>
      <c r="L88" s="148"/>
      <c r="M88" s="83"/>
      <c r="N88" s="148"/>
      <c r="O88" s="83"/>
      <c r="P88" s="148"/>
      <c r="Q88" s="148"/>
      <c r="R88" s="83"/>
      <c r="S88" s="148"/>
      <c r="T88" s="148"/>
      <c r="U88" s="83"/>
      <c r="V88" s="148"/>
      <c r="W88" s="148"/>
      <c r="X88" s="83"/>
      <c r="Y88" s="148"/>
      <c r="Z88" s="148"/>
      <c r="AA88" s="83"/>
      <c r="AB88" s="148"/>
      <c r="AC88" s="148"/>
      <c r="AD88" s="83"/>
      <c r="AE88" s="211"/>
      <c r="AF88" s="151"/>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row>
    <row r="89" spans="1:62" s="31" customFormat="1" ht="15.75" customHeight="1" x14ac:dyDescent="0.3">
      <c r="A89" s="589"/>
      <c r="B89" s="86" t="s">
        <v>252</v>
      </c>
      <c r="C89" s="83"/>
      <c r="D89" s="148"/>
      <c r="E89" s="83"/>
      <c r="F89" s="148"/>
      <c r="G89" s="83"/>
      <c r="H89" s="148"/>
      <c r="I89" s="83"/>
      <c r="J89" s="148"/>
      <c r="K89" s="83"/>
      <c r="L89" s="148"/>
      <c r="M89" s="83"/>
      <c r="N89" s="148"/>
      <c r="O89" s="83"/>
      <c r="P89" s="148"/>
      <c r="Q89" s="148"/>
      <c r="R89" s="83"/>
      <c r="S89" s="148"/>
      <c r="T89" s="148"/>
      <c r="U89" s="83"/>
      <c r="V89" s="148"/>
      <c r="W89" s="148"/>
      <c r="X89" s="83"/>
      <c r="Y89" s="148"/>
      <c r="Z89" s="148"/>
      <c r="AA89" s="83"/>
      <c r="AB89" s="148"/>
      <c r="AC89" s="148"/>
      <c r="AD89" s="83"/>
      <c r="AE89" s="211"/>
      <c r="AF89" s="151"/>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row>
    <row r="90" spans="1:62" s="31" customFormat="1" ht="15.75" customHeight="1" x14ac:dyDescent="0.3">
      <c r="A90" s="589"/>
      <c r="B90" s="86" t="s">
        <v>253</v>
      </c>
      <c r="C90" s="83"/>
      <c r="D90" s="148"/>
      <c r="E90" s="83"/>
      <c r="F90" s="148"/>
      <c r="G90" s="83"/>
      <c r="H90" s="148"/>
      <c r="I90" s="83"/>
      <c r="J90" s="148"/>
      <c r="K90" s="83"/>
      <c r="L90" s="148"/>
      <c r="M90" s="83"/>
      <c r="N90" s="148"/>
      <c r="O90" s="83"/>
      <c r="P90" s="148"/>
      <c r="Q90" s="148"/>
      <c r="R90" s="83"/>
      <c r="S90" s="148"/>
      <c r="T90" s="148"/>
      <c r="U90" s="83"/>
      <c r="V90" s="148"/>
      <c r="W90" s="148"/>
      <c r="X90" s="83"/>
      <c r="Y90" s="148"/>
      <c r="Z90" s="148"/>
      <c r="AA90" s="83"/>
      <c r="AB90" s="148"/>
      <c r="AC90" s="148"/>
      <c r="AD90" s="83"/>
      <c r="AE90" s="211"/>
      <c r="AF90" s="151"/>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row>
    <row r="91" spans="1:62" s="31" customFormat="1" ht="15.75" customHeight="1" x14ac:dyDescent="0.3">
      <c r="A91" s="589"/>
      <c r="B91" s="86" t="s">
        <v>254</v>
      </c>
      <c r="C91" s="83"/>
      <c r="D91" s="148"/>
      <c r="E91" s="83"/>
      <c r="F91" s="148"/>
      <c r="G91" s="83"/>
      <c r="H91" s="148"/>
      <c r="I91" s="83"/>
      <c r="J91" s="148"/>
      <c r="K91" s="83"/>
      <c r="L91" s="148"/>
      <c r="M91" s="83"/>
      <c r="N91" s="148"/>
      <c r="O91" s="83"/>
      <c r="P91" s="148"/>
      <c r="Q91" s="148"/>
      <c r="R91" s="83"/>
      <c r="S91" s="148"/>
      <c r="T91" s="148"/>
      <c r="U91" s="83"/>
      <c r="V91" s="148"/>
      <c r="W91" s="148"/>
      <c r="X91" s="83"/>
      <c r="Y91" s="148"/>
      <c r="Z91" s="148"/>
      <c r="AA91" s="83"/>
      <c r="AB91" s="148"/>
      <c r="AC91" s="148"/>
      <c r="AD91" s="83"/>
      <c r="AE91" s="211"/>
      <c r="AF91" s="151"/>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133"/>
      <c r="BG91" s="133"/>
      <c r="BH91" s="133"/>
      <c r="BI91" s="133"/>
      <c r="BJ91" s="133"/>
    </row>
    <row r="92" spans="1:62" s="31" customFormat="1" ht="15.75" customHeight="1" x14ac:dyDescent="0.3">
      <c r="A92" s="589"/>
      <c r="B92" s="86" t="s">
        <v>255</v>
      </c>
      <c r="C92" s="83"/>
      <c r="D92" s="148"/>
      <c r="E92" s="83"/>
      <c r="F92" s="148"/>
      <c r="G92" s="83"/>
      <c r="H92" s="148"/>
      <c r="I92" s="83"/>
      <c r="J92" s="148"/>
      <c r="K92" s="83"/>
      <c r="L92" s="148"/>
      <c r="M92" s="83"/>
      <c r="N92" s="148"/>
      <c r="O92" s="83"/>
      <c r="P92" s="148"/>
      <c r="Q92" s="148"/>
      <c r="R92" s="83"/>
      <c r="S92" s="148"/>
      <c r="T92" s="148"/>
      <c r="U92" s="83"/>
      <c r="V92" s="148"/>
      <c r="W92" s="148"/>
      <c r="X92" s="83"/>
      <c r="Y92" s="148"/>
      <c r="Z92" s="148"/>
      <c r="AA92" s="83"/>
      <c r="AB92" s="148"/>
      <c r="AC92" s="148"/>
      <c r="AD92" s="83"/>
      <c r="AE92" s="211"/>
      <c r="AF92" s="151"/>
      <c r="AG92" s="133"/>
      <c r="AH92" s="133"/>
      <c r="AI92" s="133"/>
      <c r="AJ92" s="133"/>
      <c r="AK92" s="133"/>
      <c r="AL92" s="133"/>
      <c r="AM92" s="133"/>
      <c r="AN92" s="133"/>
      <c r="AO92" s="133"/>
      <c r="AP92" s="133"/>
      <c r="AQ92" s="133"/>
      <c r="AR92" s="133"/>
      <c r="AS92" s="133"/>
      <c r="AT92" s="133"/>
      <c r="AU92" s="133"/>
      <c r="AV92" s="133"/>
      <c r="AW92" s="133"/>
      <c r="AX92" s="133"/>
      <c r="AY92" s="133"/>
      <c r="AZ92" s="133"/>
      <c r="BA92" s="133"/>
      <c r="BB92" s="133"/>
      <c r="BC92" s="133"/>
      <c r="BD92" s="133"/>
      <c r="BE92" s="133"/>
      <c r="BF92" s="133"/>
      <c r="BG92" s="133"/>
      <c r="BH92" s="133"/>
      <c r="BI92" s="133"/>
      <c r="BJ92" s="133"/>
    </row>
    <row r="93" spans="1:62" s="31" customFormat="1" ht="15.75" customHeight="1" x14ac:dyDescent="0.3">
      <c r="A93" s="589"/>
      <c r="B93" s="86" t="s">
        <v>256</v>
      </c>
      <c r="C93" s="83"/>
      <c r="D93" s="148"/>
      <c r="E93" s="83"/>
      <c r="F93" s="148"/>
      <c r="G93" s="83"/>
      <c r="H93" s="148"/>
      <c r="I93" s="83"/>
      <c r="J93" s="148"/>
      <c r="K93" s="83"/>
      <c r="L93" s="148"/>
      <c r="M93" s="83"/>
      <c r="N93" s="148"/>
      <c r="O93" s="83"/>
      <c r="P93" s="148"/>
      <c r="Q93" s="148"/>
      <c r="R93" s="83"/>
      <c r="S93" s="148"/>
      <c r="T93" s="148"/>
      <c r="U93" s="83"/>
      <c r="V93" s="148"/>
      <c r="W93" s="148"/>
      <c r="X93" s="83"/>
      <c r="Y93" s="148"/>
      <c r="Z93" s="148"/>
      <c r="AA93" s="83"/>
      <c r="AB93" s="148"/>
      <c r="AC93" s="148"/>
      <c r="AD93" s="83"/>
      <c r="AE93" s="211"/>
      <c r="AF93" s="151"/>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row>
    <row r="94" spans="1:62" s="31" customFormat="1" ht="15.75" customHeight="1" x14ac:dyDescent="0.3">
      <c r="A94" s="589"/>
      <c r="B94" s="86" t="s">
        <v>257</v>
      </c>
      <c r="C94" s="83"/>
      <c r="D94" s="148"/>
      <c r="E94" s="83"/>
      <c r="F94" s="148"/>
      <c r="G94" s="83"/>
      <c r="H94" s="148"/>
      <c r="I94" s="83"/>
      <c r="J94" s="148"/>
      <c r="K94" s="83"/>
      <c r="L94" s="148"/>
      <c r="M94" s="83"/>
      <c r="N94" s="148"/>
      <c r="O94" s="83"/>
      <c r="P94" s="148"/>
      <c r="Q94" s="148"/>
      <c r="R94" s="83"/>
      <c r="S94" s="148"/>
      <c r="T94" s="148"/>
      <c r="U94" s="83"/>
      <c r="V94" s="148"/>
      <c r="W94" s="148"/>
      <c r="X94" s="83"/>
      <c r="Y94" s="148"/>
      <c r="Z94" s="148"/>
      <c r="AA94" s="83"/>
      <c r="AB94" s="148"/>
      <c r="AC94" s="148"/>
      <c r="AD94" s="83"/>
      <c r="AE94" s="211"/>
      <c r="AF94" s="151"/>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row>
    <row r="95" spans="1:62" s="31" customFormat="1" ht="15.75" customHeight="1" x14ac:dyDescent="0.3">
      <c r="A95" s="589"/>
      <c r="B95" s="86" t="s">
        <v>258</v>
      </c>
      <c r="C95" s="83"/>
      <c r="D95" s="148"/>
      <c r="E95" s="83"/>
      <c r="F95" s="148"/>
      <c r="G95" s="83"/>
      <c r="H95" s="148"/>
      <c r="I95" s="83"/>
      <c r="J95" s="148"/>
      <c r="K95" s="83"/>
      <c r="L95" s="148"/>
      <c r="M95" s="83"/>
      <c r="N95" s="148"/>
      <c r="O95" s="83"/>
      <c r="P95" s="148"/>
      <c r="Q95" s="148"/>
      <c r="R95" s="83"/>
      <c r="S95" s="148"/>
      <c r="T95" s="148"/>
      <c r="U95" s="83"/>
      <c r="V95" s="148"/>
      <c r="W95" s="148"/>
      <c r="X95" s="83"/>
      <c r="Y95" s="148"/>
      <c r="Z95" s="148"/>
      <c r="AA95" s="83"/>
      <c r="AB95" s="148"/>
      <c r="AC95" s="148"/>
      <c r="AD95" s="83"/>
      <c r="AE95" s="211"/>
      <c r="AF95" s="151"/>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row>
    <row r="96" spans="1:62" s="31" customFormat="1" ht="29.25" customHeight="1" thickBot="1" x14ac:dyDescent="0.35">
      <c r="A96" s="338"/>
      <c r="B96" s="84" t="s">
        <v>206</v>
      </c>
      <c r="C96" s="147"/>
      <c r="D96" s="149"/>
      <c r="E96" s="147"/>
      <c r="F96" s="149"/>
      <c r="G96" s="147"/>
      <c r="H96" s="149"/>
      <c r="I96" s="147"/>
      <c r="J96" s="149"/>
      <c r="K96" s="147"/>
      <c r="L96" s="149"/>
      <c r="M96" s="147"/>
      <c r="N96" s="149"/>
      <c r="O96" s="147"/>
      <c r="P96" s="149"/>
      <c r="Q96" s="149"/>
      <c r="R96" s="147"/>
      <c r="S96" s="149"/>
      <c r="T96" s="149"/>
      <c r="U96" s="147"/>
      <c r="V96" s="149"/>
      <c r="W96" s="149"/>
      <c r="X96" s="147"/>
      <c r="Y96" s="149"/>
      <c r="Z96" s="149"/>
      <c r="AA96" s="147"/>
      <c r="AB96" s="149"/>
      <c r="AC96" s="149"/>
      <c r="AD96" s="147"/>
      <c r="AE96" s="212"/>
      <c r="AF96" s="152"/>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133"/>
      <c r="BC96" s="133"/>
      <c r="BD96" s="133"/>
      <c r="BE96" s="133"/>
      <c r="BF96" s="133"/>
      <c r="BG96" s="133"/>
      <c r="BH96" s="133"/>
      <c r="BI96" s="133"/>
      <c r="BJ96" s="133"/>
    </row>
    <row r="97" spans="1:62" s="1" customFormat="1" ht="24" customHeight="1" thickBot="1" x14ac:dyDescent="0.35">
      <c r="K97" s="105"/>
      <c r="L97" s="105"/>
      <c r="M97" s="105"/>
      <c r="N97" s="105"/>
      <c r="O97" s="105"/>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row>
    <row r="98" spans="1:62" s="1" customFormat="1" ht="24" customHeight="1" thickBot="1" x14ac:dyDescent="0.35">
      <c r="A98" s="337" t="s">
        <v>259</v>
      </c>
      <c r="B98" s="337" t="s">
        <v>235</v>
      </c>
      <c r="C98" s="503" t="s">
        <v>91</v>
      </c>
      <c r="D98" s="591"/>
      <c r="E98" s="591"/>
      <c r="F98" s="591"/>
      <c r="G98" s="591"/>
      <c r="H98" s="591"/>
      <c r="I98" s="591"/>
      <c r="J98" s="591"/>
      <c r="K98" s="591"/>
      <c r="L98" s="591"/>
      <c r="M98" s="591"/>
      <c r="N98" s="504"/>
      <c r="O98" s="581" t="s">
        <v>61</v>
      </c>
      <c r="P98" s="582"/>
      <c r="Q98" s="582"/>
      <c r="R98" s="582"/>
      <c r="S98" s="582"/>
      <c r="T98" s="582"/>
      <c r="U98" s="582"/>
      <c r="V98" s="582"/>
      <c r="W98" s="582"/>
      <c r="X98" s="582"/>
      <c r="Y98" s="582"/>
      <c r="Z98" s="582"/>
      <c r="AA98" s="582"/>
      <c r="AB98" s="582"/>
      <c r="AC98" s="582"/>
      <c r="AD98" s="582"/>
      <c r="AE98" s="582"/>
      <c r="AF98" s="583"/>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c r="BI98" s="88"/>
      <c r="BJ98" s="88"/>
    </row>
    <row r="99" spans="1:62" s="1" customFormat="1" ht="24" customHeight="1" thickBot="1" x14ac:dyDescent="0.35">
      <c r="A99" s="589"/>
      <c r="B99" s="589"/>
      <c r="C99" s="503" t="s">
        <v>75</v>
      </c>
      <c r="D99" s="504"/>
      <c r="E99" s="503" t="s">
        <v>76</v>
      </c>
      <c r="F99" s="504"/>
      <c r="G99" s="503" t="s">
        <v>77</v>
      </c>
      <c r="H99" s="504"/>
      <c r="I99" s="503" t="s">
        <v>78</v>
      </c>
      <c r="J99" s="504"/>
      <c r="K99" s="503" t="s">
        <v>260</v>
      </c>
      <c r="L99" s="504"/>
      <c r="M99" s="503" t="s">
        <v>80</v>
      </c>
      <c r="N99" s="504"/>
      <c r="O99" s="581" t="s">
        <v>75</v>
      </c>
      <c r="P99" s="582"/>
      <c r="Q99" s="583"/>
      <c r="R99" s="581" t="s">
        <v>76</v>
      </c>
      <c r="S99" s="582"/>
      <c r="T99" s="583"/>
      <c r="U99" s="581" t="s">
        <v>77</v>
      </c>
      <c r="V99" s="582"/>
      <c r="W99" s="583"/>
      <c r="X99" s="581" t="s">
        <v>78</v>
      </c>
      <c r="Y99" s="582"/>
      <c r="Z99" s="583"/>
      <c r="AA99" s="581" t="s">
        <v>260</v>
      </c>
      <c r="AB99" s="582"/>
      <c r="AC99" s="583"/>
      <c r="AD99" s="581" t="s">
        <v>80</v>
      </c>
      <c r="AE99" s="582"/>
      <c r="AF99" s="583"/>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row>
    <row r="100" spans="1:62" s="1" customFormat="1" ht="29.25" customHeight="1" thickBot="1" x14ac:dyDescent="0.35">
      <c r="A100" s="589"/>
      <c r="B100" s="338"/>
      <c r="C100" s="153" t="s">
        <v>236</v>
      </c>
      <c r="D100" s="135" t="s">
        <v>237</v>
      </c>
      <c r="E100" s="153" t="s">
        <v>236</v>
      </c>
      <c r="F100" s="135" t="s">
        <v>237</v>
      </c>
      <c r="G100" s="153" t="s">
        <v>236</v>
      </c>
      <c r="H100" s="135" t="s">
        <v>237</v>
      </c>
      <c r="I100" s="153" t="s">
        <v>236</v>
      </c>
      <c r="J100" s="135" t="s">
        <v>237</v>
      </c>
      <c r="K100" s="153" t="s">
        <v>236</v>
      </c>
      <c r="L100" s="135" t="s">
        <v>237</v>
      </c>
      <c r="M100" s="153" t="s">
        <v>236</v>
      </c>
      <c r="N100" s="135" t="s">
        <v>237</v>
      </c>
      <c r="O100" s="138" t="s">
        <v>236</v>
      </c>
      <c r="P100" s="138" t="s">
        <v>238</v>
      </c>
      <c r="Q100" s="138" t="s">
        <v>47</v>
      </c>
      <c r="R100" s="138" t="s">
        <v>236</v>
      </c>
      <c r="S100" s="138" t="s">
        <v>238</v>
      </c>
      <c r="T100" s="138" t="s">
        <v>47</v>
      </c>
      <c r="U100" s="138" t="s">
        <v>236</v>
      </c>
      <c r="V100" s="138" t="s">
        <v>238</v>
      </c>
      <c r="W100" s="138" t="s">
        <v>47</v>
      </c>
      <c r="X100" s="138" t="s">
        <v>236</v>
      </c>
      <c r="Y100" s="138" t="s">
        <v>238</v>
      </c>
      <c r="Z100" s="138" t="s">
        <v>47</v>
      </c>
      <c r="AA100" s="138" t="s">
        <v>236</v>
      </c>
      <c r="AB100" s="138" t="s">
        <v>238</v>
      </c>
      <c r="AC100" s="138" t="s">
        <v>47</v>
      </c>
      <c r="AD100" s="138" t="s">
        <v>236</v>
      </c>
      <c r="AE100" s="138" t="s">
        <v>238</v>
      </c>
      <c r="AF100" s="138" t="s">
        <v>47</v>
      </c>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row>
    <row r="101" spans="1:62" s="1" customFormat="1" ht="16.8" x14ac:dyDescent="0.3">
      <c r="A101" s="589"/>
      <c r="B101" s="85" t="s">
        <v>239</v>
      </c>
      <c r="C101" s="83"/>
      <c r="D101" s="148"/>
      <c r="E101" s="83"/>
      <c r="F101" s="148"/>
      <c r="G101" s="83"/>
      <c r="H101" s="148"/>
      <c r="I101" s="83"/>
      <c r="J101" s="148"/>
      <c r="K101" s="83"/>
      <c r="L101" s="148"/>
      <c r="M101" s="83"/>
      <c r="N101" s="148"/>
      <c r="O101" s="83"/>
      <c r="P101" s="148"/>
      <c r="Q101" s="148"/>
      <c r="R101" s="83"/>
      <c r="S101" s="148"/>
      <c r="T101" s="148"/>
      <c r="U101" s="83"/>
      <c r="V101" s="148"/>
      <c r="W101" s="148"/>
      <c r="X101" s="83"/>
      <c r="Y101" s="148"/>
      <c r="Z101" s="148"/>
      <c r="AA101" s="83"/>
      <c r="AB101" s="148"/>
      <c r="AC101" s="148"/>
      <c r="AD101" s="83"/>
      <c r="AE101" s="211"/>
      <c r="AF101" s="151"/>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row>
    <row r="102" spans="1:62" s="1" customFormat="1" ht="16.8" x14ac:dyDescent="0.3">
      <c r="A102" s="589"/>
      <c r="B102" s="86" t="s">
        <v>240</v>
      </c>
      <c r="C102" s="83"/>
      <c r="D102" s="148"/>
      <c r="E102" s="83"/>
      <c r="F102" s="148"/>
      <c r="G102" s="83"/>
      <c r="H102" s="148"/>
      <c r="I102" s="83"/>
      <c r="J102" s="148"/>
      <c r="K102" s="83"/>
      <c r="L102" s="148"/>
      <c r="M102" s="83"/>
      <c r="N102" s="148"/>
      <c r="O102" s="83"/>
      <c r="P102" s="148"/>
      <c r="Q102" s="148"/>
      <c r="R102" s="83"/>
      <c r="S102" s="148"/>
      <c r="T102" s="148"/>
      <c r="U102" s="83"/>
      <c r="V102" s="148"/>
      <c r="W102" s="148"/>
      <c r="X102" s="83"/>
      <c r="Y102" s="148"/>
      <c r="Z102" s="148"/>
      <c r="AA102" s="83"/>
      <c r="AB102" s="148"/>
      <c r="AC102" s="148"/>
      <c r="AD102" s="83"/>
      <c r="AE102" s="211"/>
      <c r="AF102" s="151"/>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row>
    <row r="103" spans="1:62" s="1" customFormat="1" ht="16.8" x14ac:dyDescent="0.3">
      <c r="A103" s="589"/>
      <c r="B103" s="86" t="s">
        <v>241</v>
      </c>
      <c r="C103" s="83"/>
      <c r="D103" s="148"/>
      <c r="E103" s="83"/>
      <c r="F103" s="148"/>
      <c r="G103" s="83"/>
      <c r="H103" s="148"/>
      <c r="I103" s="83"/>
      <c r="J103" s="148"/>
      <c r="K103" s="83"/>
      <c r="L103" s="148"/>
      <c r="M103" s="83"/>
      <c r="N103" s="148"/>
      <c r="O103" s="83"/>
      <c r="P103" s="148"/>
      <c r="Q103" s="148"/>
      <c r="R103" s="83"/>
      <c r="S103" s="148"/>
      <c r="T103" s="148"/>
      <c r="U103" s="83"/>
      <c r="V103" s="148"/>
      <c r="W103" s="148"/>
      <c r="X103" s="83"/>
      <c r="Y103" s="148"/>
      <c r="Z103" s="148"/>
      <c r="AA103" s="83"/>
      <c r="AB103" s="148"/>
      <c r="AC103" s="148"/>
      <c r="AD103" s="83"/>
      <c r="AE103" s="211"/>
      <c r="AF103" s="151"/>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row>
    <row r="104" spans="1:62" s="1" customFormat="1" ht="16.8" x14ac:dyDescent="0.3">
      <c r="A104" s="589"/>
      <c r="B104" s="86" t="s">
        <v>242</v>
      </c>
      <c r="C104" s="83"/>
      <c r="D104" s="148"/>
      <c r="E104" s="83"/>
      <c r="F104" s="148"/>
      <c r="G104" s="83"/>
      <c r="H104" s="148"/>
      <c r="I104" s="83"/>
      <c r="J104" s="148"/>
      <c r="K104" s="83"/>
      <c r="L104" s="148"/>
      <c r="M104" s="83"/>
      <c r="N104" s="148"/>
      <c r="O104" s="83"/>
      <c r="P104" s="148"/>
      <c r="Q104" s="148"/>
      <c r="R104" s="83"/>
      <c r="S104" s="148"/>
      <c r="T104" s="148"/>
      <c r="U104" s="83"/>
      <c r="V104" s="148"/>
      <c r="W104" s="148"/>
      <c r="X104" s="83"/>
      <c r="Y104" s="148"/>
      <c r="Z104" s="148"/>
      <c r="AA104" s="83"/>
      <c r="AB104" s="148"/>
      <c r="AC104" s="148"/>
      <c r="AD104" s="83"/>
      <c r="AE104" s="211"/>
      <c r="AF104" s="151"/>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row>
    <row r="105" spans="1:62" s="1" customFormat="1" ht="16.8" x14ac:dyDescent="0.3">
      <c r="A105" s="589"/>
      <c r="B105" s="86" t="s">
        <v>243</v>
      </c>
      <c r="C105" s="83"/>
      <c r="D105" s="148"/>
      <c r="E105" s="83"/>
      <c r="F105" s="148"/>
      <c r="G105" s="83"/>
      <c r="H105" s="148"/>
      <c r="I105" s="83"/>
      <c r="J105" s="148"/>
      <c r="K105" s="83"/>
      <c r="L105" s="148"/>
      <c r="M105" s="83"/>
      <c r="N105" s="148"/>
      <c r="O105" s="83"/>
      <c r="P105" s="148"/>
      <c r="Q105" s="148"/>
      <c r="R105" s="83"/>
      <c r="S105" s="148"/>
      <c r="T105" s="148"/>
      <c r="U105" s="83"/>
      <c r="V105" s="148"/>
      <c r="W105" s="148"/>
      <c r="X105" s="83"/>
      <c r="Y105" s="148"/>
      <c r="Z105" s="148"/>
      <c r="AA105" s="83"/>
      <c r="AB105" s="148"/>
      <c r="AC105" s="148"/>
      <c r="AD105" s="83"/>
      <c r="AE105" s="211"/>
      <c r="AF105" s="151"/>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row>
    <row r="106" spans="1:62" s="1" customFormat="1" ht="16.8" x14ac:dyDescent="0.3">
      <c r="A106" s="589"/>
      <c r="B106" s="86" t="s">
        <v>244</v>
      </c>
      <c r="C106" s="83"/>
      <c r="D106" s="148"/>
      <c r="E106" s="83"/>
      <c r="F106" s="148"/>
      <c r="G106" s="83"/>
      <c r="H106" s="148"/>
      <c r="I106" s="83"/>
      <c r="J106" s="148"/>
      <c r="K106" s="83"/>
      <c r="L106" s="148"/>
      <c r="M106" s="83"/>
      <c r="N106" s="148"/>
      <c r="O106" s="83"/>
      <c r="P106" s="148"/>
      <c r="Q106" s="148"/>
      <c r="R106" s="83"/>
      <c r="S106" s="148"/>
      <c r="T106" s="148"/>
      <c r="U106" s="83"/>
      <c r="V106" s="148"/>
      <c r="W106" s="148"/>
      <c r="X106" s="83"/>
      <c r="Y106" s="148"/>
      <c r="Z106" s="148"/>
      <c r="AA106" s="83"/>
      <c r="AB106" s="148"/>
      <c r="AC106" s="148"/>
      <c r="AD106" s="83"/>
      <c r="AE106" s="211"/>
      <c r="AF106" s="151"/>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row>
    <row r="107" spans="1:62" s="1" customFormat="1" ht="16.8" x14ac:dyDescent="0.3">
      <c r="A107" s="589"/>
      <c r="B107" s="86" t="s">
        <v>245</v>
      </c>
      <c r="C107" s="83"/>
      <c r="D107" s="148"/>
      <c r="E107" s="83"/>
      <c r="F107" s="148"/>
      <c r="G107" s="83"/>
      <c r="H107" s="148"/>
      <c r="I107" s="83"/>
      <c r="J107" s="148"/>
      <c r="K107" s="83"/>
      <c r="L107" s="148"/>
      <c r="M107" s="83"/>
      <c r="N107" s="148"/>
      <c r="O107" s="83"/>
      <c r="P107" s="148"/>
      <c r="Q107" s="148"/>
      <c r="R107" s="83"/>
      <c r="S107" s="148"/>
      <c r="T107" s="148"/>
      <c r="U107" s="83"/>
      <c r="V107" s="148"/>
      <c r="W107" s="148"/>
      <c r="X107" s="83"/>
      <c r="Y107" s="148"/>
      <c r="Z107" s="148"/>
      <c r="AA107" s="83"/>
      <c r="AB107" s="148"/>
      <c r="AC107" s="148"/>
      <c r="AD107" s="83"/>
      <c r="AE107" s="211"/>
      <c r="AF107" s="151"/>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row>
    <row r="108" spans="1:62" s="1" customFormat="1" ht="16.8" x14ac:dyDescent="0.3">
      <c r="A108" s="589"/>
      <c r="B108" s="86" t="s">
        <v>246</v>
      </c>
      <c r="C108" s="83"/>
      <c r="D108" s="148"/>
      <c r="E108" s="83"/>
      <c r="F108" s="148"/>
      <c r="G108" s="83"/>
      <c r="H108" s="148"/>
      <c r="I108" s="83"/>
      <c r="J108" s="148"/>
      <c r="K108" s="83"/>
      <c r="L108" s="148"/>
      <c r="M108" s="83"/>
      <c r="N108" s="148"/>
      <c r="O108" s="83"/>
      <c r="P108" s="148"/>
      <c r="Q108" s="148"/>
      <c r="R108" s="83"/>
      <c r="S108" s="148"/>
      <c r="T108" s="148"/>
      <c r="U108" s="83"/>
      <c r="V108" s="148"/>
      <c r="W108" s="148"/>
      <c r="X108" s="83"/>
      <c r="Y108" s="148"/>
      <c r="Z108" s="148"/>
      <c r="AA108" s="83"/>
      <c r="AB108" s="148"/>
      <c r="AC108" s="148"/>
      <c r="AD108" s="83"/>
      <c r="AE108" s="211"/>
      <c r="AF108" s="151"/>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row>
    <row r="109" spans="1:62" s="1" customFormat="1" ht="16.8" x14ac:dyDescent="0.3">
      <c r="A109" s="589"/>
      <c r="B109" s="86" t="s">
        <v>247</v>
      </c>
      <c r="C109" s="83"/>
      <c r="D109" s="148"/>
      <c r="E109" s="83"/>
      <c r="F109" s="148"/>
      <c r="G109" s="83"/>
      <c r="H109" s="148"/>
      <c r="I109" s="83"/>
      <c r="J109" s="148"/>
      <c r="K109" s="83"/>
      <c r="L109" s="148"/>
      <c r="M109" s="83"/>
      <c r="N109" s="148"/>
      <c r="O109" s="83"/>
      <c r="P109" s="148"/>
      <c r="Q109" s="148"/>
      <c r="R109" s="83"/>
      <c r="S109" s="148"/>
      <c r="T109" s="148"/>
      <c r="U109" s="83"/>
      <c r="V109" s="148"/>
      <c r="W109" s="148"/>
      <c r="X109" s="83"/>
      <c r="Y109" s="148"/>
      <c r="Z109" s="148"/>
      <c r="AA109" s="83"/>
      <c r="AB109" s="148"/>
      <c r="AC109" s="148"/>
      <c r="AD109" s="83"/>
      <c r="AE109" s="211"/>
      <c r="AF109" s="151"/>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row>
    <row r="110" spans="1:62" s="1" customFormat="1" ht="16.8" x14ac:dyDescent="0.3">
      <c r="A110" s="589"/>
      <c r="B110" s="86" t="s">
        <v>248</v>
      </c>
      <c r="C110" s="83"/>
      <c r="D110" s="148"/>
      <c r="E110" s="83"/>
      <c r="F110" s="148"/>
      <c r="G110" s="83"/>
      <c r="H110" s="148"/>
      <c r="I110" s="83"/>
      <c r="J110" s="148"/>
      <c r="K110" s="83"/>
      <c r="L110" s="148"/>
      <c r="M110" s="83"/>
      <c r="N110" s="148"/>
      <c r="O110" s="83"/>
      <c r="P110" s="148"/>
      <c r="Q110" s="148"/>
      <c r="R110" s="83"/>
      <c r="S110" s="148"/>
      <c r="T110" s="148"/>
      <c r="U110" s="83"/>
      <c r="V110" s="148"/>
      <c r="W110" s="148"/>
      <c r="X110" s="83"/>
      <c r="Y110" s="148"/>
      <c r="Z110" s="148"/>
      <c r="AA110" s="83"/>
      <c r="AB110" s="148"/>
      <c r="AC110" s="148"/>
      <c r="AD110" s="83"/>
      <c r="AE110" s="211"/>
      <c r="AF110" s="151"/>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row>
    <row r="111" spans="1:62" s="1" customFormat="1" ht="16.8" x14ac:dyDescent="0.3">
      <c r="A111" s="589"/>
      <c r="B111" s="86" t="s">
        <v>249</v>
      </c>
      <c r="C111" s="83"/>
      <c r="D111" s="148"/>
      <c r="E111" s="83"/>
      <c r="F111" s="148"/>
      <c r="G111" s="83"/>
      <c r="H111" s="148"/>
      <c r="I111" s="83"/>
      <c r="J111" s="148"/>
      <c r="K111" s="83"/>
      <c r="L111" s="148"/>
      <c r="M111" s="83"/>
      <c r="N111" s="148"/>
      <c r="O111" s="83"/>
      <c r="P111" s="148"/>
      <c r="Q111" s="148"/>
      <c r="R111" s="83"/>
      <c r="S111" s="148"/>
      <c r="T111" s="148"/>
      <c r="U111" s="83"/>
      <c r="V111" s="148"/>
      <c r="W111" s="148"/>
      <c r="X111" s="83"/>
      <c r="Y111" s="148"/>
      <c r="Z111" s="148"/>
      <c r="AA111" s="83"/>
      <c r="AB111" s="148"/>
      <c r="AC111" s="148"/>
      <c r="AD111" s="83"/>
      <c r="AE111" s="211"/>
      <c r="AF111" s="151"/>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row>
    <row r="112" spans="1:62" s="1" customFormat="1" ht="16.8" x14ac:dyDescent="0.3">
      <c r="A112" s="589"/>
      <c r="B112" s="86" t="s">
        <v>250</v>
      </c>
      <c r="C112" s="83"/>
      <c r="D112" s="148"/>
      <c r="E112" s="83"/>
      <c r="F112" s="148"/>
      <c r="G112" s="83"/>
      <c r="H112" s="148"/>
      <c r="I112" s="83"/>
      <c r="J112" s="148"/>
      <c r="K112" s="83"/>
      <c r="L112" s="148"/>
      <c r="M112" s="83"/>
      <c r="N112" s="148"/>
      <c r="O112" s="83"/>
      <c r="P112" s="148"/>
      <c r="Q112" s="148"/>
      <c r="R112" s="83"/>
      <c r="S112" s="148"/>
      <c r="T112" s="148"/>
      <c r="U112" s="83"/>
      <c r="V112" s="148"/>
      <c r="W112" s="148"/>
      <c r="X112" s="83"/>
      <c r="Y112" s="148"/>
      <c r="Z112" s="148"/>
      <c r="AA112" s="83"/>
      <c r="AB112" s="148"/>
      <c r="AC112" s="148"/>
      <c r="AD112" s="83"/>
      <c r="AE112" s="211"/>
      <c r="AF112" s="151"/>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row>
    <row r="113" spans="1:62" s="1" customFormat="1" ht="16.8" x14ac:dyDescent="0.3">
      <c r="A113" s="589"/>
      <c r="B113" s="86" t="s">
        <v>251</v>
      </c>
      <c r="C113" s="83"/>
      <c r="D113" s="148"/>
      <c r="E113" s="83"/>
      <c r="F113" s="148"/>
      <c r="G113" s="83"/>
      <c r="H113" s="148"/>
      <c r="I113" s="83"/>
      <c r="J113" s="148"/>
      <c r="K113" s="83"/>
      <c r="L113" s="148"/>
      <c r="M113" s="83"/>
      <c r="N113" s="148"/>
      <c r="O113" s="83"/>
      <c r="P113" s="148"/>
      <c r="Q113" s="148"/>
      <c r="R113" s="83"/>
      <c r="S113" s="148"/>
      <c r="T113" s="148"/>
      <c r="U113" s="83"/>
      <c r="V113" s="148"/>
      <c r="W113" s="148"/>
      <c r="X113" s="83"/>
      <c r="Y113" s="148"/>
      <c r="Z113" s="148"/>
      <c r="AA113" s="83"/>
      <c r="AB113" s="148"/>
      <c r="AC113" s="148"/>
      <c r="AD113" s="83"/>
      <c r="AE113" s="211"/>
      <c r="AF113" s="151"/>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row>
    <row r="114" spans="1:62" s="1" customFormat="1" ht="16.8" x14ac:dyDescent="0.3">
      <c r="A114" s="589"/>
      <c r="B114" s="86" t="s">
        <v>252</v>
      </c>
      <c r="C114" s="83"/>
      <c r="D114" s="148"/>
      <c r="E114" s="83"/>
      <c r="F114" s="148"/>
      <c r="G114" s="83"/>
      <c r="H114" s="148"/>
      <c r="I114" s="83"/>
      <c r="J114" s="148"/>
      <c r="K114" s="83"/>
      <c r="L114" s="148"/>
      <c r="M114" s="83"/>
      <c r="N114" s="148"/>
      <c r="O114" s="83"/>
      <c r="P114" s="148"/>
      <c r="Q114" s="148"/>
      <c r="R114" s="83"/>
      <c r="S114" s="148"/>
      <c r="T114" s="148"/>
      <c r="U114" s="83"/>
      <c r="V114" s="148"/>
      <c r="W114" s="148"/>
      <c r="X114" s="83"/>
      <c r="Y114" s="148"/>
      <c r="Z114" s="148"/>
      <c r="AA114" s="83"/>
      <c r="AB114" s="148"/>
      <c r="AC114" s="148"/>
      <c r="AD114" s="83"/>
      <c r="AE114" s="211"/>
      <c r="AF114" s="151"/>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row>
    <row r="115" spans="1:62" s="1" customFormat="1" ht="16.8" x14ac:dyDescent="0.3">
      <c r="A115" s="589"/>
      <c r="B115" s="86" t="s">
        <v>253</v>
      </c>
      <c r="C115" s="83"/>
      <c r="D115" s="148"/>
      <c r="E115" s="83"/>
      <c r="F115" s="148"/>
      <c r="G115" s="83"/>
      <c r="H115" s="148"/>
      <c r="I115" s="83"/>
      <c r="J115" s="148"/>
      <c r="K115" s="83"/>
      <c r="L115" s="148"/>
      <c r="M115" s="83"/>
      <c r="N115" s="148"/>
      <c r="O115" s="83"/>
      <c r="P115" s="148"/>
      <c r="Q115" s="148"/>
      <c r="R115" s="83"/>
      <c r="S115" s="148"/>
      <c r="T115" s="148"/>
      <c r="U115" s="83"/>
      <c r="V115" s="148"/>
      <c r="W115" s="148"/>
      <c r="X115" s="83"/>
      <c r="Y115" s="148"/>
      <c r="Z115" s="148"/>
      <c r="AA115" s="83"/>
      <c r="AB115" s="148"/>
      <c r="AC115" s="148"/>
      <c r="AD115" s="83"/>
      <c r="AE115" s="211"/>
      <c r="AF115" s="151"/>
      <c r="AG115" s="88"/>
      <c r="AH115" s="88"/>
      <c r="AI115" s="88"/>
      <c r="AJ115" s="88"/>
      <c r="AK115" s="88"/>
      <c r="AL115" s="88"/>
      <c r="AM115" s="88"/>
      <c r="AN115" s="88"/>
      <c r="AO115" s="88"/>
      <c r="AP115" s="88"/>
      <c r="AQ115" s="88"/>
      <c r="AR115" s="88"/>
      <c r="AS115" s="88"/>
      <c r="AT115" s="88"/>
      <c r="AU115" s="88"/>
      <c r="AV115" s="88"/>
      <c r="AW115" s="88"/>
      <c r="AX115" s="88"/>
      <c r="AY115" s="88"/>
      <c r="AZ115" s="88"/>
      <c r="BA115" s="88"/>
      <c r="BB115" s="88"/>
      <c r="BC115" s="88"/>
      <c r="BD115" s="88"/>
      <c r="BE115" s="88"/>
      <c r="BF115" s="88"/>
      <c r="BG115" s="88"/>
      <c r="BH115" s="88"/>
      <c r="BI115" s="88"/>
      <c r="BJ115" s="88"/>
    </row>
    <row r="116" spans="1:62" s="1" customFormat="1" ht="16.8" x14ac:dyDescent="0.3">
      <c r="A116" s="589"/>
      <c r="B116" s="86" t="s">
        <v>254</v>
      </c>
      <c r="C116" s="83"/>
      <c r="D116" s="148"/>
      <c r="E116" s="83"/>
      <c r="F116" s="148"/>
      <c r="G116" s="83"/>
      <c r="H116" s="148"/>
      <c r="I116" s="83"/>
      <c r="J116" s="148"/>
      <c r="K116" s="83"/>
      <c r="L116" s="148"/>
      <c r="M116" s="83"/>
      <c r="N116" s="148"/>
      <c r="O116" s="83"/>
      <c r="P116" s="148"/>
      <c r="Q116" s="148"/>
      <c r="R116" s="83"/>
      <c r="S116" s="148"/>
      <c r="T116" s="148"/>
      <c r="U116" s="83"/>
      <c r="V116" s="148"/>
      <c r="W116" s="148"/>
      <c r="X116" s="83"/>
      <c r="Y116" s="148"/>
      <c r="Z116" s="148"/>
      <c r="AA116" s="83"/>
      <c r="AB116" s="148"/>
      <c r="AC116" s="148"/>
      <c r="AD116" s="83"/>
      <c r="AE116" s="211"/>
      <c r="AF116" s="151"/>
      <c r="AG116" s="88"/>
      <c r="AH116" s="88"/>
      <c r="AI116" s="88"/>
      <c r="AJ116" s="88"/>
      <c r="AK116" s="88"/>
      <c r="AL116" s="88"/>
      <c r="AM116" s="88"/>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row>
    <row r="117" spans="1:62" s="1" customFormat="1" ht="16.8" x14ac:dyDescent="0.3">
      <c r="A117" s="589"/>
      <c r="B117" s="86" t="s">
        <v>255</v>
      </c>
      <c r="C117" s="83"/>
      <c r="D117" s="148"/>
      <c r="E117" s="83"/>
      <c r="F117" s="148"/>
      <c r="G117" s="83"/>
      <c r="H117" s="148"/>
      <c r="I117" s="83"/>
      <c r="J117" s="148"/>
      <c r="K117" s="83"/>
      <c r="L117" s="148"/>
      <c r="M117" s="83"/>
      <c r="N117" s="148"/>
      <c r="O117" s="83"/>
      <c r="P117" s="148"/>
      <c r="Q117" s="148"/>
      <c r="R117" s="83"/>
      <c r="S117" s="148"/>
      <c r="T117" s="148"/>
      <c r="U117" s="83"/>
      <c r="V117" s="148"/>
      <c r="W117" s="148"/>
      <c r="X117" s="83"/>
      <c r="Y117" s="148"/>
      <c r="Z117" s="148"/>
      <c r="AA117" s="83"/>
      <c r="AB117" s="148"/>
      <c r="AC117" s="148"/>
      <c r="AD117" s="83"/>
      <c r="AE117" s="211"/>
      <c r="AF117" s="151"/>
      <c r="AG117" s="88"/>
      <c r="AH117" s="88"/>
      <c r="AI117" s="88"/>
      <c r="AJ117" s="88"/>
      <c r="AK117" s="88"/>
      <c r="AL117" s="88"/>
      <c r="AM117" s="88"/>
      <c r="AN117" s="88"/>
      <c r="AO117" s="88"/>
      <c r="AP117" s="88"/>
      <c r="AQ117" s="88"/>
      <c r="AR117" s="88"/>
      <c r="AS117" s="88"/>
      <c r="AT117" s="88"/>
      <c r="AU117" s="88"/>
      <c r="AV117" s="88"/>
      <c r="AW117" s="88"/>
      <c r="AX117" s="88"/>
      <c r="AY117" s="88"/>
      <c r="AZ117" s="88"/>
      <c r="BA117" s="88"/>
      <c r="BB117" s="88"/>
      <c r="BC117" s="88"/>
      <c r="BD117" s="88"/>
      <c r="BE117" s="88"/>
      <c r="BF117" s="88"/>
      <c r="BG117" s="88"/>
      <c r="BH117" s="88"/>
      <c r="BI117" s="88"/>
      <c r="BJ117" s="88"/>
    </row>
    <row r="118" spans="1:62" s="1" customFormat="1" ht="16.8" x14ac:dyDescent="0.3">
      <c r="A118" s="589"/>
      <c r="B118" s="86" t="s">
        <v>256</v>
      </c>
      <c r="C118" s="83"/>
      <c r="D118" s="148"/>
      <c r="E118" s="83"/>
      <c r="F118" s="148"/>
      <c r="G118" s="83"/>
      <c r="H118" s="148"/>
      <c r="I118" s="83"/>
      <c r="J118" s="148"/>
      <c r="K118" s="83"/>
      <c r="L118" s="148"/>
      <c r="M118" s="83"/>
      <c r="N118" s="148"/>
      <c r="O118" s="83"/>
      <c r="P118" s="148"/>
      <c r="Q118" s="148"/>
      <c r="R118" s="83"/>
      <c r="S118" s="148"/>
      <c r="T118" s="148"/>
      <c r="U118" s="83"/>
      <c r="V118" s="148"/>
      <c r="W118" s="148"/>
      <c r="X118" s="83"/>
      <c r="Y118" s="148"/>
      <c r="Z118" s="148"/>
      <c r="AA118" s="83"/>
      <c r="AB118" s="148"/>
      <c r="AC118" s="148"/>
      <c r="AD118" s="83"/>
      <c r="AE118" s="211"/>
      <c r="AF118" s="151"/>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c r="BF118" s="88"/>
      <c r="BG118" s="88"/>
      <c r="BH118" s="88"/>
      <c r="BI118" s="88"/>
      <c r="BJ118" s="88"/>
    </row>
    <row r="119" spans="1:62" s="1" customFormat="1" ht="16.8" x14ac:dyDescent="0.3">
      <c r="A119" s="589"/>
      <c r="B119" s="86" t="s">
        <v>257</v>
      </c>
      <c r="C119" s="83"/>
      <c r="D119" s="148"/>
      <c r="E119" s="83"/>
      <c r="F119" s="148"/>
      <c r="G119" s="83"/>
      <c r="H119" s="148"/>
      <c r="I119" s="83"/>
      <c r="J119" s="148"/>
      <c r="K119" s="83"/>
      <c r="L119" s="148"/>
      <c r="M119" s="83"/>
      <c r="N119" s="148"/>
      <c r="O119" s="83"/>
      <c r="P119" s="148"/>
      <c r="Q119" s="148"/>
      <c r="R119" s="83"/>
      <c r="S119" s="148"/>
      <c r="T119" s="148"/>
      <c r="U119" s="83"/>
      <c r="V119" s="148"/>
      <c r="W119" s="148"/>
      <c r="X119" s="83"/>
      <c r="Y119" s="148"/>
      <c r="Z119" s="148"/>
      <c r="AA119" s="83"/>
      <c r="AB119" s="148"/>
      <c r="AC119" s="148"/>
      <c r="AD119" s="83"/>
      <c r="AE119" s="211"/>
      <c r="AF119" s="151"/>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row>
    <row r="120" spans="1:62" s="1" customFormat="1" ht="16.8" x14ac:dyDescent="0.3">
      <c r="A120" s="589"/>
      <c r="B120" s="217" t="s">
        <v>258</v>
      </c>
      <c r="C120" s="218"/>
      <c r="D120" s="219"/>
      <c r="E120" s="218"/>
      <c r="F120" s="219"/>
      <c r="G120" s="218"/>
      <c r="H120" s="219"/>
      <c r="I120" s="218"/>
      <c r="J120" s="219"/>
      <c r="K120" s="218"/>
      <c r="L120" s="219"/>
      <c r="M120" s="218"/>
      <c r="N120" s="219"/>
      <c r="O120" s="218"/>
      <c r="P120" s="219"/>
      <c r="Q120" s="219"/>
      <c r="R120" s="218"/>
      <c r="S120" s="219"/>
      <c r="T120" s="219"/>
      <c r="U120" s="218"/>
      <c r="V120" s="219"/>
      <c r="W120" s="219"/>
      <c r="X120" s="218"/>
      <c r="Y120" s="219"/>
      <c r="Z120" s="219"/>
      <c r="AA120" s="218"/>
      <c r="AB120" s="219"/>
      <c r="AC120" s="219"/>
      <c r="AD120" s="218"/>
      <c r="AE120" s="219"/>
      <c r="AF120" s="222"/>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row>
    <row r="121" spans="1:62" s="1" customFormat="1" ht="17.399999999999999" thickBot="1" x14ac:dyDescent="0.35">
      <c r="A121" s="625"/>
      <c r="B121" s="230" t="s">
        <v>206</v>
      </c>
      <c r="C121" s="230"/>
      <c r="D121" s="230"/>
      <c r="E121" s="230"/>
      <c r="F121" s="230"/>
      <c r="G121" s="230"/>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1"/>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88"/>
      <c r="BE121" s="88"/>
      <c r="BF121" s="88"/>
      <c r="BG121" s="88"/>
      <c r="BH121" s="88"/>
      <c r="BI121" s="88"/>
      <c r="BJ121" s="88"/>
    </row>
    <row r="122" spans="1:62" ht="16.8" x14ac:dyDescent="0.3">
      <c r="A122" s="229"/>
      <c r="B122" s="229"/>
      <c r="C122" s="229"/>
      <c r="D122" s="229"/>
      <c r="E122" s="229"/>
      <c r="F122" s="229"/>
      <c r="G122" s="229"/>
      <c r="H122" s="229"/>
      <c r="I122" s="229"/>
      <c r="J122" s="229"/>
      <c r="K122" s="229"/>
      <c r="L122" s="229"/>
      <c r="M122" s="229"/>
      <c r="N122" s="229"/>
      <c r="O122" s="229"/>
      <c r="P122" s="229"/>
      <c r="Q122" s="229"/>
      <c r="R122" s="229"/>
      <c r="S122" s="229"/>
      <c r="T122" s="229"/>
      <c r="U122" s="229"/>
      <c r="V122" s="229"/>
      <c r="W122" s="229"/>
      <c r="X122" s="229"/>
      <c r="Y122" s="229"/>
      <c r="Z122" s="229"/>
      <c r="AA122" s="229"/>
      <c r="AB122" s="229"/>
      <c r="AC122" s="229"/>
      <c r="AD122" s="229"/>
      <c r="AE122" s="229"/>
      <c r="AF122" s="229"/>
    </row>
    <row r="125" spans="1:62" ht="14.4" thickBot="1" x14ac:dyDescent="0.35"/>
    <row r="126" spans="1:62" s="1" customFormat="1" ht="50.25" customHeight="1" thickBot="1" x14ac:dyDescent="0.35">
      <c r="A126" s="617" t="s">
        <v>262</v>
      </c>
      <c r="B126" s="618"/>
      <c r="C126" s="619" t="s">
        <v>263</v>
      </c>
      <c r="D126" s="620"/>
      <c r="E126" s="620"/>
      <c r="F126" s="620"/>
      <c r="G126" s="620"/>
      <c r="H126" s="620"/>
      <c r="I126" s="620"/>
      <c r="J126" s="620"/>
      <c r="K126" s="620"/>
      <c r="L126" s="620"/>
      <c r="M126" s="620"/>
      <c r="N126" s="620"/>
      <c r="O126" s="620"/>
      <c r="P126" s="620"/>
      <c r="Q126" s="620"/>
      <c r="R126" s="620"/>
      <c r="S126" s="620"/>
      <c r="T126" s="620"/>
      <c r="U126" s="620"/>
      <c r="V126" s="620"/>
      <c r="W126" s="620"/>
      <c r="X126" s="620"/>
      <c r="Y126" s="620"/>
      <c r="Z126" s="621"/>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row>
    <row r="127" spans="1:62" s="1" customFormat="1" ht="24" customHeight="1" x14ac:dyDescent="0.3">
      <c r="A127" s="626" t="s">
        <v>259</v>
      </c>
      <c r="B127" s="626" t="s">
        <v>235</v>
      </c>
      <c r="C127" s="629" t="s">
        <v>59</v>
      </c>
      <c r="D127" s="629"/>
      <c r="E127" s="629" t="s">
        <v>68</v>
      </c>
      <c r="F127" s="629"/>
      <c r="G127" s="629" t="s">
        <v>70</v>
      </c>
      <c r="H127" s="629"/>
      <c r="I127" s="629" t="s">
        <v>72</v>
      </c>
      <c r="J127" s="629"/>
      <c r="K127" s="629" t="s">
        <v>73</v>
      </c>
      <c r="L127" s="629"/>
      <c r="M127" s="629" t="s">
        <v>74</v>
      </c>
      <c r="N127" s="629"/>
      <c r="O127" s="615" t="s">
        <v>75</v>
      </c>
      <c r="P127" s="616"/>
      <c r="Q127" s="615" t="s">
        <v>76</v>
      </c>
      <c r="R127" s="616"/>
      <c r="S127" s="615" t="s">
        <v>77</v>
      </c>
      <c r="T127" s="616"/>
      <c r="U127" s="615" t="s">
        <v>78</v>
      </c>
      <c r="V127" s="616"/>
      <c r="W127" s="615" t="s">
        <v>260</v>
      </c>
      <c r="X127" s="616"/>
      <c r="Y127" s="615" t="s">
        <v>80</v>
      </c>
      <c r="Z127" s="616"/>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88"/>
    </row>
    <row r="128" spans="1:62" s="1" customFormat="1" ht="29.25" customHeight="1" x14ac:dyDescent="0.3">
      <c r="A128" s="628"/>
      <c r="B128" s="627"/>
      <c r="C128" s="233" t="s">
        <v>264</v>
      </c>
      <c r="D128" s="233" t="s">
        <v>265</v>
      </c>
      <c r="E128" s="233" t="s">
        <v>264</v>
      </c>
      <c r="F128" s="233" t="s">
        <v>265</v>
      </c>
      <c r="G128" s="233" t="s">
        <v>264</v>
      </c>
      <c r="H128" s="233" t="s">
        <v>265</v>
      </c>
      <c r="I128" s="233" t="s">
        <v>264</v>
      </c>
      <c r="J128" s="233" t="s">
        <v>265</v>
      </c>
      <c r="K128" s="233" t="s">
        <v>264</v>
      </c>
      <c r="L128" s="233" t="s">
        <v>265</v>
      </c>
      <c r="M128" s="233" t="s">
        <v>264</v>
      </c>
      <c r="N128" s="233" t="s">
        <v>265</v>
      </c>
      <c r="O128" s="233" t="s">
        <v>264</v>
      </c>
      <c r="P128" s="233" t="s">
        <v>265</v>
      </c>
      <c r="Q128" s="233" t="s">
        <v>264</v>
      </c>
      <c r="R128" s="233" t="s">
        <v>265</v>
      </c>
      <c r="S128" s="233" t="s">
        <v>264</v>
      </c>
      <c r="T128" s="233" t="s">
        <v>265</v>
      </c>
      <c r="U128" s="233" t="s">
        <v>264</v>
      </c>
      <c r="V128" s="233" t="s">
        <v>265</v>
      </c>
      <c r="W128" s="233" t="s">
        <v>264</v>
      </c>
      <c r="X128" s="233" t="s">
        <v>265</v>
      </c>
      <c r="Y128" s="233" t="s">
        <v>264</v>
      </c>
      <c r="Z128" s="233" t="s">
        <v>265</v>
      </c>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row>
    <row r="129" spans="1:62" s="1" customFormat="1" ht="16.8" x14ac:dyDescent="0.3">
      <c r="A129" s="628"/>
      <c r="B129" s="232" t="s">
        <v>239</v>
      </c>
      <c r="C129" s="220"/>
      <c r="D129" s="220"/>
      <c r="E129" s="220"/>
      <c r="F129" s="220"/>
      <c r="G129" s="220"/>
      <c r="H129" s="220"/>
      <c r="I129" s="220"/>
      <c r="J129" s="220"/>
      <c r="K129" s="220"/>
      <c r="L129" s="220"/>
      <c r="M129" s="220"/>
      <c r="N129" s="220"/>
      <c r="O129" s="220"/>
      <c r="P129" s="220"/>
      <c r="Q129" s="220"/>
      <c r="R129" s="220"/>
      <c r="S129" s="220"/>
      <c r="T129" s="220"/>
      <c r="U129" s="220"/>
      <c r="V129" s="220"/>
      <c r="W129" s="220"/>
      <c r="X129" s="220"/>
      <c r="Y129" s="220"/>
      <c r="Z129" s="220"/>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row>
    <row r="130" spans="1:62" s="1" customFormat="1" ht="16.8" x14ac:dyDescent="0.3">
      <c r="A130" s="628"/>
      <c r="B130" s="232" t="s">
        <v>240</v>
      </c>
      <c r="C130" s="220"/>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c r="Z130" s="220"/>
      <c r="AA130" s="88"/>
      <c r="AB130" s="88"/>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row>
    <row r="131" spans="1:62" s="1" customFormat="1" ht="16.8" x14ac:dyDescent="0.3">
      <c r="A131" s="628"/>
      <c r="B131" s="232" t="s">
        <v>241</v>
      </c>
      <c r="C131" s="220"/>
      <c r="D131" s="220"/>
      <c r="E131" s="220"/>
      <c r="F131" s="220"/>
      <c r="G131" s="220"/>
      <c r="H131" s="220"/>
      <c r="I131" s="220"/>
      <c r="J131" s="220"/>
      <c r="K131" s="220"/>
      <c r="L131" s="220"/>
      <c r="M131" s="220"/>
      <c r="N131" s="220"/>
      <c r="O131" s="220"/>
      <c r="P131" s="220"/>
      <c r="Q131" s="220"/>
      <c r="R131" s="220"/>
      <c r="S131" s="220"/>
      <c r="T131" s="220"/>
      <c r="U131" s="220"/>
      <c r="V131" s="220"/>
      <c r="W131" s="220"/>
      <c r="X131" s="220"/>
      <c r="Y131" s="220"/>
      <c r="Z131" s="220"/>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row>
    <row r="132" spans="1:62" s="1" customFormat="1" ht="16.8" x14ac:dyDescent="0.3">
      <c r="A132" s="628"/>
      <c r="B132" s="232" t="s">
        <v>242</v>
      </c>
      <c r="C132" s="220"/>
      <c r="D132" s="220"/>
      <c r="E132" s="220"/>
      <c r="F132" s="220"/>
      <c r="G132" s="220"/>
      <c r="H132" s="220"/>
      <c r="I132" s="220"/>
      <c r="J132" s="220"/>
      <c r="K132" s="220"/>
      <c r="L132" s="220"/>
      <c r="M132" s="220"/>
      <c r="N132" s="220"/>
      <c r="O132" s="220"/>
      <c r="P132" s="220"/>
      <c r="Q132" s="220"/>
      <c r="R132" s="220"/>
      <c r="S132" s="220"/>
      <c r="T132" s="220"/>
      <c r="U132" s="220"/>
      <c r="V132" s="220"/>
      <c r="W132" s="220"/>
      <c r="X132" s="220"/>
      <c r="Y132" s="220"/>
      <c r="Z132" s="220"/>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row>
    <row r="133" spans="1:62" s="1" customFormat="1" ht="16.8" x14ac:dyDescent="0.3">
      <c r="A133" s="628"/>
      <c r="B133" s="232" t="s">
        <v>243</v>
      </c>
      <c r="C133" s="220"/>
      <c r="D133" s="220"/>
      <c r="E133" s="220"/>
      <c r="F133" s="220"/>
      <c r="G133" s="220"/>
      <c r="H133" s="220"/>
      <c r="I133" s="220"/>
      <c r="J133" s="220"/>
      <c r="K133" s="220"/>
      <c r="L133" s="220"/>
      <c r="M133" s="220"/>
      <c r="N133" s="220"/>
      <c r="O133" s="220"/>
      <c r="P133" s="220"/>
      <c r="Q133" s="220"/>
      <c r="R133" s="220"/>
      <c r="S133" s="220"/>
      <c r="T133" s="220"/>
      <c r="U133" s="220"/>
      <c r="V133" s="220"/>
      <c r="W133" s="220"/>
      <c r="X133" s="220"/>
      <c r="Y133" s="220"/>
      <c r="Z133" s="220"/>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row>
    <row r="134" spans="1:62" s="1" customFormat="1" ht="16.8" x14ac:dyDescent="0.3">
      <c r="A134" s="628"/>
      <c r="B134" s="232" t="s">
        <v>244</v>
      </c>
      <c r="C134" s="220"/>
      <c r="D134" s="220"/>
      <c r="E134" s="220"/>
      <c r="F134" s="220"/>
      <c r="G134" s="220"/>
      <c r="H134" s="220"/>
      <c r="I134" s="220"/>
      <c r="J134" s="220"/>
      <c r="K134" s="220"/>
      <c r="L134" s="220"/>
      <c r="M134" s="220"/>
      <c r="N134" s="220"/>
      <c r="O134" s="220"/>
      <c r="P134" s="220"/>
      <c r="Q134" s="220"/>
      <c r="R134" s="220"/>
      <c r="S134" s="220"/>
      <c r="T134" s="220"/>
      <c r="U134" s="220"/>
      <c r="V134" s="220"/>
      <c r="W134" s="220"/>
      <c r="X134" s="220"/>
      <c r="Y134" s="220"/>
      <c r="Z134" s="220"/>
      <c r="AA134" s="88"/>
      <c r="AB134" s="88"/>
      <c r="AC134" s="88"/>
      <c r="AD134" s="88"/>
      <c r="AE134" s="88"/>
      <c r="AF134" s="88"/>
      <c r="AG134" s="88"/>
      <c r="AH134" s="88"/>
      <c r="AI134" s="88"/>
      <c r="AJ134" s="88"/>
      <c r="AK134" s="88"/>
      <c r="AL134" s="88"/>
      <c r="AM134" s="88"/>
      <c r="AN134" s="88"/>
      <c r="AO134" s="88"/>
      <c r="AP134" s="88"/>
      <c r="AQ134" s="88"/>
      <c r="AR134" s="88"/>
      <c r="AS134" s="88"/>
      <c r="AT134" s="88"/>
      <c r="AU134" s="88"/>
      <c r="AV134" s="88"/>
      <c r="AW134" s="88"/>
      <c r="AX134" s="88"/>
      <c r="AY134" s="88"/>
      <c r="AZ134" s="88"/>
      <c r="BA134" s="88"/>
      <c r="BB134" s="88"/>
      <c r="BC134" s="88"/>
      <c r="BD134" s="88"/>
      <c r="BE134" s="88"/>
      <c r="BF134" s="88"/>
      <c r="BG134" s="88"/>
      <c r="BH134" s="88"/>
      <c r="BI134" s="88"/>
      <c r="BJ134" s="88"/>
    </row>
    <row r="135" spans="1:62" s="1" customFormat="1" ht="16.8" x14ac:dyDescent="0.3">
      <c r="A135" s="628"/>
      <c r="B135" s="232" t="s">
        <v>245</v>
      </c>
      <c r="C135" s="220"/>
      <c r="D135" s="220"/>
      <c r="E135" s="220"/>
      <c r="F135" s="220"/>
      <c r="G135" s="220"/>
      <c r="H135" s="220"/>
      <c r="I135" s="220"/>
      <c r="J135" s="220"/>
      <c r="K135" s="220"/>
      <c r="L135" s="220"/>
      <c r="M135" s="220"/>
      <c r="N135" s="220"/>
      <c r="O135" s="220"/>
      <c r="P135" s="220"/>
      <c r="Q135" s="220"/>
      <c r="R135" s="220"/>
      <c r="S135" s="220"/>
      <c r="T135" s="220"/>
      <c r="U135" s="220"/>
      <c r="V135" s="220"/>
      <c r="W135" s="220"/>
      <c r="X135" s="220"/>
      <c r="Y135" s="220"/>
      <c r="Z135" s="220"/>
      <c r="AA135" s="88"/>
      <c r="AB135" s="88"/>
      <c r="AC135" s="88"/>
      <c r="AD135" s="88"/>
      <c r="AE135" s="88"/>
      <c r="AF135" s="88"/>
      <c r="AG135" s="88"/>
      <c r="AH135" s="88"/>
      <c r="AI135" s="88"/>
      <c r="AJ135" s="88"/>
      <c r="AK135" s="88"/>
      <c r="AL135" s="88"/>
      <c r="AM135" s="88"/>
      <c r="AN135" s="88"/>
      <c r="AO135" s="88"/>
      <c r="AP135" s="88"/>
      <c r="AQ135" s="88"/>
      <c r="AR135" s="88"/>
      <c r="AS135" s="88"/>
      <c r="AT135" s="88"/>
      <c r="AU135" s="88"/>
      <c r="AV135" s="88"/>
      <c r="AW135" s="88"/>
      <c r="AX135" s="88"/>
      <c r="AY135" s="88"/>
      <c r="AZ135" s="88"/>
      <c r="BA135" s="88"/>
      <c r="BB135" s="88"/>
      <c r="BC135" s="88"/>
      <c r="BD135" s="88"/>
      <c r="BE135" s="88"/>
      <c r="BF135" s="88"/>
      <c r="BG135" s="88"/>
      <c r="BH135" s="88"/>
      <c r="BI135" s="88"/>
      <c r="BJ135" s="88"/>
    </row>
    <row r="136" spans="1:62" s="1" customFormat="1" ht="16.8" x14ac:dyDescent="0.3">
      <c r="A136" s="628"/>
      <c r="B136" s="232" t="s">
        <v>246</v>
      </c>
      <c r="C136" s="220"/>
      <c r="D136" s="220"/>
      <c r="E136" s="220"/>
      <c r="F136" s="220"/>
      <c r="G136" s="220"/>
      <c r="H136" s="220"/>
      <c r="I136" s="220"/>
      <c r="J136" s="220"/>
      <c r="K136" s="220"/>
      <c r="L136" s="220"/>
      <c r="M136" s="220"/>
      <c r="N136" s="220"/>
      <c r="O136" s="220"/>
      <c r="P136" s="220"/>
      <c r="Q136" s="220"/>
      <c r="R136" s="220"/>
      <c r="S136" s="220"/>
      <c r="T136" s="220"/>
      <c r="U136" s="220"/>
      <c r="V136" s="220"/>
      <c r="W136" s="220"/>
      <c r="X136" s="220"/>
      <c r="Y136" s="220"/>
      <c r="Z136" s="220"/>
      <c r="AA136" s="88"/>
      <c r="AB136" s="88"/>
      <c r="AC136" s="88"/>
      <c r="AD136" s="88"/>
      <c r="AE136" s="88"/>
      <c r="AF136" s="88"/>
      <c r="AG136" s="88"/>
      <c r="AH136" s="88"/>
      <c r="AI136" s="88"/>
      <c r="AJ136" s="88"/>
      <c r="AK136" s="88"/>
      <c r="AL136" s="88"/>
      <c r="AM136" s="88"/>
      <c r="AN136" s="88"/>
      <c r="AO136" s="88"/>
      <c r="AP136" s="88"/>
      <c r="AQ136" s="88"/>
      <c r="AR136" s="88"/>
      <c r="AS136" s="88"/>
      <c r="AT136" s="88"/>
      <c r="AU136" s="88"/>
      <c r="AV136" s="88"/>
      <c r="AW136" s="88"/>
      <c r="AX136" s="88"/>
      <c r="AY136" s="88"/>
      <c r="AZ136" s="88"/>
      <c r="BA136" s="88"/>
      <c r="BB136" s="88"/>
      <c r="BC136" s="88"/>
      <c r="BD136" s="88"/>
      <c r="BE136" s="88"/>
      <c r="BF136" s="88"/>
      <c r="BG136" s="88"/>
      <c r="BH136" s="88"/>
      <c r="BI136" s="88"/>
      <c r="BJ136" s="88"/>
    </row>
    <row r="137" spans="1:62" s="1" customFormat="1" ht="16.8" x14ac:dyDescent="0.3">
      <c r="A137" s="628"/>
      <c r="B137" s="232" t="s">
        <v>247</v>
      </c>
      <c r="C137" s="220"/>
      <c r="D137" s="220"/>
      <c r="E137" s="220"/>
      <c r="F137" s="220"/>
      <c r="G137" s="220"/>
      <c r="H137" s="220"/>
      <c r="I137" s="220"/>
      <c r="J137" s="220"/>
      <c r="K137" s="220"/>
      <c r="L137" s="220"/>
      <c r="M137" s="220"/>
      <c r="N137" s="220"/>
      <c r="O137" s="220"/>
      <c r="P137" s="220"/>
      <c r="Q137" s="220"/>
      <c r="R137" s="220"/>
      <c r="S137" s="220"/>
      <c r="T137" s="220"/>
      <c r="U137" s="220"/>
      <c r="V137" s="220"/>
      <c r="W137" s="220"/>
      <c r="X137" s="220"/>
      <c r="Y137" s="220"/>
      <c r="Z137" s="220"/>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8"/>
      <c r="BI137" s="88"/>
      <c r="BJ137" s="88"/>
    </row>
    <row r="138" spans="1:62" s="1" customFormat="1" ht="16.8" x14ac:dyDescent="0.3">
      <c r="A138" s="628"/>
      <c r="B138" s="232" t="s">
        <v>248</v>
      </c>
      <c r="C138" s="220"/>
      <c r="D138" s="220"/>
      <c r="E138" s="220"/>
      <c r="F138" s="220"/>
      <c r="G138" s="220"/>
      <c r="H138" s="220"/>
      <c r="I138" s="220"/>
      <c r="J138" s="220"/>
      <c r="K138" s="220"/>
      <c r="L138" s="220"/>
      <c r="M138" s="220"/>
      <c r="N138" s="220"/>
      <c r="O138" s="220"/>
      <c r="P138" s="220"/>
      <c r="Q138" s="220"/>
      <c r="R138" s="220"/>
      <c r="S138" s="220"/>
      <c r="T138" s="220"/>
      <c r="U138" s="220"/>
      <c r="V138" s="220"/>
      <c r="W138" s="220"/>
      <c r="X138" s="220"/>
      <c r="Y138" s="220"/>
      <c r="Z138" s="220"/>
      <c r="AA138" s="88"/>
      <c r="AB138" s="88"/>
      <c r="AC138" s="88"/>
      <c r="AD138" s="88"/>
      <c r="AE138" s="88"/>
      <c r="AF138" s="88"/>
      <c r="AG138" s="88"/>
      <c r="AH138" s="88"/>
      <c r="AI138" s="88"/>
      <c r="AJ138" s="88"/>
      <c r="AK138" s="88"/>
      <c r="AL138" s="88"/>
      <c r="AM138" s="88"/>
      <c r="AN138" s="88"/>
      <c r="AO138" s="88"/>
      <c r="AP138" s="88"/>
      <c r="AQ138" s="88"/>
      <c r="AR138" s="88"/>
      <c r="AS138" s="88"/>
      <c r="AT138" s="88"/>
      <c r="AU138" s="88"/>
      <c r="AV138" s="88"/>
      <c r="AW138" s="88"/>
      <c r="AX138" s="88"/>
      <c r="AY138" s="88"/>
      <c r="AZ138" s="88"/>
      <c r="BA138" s="88"/>
      <c r="BB138" s="88"/>
      <c r="BC138" s="88"/>
      <c r="BD138" s="88"/>
      <c r="BE138" s="88"/>
      <c r="BF138" s="88"/>
      <c r="BG138" s="88"/>
      <c r="BH138" s="88"/>
      <c r="BI138" s="88"/>
      <c r="BJ138" s="88"/>
    </row>
    <row r="139" spans="1:62" s="1" customFormat="1" ht="16.8" x14ac:dyDescent="0.3">
      <c r="A139" s="628"/>
      <c r="B139" s="232" t="s">
        <v>249</v>
      </c>
      <c r="C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88"/>
      <c r="AB139" s="88"/>
      <c r="AC139" s="88"/>
      <c r="AD139" s="88"/>
      <c r="AE139" s="88"/>
      <c r="AF139" s="88"/>
      <c r="AG139" s="88"/>
      <c r="AH139" s="88"/>
      <c r="AI139" s="88"/>
      <c r="AJ139" s="88"/>
      <c r="AK139" s="88"/>
      <c r="AL139" s="88"/>
      <c r="AM139" s="88"/>
      <c r="AN139" s="88"/>
      <c r="AO139" s="88"/>
      <c r="AP139" s="88"/>
      <c r="AQ139" s="88"/>
      <c r="AR139" s="88"/>
      <c r="AS139" s="88"/>
      <c r="AT139" s="88"/>
      <c r="AU139" s="88"/>
      <c r="AV139" s="88"/>
      <c r="AW139" s="88"/>
      <c r="AX139" s="88"/>
      <c r="AY139" s="88"/>
      <c r="AZ139" s="88"/>
      <c r="BA139" s="88"/>
      <c r="BB139" s="88"/>
      <c r="BC139" s="88"/>
      <c r="BD139" s="88"/>
      <c r="BE139" s="88"/>
      <c r="BF139" s="88"/>
      <c r="BG139" s="88"/>
      <c r="BH139" s="88"/>
      <c r="BI139" s="88"/>
      <c r="BJ139" s="88"/>
    </row>
    <row r="140" spans="1:62" s="1" customFormat="1" ht="16.8" x14ac:dyDescent="0.3">
      <c r="A140" s="628"/>
      <c r="B140" s="232" t="s">
        <v>250</v>
      </c>
      <c r="C140" s="220"/>
      <c r="D140" s="220"/>
      <c r="E140" s="220"/>
      <c r="F140" s="220"/>
      <c r="G140" s="220"/>
      <c r="H140" s="220"/>
      <c r="I140" s="220"/>
      <c r="J140" s="220"/>
      <c r="K140" s="220"/>
      <c r="L140" s="220"/>
      <c r="M140" s="220"/>
      <c r="N140" s="220"/>
      <c r="O140" s="220"/>
      <c r="P140" s="220"/>
      <c r="Q140" s="220"/>
      <c r="R140" s="220"/>
      <c r="S140" s="220"/>
      <c r="T140" s="220"/>
      <c r="U140" s="220"/>
      <c r="V140" s="220"/>
      <c r="W140" s="220"/>
      <c r="X140" s="220"/>
      <c r="Y140" s="220"/>
      <c r="Z140" s="220"/>
      <c r="AA140" s="88"/>
      <c r="AB140" s="88"/>
      <c r="AC140" s="88"/>
      <c r="AD140" s="88"/>
      <c r="AE140" s="88"/>
      <c r="AF140" s="88"/>
      <c r="AG140" s="88"/>
      <c r="AH140" s="88"/>
      <c r="AI140" s="88"/>
      <c r="AJ140" s="88"/>
      <c r="AK140" s="88"/>
      <c r="AL140" s="88"/>
      <c r="AM140" s="88"/>
      <c r="AN140" s="88"/>
      <c r="AO140" s="88"/>
      <c r="AP140" s="88"/>
      <c r="AQ140" s="88"/>
      <c r="AR140" s="88"/>
      <c r="AS140" s="88"/>
      <c r="AT140" s="88"/>
      <c r="AU140" s="88"/>
      <c r="AV140" s="88"/>
      <c r="AW140" s="88"/>
      <c r="AX140" s="88"/>
      <c r="AY140" s="88"/>
      <c r="AZ140" s="88"/>
      <c r="BA140" s="88"/>
      <c r="BB140" s="88"/>
      <c r="BC140" s="88"/>
      <c r="BD140" s="88"/>
      <c r="BE140" s="88"/>
      <c r="BF140" s="88"/>
      <c r="BG140" s="88"/>
      <c r="BH140" s="88"/>
      <c r="BI140" s="88"/>
      <c r="BJ140" s="88"/>
    </row>
    <row r="141" spans="1:62" s="1" customFormat="1" ht="16.8" x14ac:dyDescent="0.3">
      <c r="A141" s="628"/>
      <c r="B141" s="232" t="s">
        <v>251</v>
      </c>
      <c r="C141" s="220"/>
      <c r="D141" s="220"/>
      <c r="E141" s="220"/>
      <c r="F141" s="220"/>
      <c r="G141" s="220"/>
      <c r="H141" s="220"/>
      <c r="I141" s="220"/>
      <c r="J141" s="220"/>
      <c r="K141" s="220"/>
      <c r="L141" s="220"/>
      <c r="M141" s="220"/>
      <c r="N141" s="220"/>
      <c r="O141" s="220"/>
      <c r="P141" s="220"/>
      <c r="Q141" s="220"/>
      <c r="R141" s="220"/>
      <c r="S141" s="220"/>
      <c r="T141" s="220"/>
      <c r="U141" s="220"/>
      <c r="V141" s="220"/>
      <c r="W141" s="220"/>
      <c r="X141" s="220"/>
      <c r="Y141" s="220"/>
      <c r="Z141" s="220"/>
      <c r="AA141" s="88"/>
      <c r="AB141" s="88"/>
      <c r="AC141" s="88"/>
      <c r="AD141" s="88"/>
      <c r="AE141" s="88"/>
      <c r="AF141" s="88"/>
      <c r="AG141" s="88"/>
      <c r="AH141" s="88"/>
      <c r="AI141" s="88"/>
      <c r="AJ141" s="88"/>
      <c r="AK141" s="88"/>
      <c r="AL141" s="88"/>
      <c r="AM141" s="88"/>
      <c r="AN141" s="88"/>
      <c r="AO141" s="88"/>
      <c r="AP141" s="88"/>
      <c r="AQ141" s="88"/>
      <c r="AR141" s="88"/>
      <c r="AS141" s="88"/>
      <c r="AT141" s="88"/>
      <c r="AU141" s="88"/>
      <c r="AV141" s="88"/>
      <c r="AW141" s="88"/>
      <c r="AX141" s="88"/>
      <c r="AY141" s="88"/>
      <c r="AZ141" s="88"/>
      <c r="BA141" s="88"/>
      <c r="BB141" s="88"/>
      <c r="BC141" s="88"/>
      <c r="BD141" s="88"/>
      <c r="BE141" s="88"/>
      <c r="BF141" s="88"/>
      <c r="BG141" s="88"/>
      <c r="BH141" s="88"/>
      <c r="BI141" s="88"/>
      <c r="BJ141" s="88"/>
    </row>
    <row r="142" spans="1:62" s="1" customFormat="1" ht="16.8" x14ac:dyDescent="0.3">
      <c r="A142" s="628"/>
      <c r="B142" s="232" t="s">
        <v>252</v>
      </c>
      <c r="C142" s="220"/>
      <c r="D142" s="220"/>
      <c r="E142" s="220"/>
      <c r="F142" s="220"/>
      <c r="G142" s="220"/>
      <c r="H142" s="220"/>
      <c r="I142" s="220"/>
      <c r="J142" s="220"/>
      <c r="K142" s="220"/>
      <c r="L142" s="220"/>
      <c r="M142" s="220"/>
      <c r="N142" s="220"/>
      <c r="O142" s="220"/>
      <c r="P142" s="220"/>
      <c r="Q142" s="220"/>
      <c r="R142" s="220"/>
      <c r="S142" s="220"/>
      <c r="T142" s="220"/>
      <c r="U142" s="220"/>
      <c r="V142" s="220"/>
      <c r="W142" s="220"/>
      <c r="X142" s="220"/>
      <c r="Y142" s="220"/>
      <c r="Z142" s="220"/>
      <c r="AA142" s="88"/>
      <c r="AB142" s="88"/>
      <c r="AC142" s="88"/>
      <c r="AD142" s="88"/>
      <c r="AE142" s="88"/>
      <c r="AF142" s="88"/>
      <c r="AG142" s="88"/>
      <c r="AH142" s="88"/>
      <c r="AI142" s="88"/>
      <c r="AJ142" s="88"/>
      <c r="AK142" s="88"/>
      <c r="AL142" s="88"/>
      <c r="AM142" s="88"/>
      <c r="AN142" s="88"/>
      <c r="AO142" s="88"/>
      <c r="AP142" s="88"/>
      <c r="AQ142" s="88"/>
      <c r="AR142" s="88"/>
      <c r="AS142" s="88"/>
      <c r="AT142" s="88"/>
      <c r="AU142" s="88"/>
      <c r="AV142" s="88"/>
      <c r="AW142" s="88"/>
      <c r="AX142" s="88"/>
      <c r="AY142" s="88"/>
      <c r="AZ142" s="88"/>
      <c r="BA142" s="88"/>
      <c r="BB142" s="88"/>
      <c r="BC142" s="88"/>
      <c r="BD142" s="88"/>
      <c r="BE142" s="88"/>
      <c r="BF142" s="88"/>
      <c r="BG142" s="88"/>
      <c r="BH142" s="88"/>
      <c r="BI142" s="88"/>
      <c r="BJ142" s="88"/>
    </row>
    <row r="143" spans="1:62" s="1" customFormat="1" ht="16.8" x14ac:dyDescent="0.3">
      <c r="A143" s="628"/>
      <c r="B143" s="232" t="s">
        <v>253</v>
      </c>
      <c r="C143" s="220"/>
      <c r="D143" s="220"/>
      <c r="E143" s="220"/>
      <c r="F143" s="220"/>
      <c r="G143" s="220"/>
      <c r="H143" s="220"/>
      <c r="I143" s="220"/>
      <c r="J143" s="220"/>
      <c r="K143" s="220"/>
      <c r="L143" s="220"/>
      <c r="M143" s="220"/>
      <c r="N143" s="220"/>
      <c r="O143" s="220"/>
      <c r="P143" s="220"/>
      <c r="Q143" s="220"/>
      <c r="R143" s="220"/>
      <c r="S143" s="220"/>
      <c r="T143" s="220"/>
      <c r="U143" s="220"/>
      <c r="V143" s="220"/>
      <c r="W143" s="220"/>
      <c r="X143" s="220"/>
      <c r="Y143" s="220"/>
      <c r="Z143" s="220"/>
      <c r="AA143" s="88"/>
      <c r="AB143" s="88"/>
      <c r="AC143" s="88"/>
      <c r="AD143" s="88"/>
      <c r="AE143" s="88"/>
      <c r="AF143" s="88"/>
      <c r="AG143" s="88"/>
      <c r="AH143" s="88"/>
      <c r="AI143" s="88"/>
      <c r="AJ143" s="88"/>
      <c r="AK143" s="88"/>
      <c r="AL143" s="88"/>
      <c r="AM143" s="88"/>
      <c r="AN143" s="88"/>
      <c r="AO143" s="88"/>
      <c r="AP143" s="88"/>
      <c r="AQ143" s="88"/>
      <c r="AR143" s="88"/>
      <c r="AS143" s="88"/>
      <c r="AT143" s="88"/>
      <c r="AU143" s="88"/>
      <c r="AV143" s="88"/>
      <c r="AW143" s="88"/>
      <c r="AX143" s="88"/>
      <c r="AY143" s="88"/>
      <c r="AZ143" s="88"/>
      <c r="BA143" s="88"/>
      <c r="BB143" s="88"/>
      <c r="BC143" s="88"/>
      <c r="BD143" s="88"/>
      <c r="BE143" s="88"/>
      <c r="BF143" s="88"/>
      <c r="BG143" s="88"/>
      <c r="BH143" s="88"/>
      <c r="BI143" s="88"/>
      <c r="BJ143" s="88"/>
    </row>
    <row r="144" spans="1:62" s="1" customFormat="1" ht="16.8" x14ac:dyDescent="0.3">
      <c r="A144" s="628"/>
      <c r="B144" s="232" t="s">
        <v>254</v>
      </c>
      <c r="C144" s="220"/>
      <c r="D144" s="220"/>
      <c r="E144" s="220"/>
      <c r="F144" s="220"/>
      <c r="G144" s="220"/>
      <c r="H144" s="220"/>
      <c r="I144" s="220"/>
      <c r="J144" s="220"/>
      <c r="K144" s="220"/>
      <c r="L144" s="220"/>
      <c r="M144" s="220"/>
      <c r="N144" s="220"/>
      <c r="O144" s="220"/>
      <c r="P144" s="220"/>
      <c r="Q144" s="220"/>
      <c r="R144" s="220"/>
      <c r="S144" s="220"/>
      <c r="T144" s="220"/>
      <c r="U144" s="220"/>
      <c r="V144" s="220"/>
      <c r="W144" s="220"/>
      <c r="X144" s="220"/>
      <c r="Y144" s="220"/>
      <c r="Z144" s="220"/>
      <c r="AA144" s="88"/>
      <c r="AB144" s="88"/>
      <c r="AC144" s="88"/>
      <c r="AD144" s="88"/>
      <c r="AE144" s="88"/>
      <c r="AF144" s="88"/>
      <c r="AG144" s="88"/>
      <c r="AH144" s="88"/>
      <c r="AI144" s="88"/>
      <c r="AJ144" s="88"/>
      <c r="AK144" s="88"/>
      <c r="AL144" s="88"/>
      <c r="AM144" s="88"/>
      <c r="AN144" s="88"/>
      <c r="AO144" s="88"/>
      <c r="AP144" s="88"/>
      <c r="AQ144" s="88"/>
      <c r="AR144" s="88"/>
      <c r="AS144" s="88"/>
      <c r="AT144" s="88"/>
      <c r="AU144" s="88"/>
      <c r="AV144" s="88"/>
      <c r="AW144" s="88"/>
      <c r="AX144" s="88"/>
      <c r="AY144" s="88"/>
      <c r="AZ144" s="88"/>
      <c r="BA144" s="88"/>
      <c r="BB144" s="88"/>
      <c r="BC144" s="88"/>
      <c r="BD144" s="88"/>
      <c r="BE144" s="88"/>
      <c r="BF144" s="88"/>
      <c r="BG144" s="88"/>
      <c r="BH144" s="88"/>
      <c r="BI144" s="88"/>
      <c r="BJ144" s="88"/>
    </row>
    <row r="145" spans="1:62" s="1" customFormat="1" ht="16.8" x14ac:dyDescent="0.3">
      <c r="A145" s="628"/>
      <c r="B145" s="232" t="s">
        <v>255</v>
      </c>
      <c r="C145" s="220"/>
      <c r="D145" s="220"/>
      <c r="E145" s="220"/>
      <c r="F145" s="220"/>
      <c r="G145" s="220"/>
      <c r="H145" s="220"/>
      <c r="I145" s="220"/>
      <c r="J145" s="220"/>
      <c r="K145" s="220"/>
      <c r="L145" s="220"/>
      <c r="M145" s="220"/>
      <c r="N145" s="220"/>
      <c r="O145" s="220"/>
      <c r="P145" s="220"/>
      <c r="Q145" s="220"/>
      <c r="R145" s="220"/>
      <c r="S145" s="220"/>
      <c r="T145" s="220"/>
      <c r="U145" s="220"/>
      <c r="V145" s="220"/>
      <c r="W145" s="220"/>
      <c r="X145" s="220"/>
      <c r="Y145" s="220"/>
      <c r="Z145" s="220"/>
      <c r="AA145" s="88"/>
      <c r="AB145" s="88"/>
      <c r="AC145" s="88"/>
      <c r="AD145" s="88"/>
      <c r="AE145" s="88"/>
      <c r="AF145" s="88"/>
      <c r="AG145" s="88"/>
      <c r="AH145" s="88"/>
      <c r="AI145" s="88"/>
      <c r="AJ145" s="88"/>
      <c r="AK145" s="88"/>
      <c r="AL145" s="88"/>
      <c r="AM145" s="88"/>
      <c r="AN145" s="88"/>
      <c r="AO145" s="88"/>
      <c r="AP145" s="88"/>
      <c r="AQ145" s="88"/>
      <c r="AR145" s="88"/>
      <c r="AS145" s="88"/>
      <c r="AT145" s="88"/>
      <c r="AU145" s="88"/>
      <c r="AV145" s="88"/>
      <c r="AW145" s="88"/>
      <c r="AX145" s="88"/>
      <c r="AY145" s="88"/>
      <c r="AZ145" s="88"/>
      <c r="BA145" s="88"/>
      <c r="BB145" s="88"/>
      <c r="BC145" s="88"/>
      <c r="BD145" s="88"/>
      <c r="BE145" s="88"/>
      <c r="BF145" s="88"/>
      <c r="BG145" s="88"/>
      <c r="BH145" s="88"/>
      <c r="BI145" s="88"/>
      <c r="BJ145" s="88"/>
    </row>
    <row r="146" spans="1:62" s="1" customFormat="1" ht="16.8" x14ac:dyDescent="0.3">
      <c r="A146" s="628"/>
      <c r="B146" s="232" t="s">
        <v>256</v>
      </c>
      <c r="C146" s="220"/>
      <c r="D146" s="220"/>
      <c r="E146" s="220"/>
      <c r="F146" s="220"/>
      <c r="G146" s="220"/>
      <c r="H146" s="220"/>
      <c r="I146" s="220"/>
      <c r="J146" s="220"/>
      <c r="K146" s="220"/>
      <c r="L146" s="220"/>
      <c r="M146" s="220"/>
      <c r="N146" s="220"/>
      <c r="O146" s="220"/>
      <c r="P146" s="220"/>
      <c r="Q146" s="220"/>
      <c r="R146" s="220"/>
      <c r="S146" s="220"/>
      <c r="T146" s="220"/>
      <c r="U146" s="220"/>
      <c r="V146" s="220"/>
      <c r="W146" s="220"/>
      <c r="X146" s="220"/>
      <c r="Y146" s="220"/>
      <c r="Z146" s="220"/>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BE146" s="88"/>
      <c r="BF146" s="88"/>
      <c r="BG146" s="88"/>
      <c r="BH146" s="88"/>
      <c r="BI146" s="88"/>
      <c r="BJ146" s="88"/>
    </row>
    <row r="147" spans="1:62" s="1" customFormat="1" ht="16.8" x14ac:dyDescent="0.3">
      <c r="A147" s="628"/>
      <c r="B147" s="232" t="s">
        <v>257</v>
      </c>
      <c r="C147" s="220"/>
      <c r="D147" s="220"/>
      <c r="E147" s="220"/>
      <c r="F147" s="220"/>
      <c r="G147" s="220"/>
      <c r="H147" s="220"/>
      <c r="I147" s="220"/>
      <c r="J147" s="220"/>
      <c r="K147" s="220"/>
      <c r="L147" s="220"/>
      <c r="M147" s="220"/>
      <c r="N147" s="220"/>
      <c r="O147" s="220"/>
      <c r="P147" s="220"/>
      <c r="Q147" s="220"/>
      <c r="R147" s="220"/>
      <c r="S147" s="220"/>
      <c r="T147" s="220"/>
      <c r="U147" s="220"/>
      <c r="V147" s="220"/>
      <c r="W147" s="220"/>
      <c r="X147" s="220"/>
      <c r="Y147" s="220"/>
      <c r="Z147" s="220"/>
      <c r="AA147" s="88"/>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c r="BE147" s="88"/>
      <c r="BF147" s="88"/>
      <c r="BG147" s="88"/>
      <c r="BH147" s="88"/>
      <c r="BI147" s="88"/>
      <c r="BJ147" s="88"/>
    </row>
    <row r="148" spans="1:62" s="1" customFormat="1" ht="16.8" x14ac:dyDescent="0.3">
      <c r="A148" s="628"/>
      <c r="B148" s="232" t="s">
        <v>258</v>
      </c>
      <c r="C148" s="220"/>
      <c r="D148" s="220"/>
      <c r="E148" s="220"/>
      <c r="F148" s="220"/>
      <c r="G148" s="220"/>
      <c r="H148" s="220"/>
      <c r="I148" s="220"/>
      <c r="J148" s="220"/>
      <c r="K148" s="220"/>
      <c r="L148" s="220"/>
      <c r="M148" s="220"/>
      <c r="N148" s="220"/>
      <c r="O148" s="220"/>
      <c r="P148" s="220"/>
      <c r="Q148" s="220"/>
      <c r="R148" s="220"/>
      <c r="S148" s="220"/>
      <c r="T148" s="220"/>
      <c r="U148" s="220"/>
      <c r="V148" s="220"/>
      <c r="W148" s="220"/>
      <c r="X148" s="220"/>
      <c r="Y148" s="220"/>
      <c r="Z148" s="220"/>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row>
    <row r="149" spans="1:62" s="1" customFormat="1" ht="16.8" x14ac:dyDescent="0.3">
      <c r="A149" s="627"/>
      <c r="B149" s="220" t="s">
        <v>206</v>
      </c>
      <c r="C149" s="128"/>
      <c r="D149" s="128"/>
      <c r="E149" s="128"/>
      <c r="F149" s="128"/>
      <c r="G149" s="128"/>
      <c r="H149" s="128"/>
      <c r="I149" s="128"/>
      <c r="J149" s="128"/>
      <c r="K149" s="221"/>
      <c r="L149" s="221"/>
      <c r="M149" s="221"/>
      <c r="N149" s="221"/>
      <c r="O149" s="221"/>
      <c r="P149" s="128"/>
      <c r="Q149" s="128"/>
      <c r="R149" s="128"/>
      <c r="S149" s="128"/>
      <c r="T149" s="128"/>
      <c r="U149" s="128"/>
      <c r="V149" s="128"/>
      <c r="W149" s="128"/>
      <c r="X149" s="128"/>
      <c r="Y149" s="128"/>
      <c r="Z149" s="12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row>
  </sheetData>
  <mergeCells count="98">
    <mergeCell ref="W127:X127"/>
    <mergeCell ref="Y127:Z127"/>
    <mergeCell ref="C126:Z126"/>
    <mergeCell ref="A46:A69"/>
    <mergeCell ref="B46:B48"/>
    <mergeCell ref="A98:A121"/>
    <mergeCell ref="B98:B100"/>
    <mergeCell ref="B127:B128"/>
    <mergeCell ref="A127:A149"/>
    <mergeCell ref="O127:P127"/>
    <mergeCell ref="C127:D127"/>
    <mergeCell ref="E127:F127"/>
    <mergeCell ref="G127:H127"/>
    <mergeCell ref="I127:J127"/>
    <mergeCell ref="K127:L127"/>
    <mergeCell ref="M127:N127"/>
    <mergeCell ref="Q127:R127"/>
    <mergeCell ref="S127:T127"/>
    <mergeCell ref="U127:V127"/>
    <mergeCell ref="A126:B126"/>
    <mergeCell ref="C98:N98"/>
    <mergeCell ref="C99:D99"/>
    <mergeCell ref="E99:F99"/>
    <mergeCell ref="G99:H99"/>
    <mergeCell ref="I99:J99"/>
    <mergeCell ref="K99:L99"/>
    <mergeCell ref="A72:B72"/>
    <mergeCell ref="C72:AF72"/>
    <mergeCell ref="M99:N99"/>
    <mergeCell ref="R99:T99"/>
    <mergeCell ref="U99:W99"/>
    <mergeCell ref="X99:Z99"/>
    <mergeCell ref="AA99:AC99"/>
    <mergeCell ref="AD99:AF99"/>
    <mergeCell ref="O98:AF98"/>
    <mergeCell ref="A73:A96"/>
    <mergeCell ref="B73:B75"/>
    <mergeCell ref="C73:N73"/>
    <mergeCell ref="C74:D74"/>
    <mergeCell ref="E74:F74"/>
    <mergeCell ref="G74:H74"/>
    <mergeCell ref="I74:J74"/>
    <mergeCell ref="K74:L74"/>
    <mergeCell ref="M74:N74"/>
    <mergeCell ref="O73:AF73"/>
    <mergeCell ref="AC10:AD10"/>
    <mergeCell ref="AC11:AD11"/>
    <mergeCell ref="M14:O14"/>
    <mergeCell ref="M15:O15"/>
    <mergeCell ref="M16:O16"/>
    <mergeCell ref="B8:AA11"/>
    <mergeCell ref="C46:N46"/>
    <mergeCell ref="O46:AF46"/>
    <mergeCell ref="X47:Z47"/>
    <mergeCell ref="AA47:AC47"/>
    <mergeCell ref="AD47:AF47"/>
    <mergeCell ref="M47:N47"/>
    <mergeCell ref="K47:L47"/>
    <mergeCell ref="A1:A4"/>
    <mergeCell ref="B1:AF4"/>
    <mergeCell ref="AC8:AD8"/>
    <mergeCell ref="AC9:AD9"/>
    <mergeCell ref="A8:A11"/>
    <mergeCell ref="A14:A16"/>
    <mergeCell ref="K14:L16"/>
    <mergeCell ref="X22:Z22"/>
    <mergeCell ref="AA22:AC22"/>
    <mergeCell ref="AD22:AF22"/>
    <mergeCell ref="K22:L22"/>
    <mergeCell ref="M22:N22"/>
    <mergeCell ref="C21:N21"/>
    <mergeCell ref="R22:T22"/>
    <mergeCell ref="U22:W22"/>
    <mergeCell ref="O21:AF21"/>
    <mergeCell ref="A20:B20"/>
    <mergeCell ref="C20:AF20"/>
    <mergeCell ref="I47:J47"/>
    <mergeCell ref="G47:H47"/>
    <mergeCell ref="E47:F47"/>
    <mergeCell ref="C47:D47"/>
    <mergeCell ref="O22:Q22"/>
    <mergeCell ref="O47:Q47"/>
    <mergeCell ref="R47:T47"/>
    <mergeCell ref="U47:W47"/>
    <mergeCell ref="O74:Q74"/>
    <mergeCell ref="O99:Q99"/>
    <mergeCell ref="A19:AF19"/>
    <mergeCell ref="R74:T74"/>
    <mergeCell ref="U74:W74"/>
    <mergeCell ref="X74:Z74"/>
    <mergeCell ref="AA74:AC74"/>
    <mergeCell ref="AD74:AF74"/>
    <mergeCell ref="I22:J22"/>
    <mergeCell ref="A21:A44"/>
    <mergeCell ref="B21:B23"/>
    <mergeCell ref="E22:F22"/>
    <mergeCell ref="C22:D22"/>
    <mergeCell ref="G22:H22"/>
  </mergeCells>
  <phoneticPr fontId="34" type="noConversion"/>
  <printOptions horizontalCentered="1" verticalCentered="1"/>
  <pageMargins left="0.70866141732283472" right="0.70866141732283472" top="0.74803149606299213" bottom="0.74803149606299213" header="0.31496062992125984" footer="0.31496062992125984"/>
  <pageSetup scale="17"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pageSetUpPr fitToPage="1"/>
  </sheetPr>
  <dimension ref="A1:CM14"/>
  <sheetViews>
    <sheetView view="pageBreakPreview" zoomScale="50" zoomScaleNormal="55" zoomScaleSheetLayoutView="50" workbookViewId="0">
      <selection activeCell="P34" sqref="P34"/>
    </sheetView>
  </sheetViews>
  <sheetFormatPr baseColWidth="10" defaultColWidth="11.44140625" defaultRowHeight="14.4" x14ac:dyDescent="0.3"/>
  <cols>
    <col min="1" max="1" width="9.33203125" style="112" customWidth="1"/>
    <col min="2" max="2" width="35.44140625" style="112" customWidth="1"/>
    <col min="3" max="3" width="27.6640625" style="112" customWidth="1"/>
    <col min="4" max="4" width="12" style="112" customWidth="1"/>
    <col min="5" max="5" width="35" style="112" customWidth="1"/>
    <col min="6" max="6" width="17.33203125" style="112" customWidth="1"/>
    <col min="7" max="7" width="13.6640625" style="112" customWidth="1"/>
    <col min="8" max="8" width="13.5546875" style="112" customWidth="1"/>
    <col min="9" max="9" width="13.6640625" style="113" customWidth="1"/>
    <col min="10" max="10" width="11.44140625" style="113" customWidth="1"/>
    <col min="11" max="11" width="11.44140625" style="113"/>
    <col min="12" max="12" width="10.33203125" style="113" customWidth="1"/>
    <col min="13" max="13" width="10.33203125" style="112" customWidth="1"/>
    <col min="14" max="14" width="12.6640625" style="112" customWidth="1"/>
    <col min="15" max="16" width="10.33203125" style="112" customWidth="1"/>
    <col min="17" max="17" width="12.6640625" style="112" customWidth="1"/>
    <col min="18" max="19" width="10.33203125" style="112" customWidth="1"/>
    <col min="20" max="20" width="12.6640625" style="112" customWidth="1"/>
    <col min="21" max="22" width="10.33203125" style="112" customWidth="1"/>
    <col min="23" max="23" width="12.6640625" style="112" customWidth="1"/>
    <col min="24" max="25" width="10.33203125" style="112" customWidth="1"/>
    <col min="26" max="26" width="12.6640625" style="112" customWidth="1"/>
    <col min="27" max="28" width="10.33203125" style="112" customWidth="1"/>
    <col min="29" max="29" width="12.6640625" style="112" customWidth="1"/>
    <col min="30" max="31" width="10.33203125" style="112" customWidth="1"/>
    <col min="32" max="32" width="13.44140625" style="112" customWidth="1"/>
    <col min="33" max="34" width="10.33203125" style="112" customWidth="1"/>
    <col min="35" max="35" width="13.44140625" style="112" customWidth="1"/>
    <col min="36" max="37" width="10.33203125" style="112" customWidth="1"/>
    <col min="38" max="38" width="13.5546875" style="112" customWidth="1"/>
    <col min="39" max="40" width="10.33203125" style="112" customWidth="1"/>
    <col min="41" max="41" width="13.44140625" style="112" customWidth="1"/>
    <col min="42" max="43" width="10.33203125" style="112" customWidth="1"/>
    <col min="44" max="44" width="12" style="112" customWidth="1"/>
    <col min="45" max="46" width="10.33203125" style="112" customWidth="1"/>
    <col min="47" max="47" width="12.5546875" style="112" customWidth="1"/>
    <col min="48" max="48" width="14" style="112" customWidth="1"/>
    <col min="49" max="50" width="12" style="112" customWidth="1"/>
    <col min="51" max="91" width="11.44140625" style="125"/>
    <col min="92" max="16384" width="11.44140625" style="112"/>
  </cols>
  <sheetData>
    <row r="1" spans="1:91" s="90" customFormat="1" ht="25.5" customHeight="1" thickBot="1" x14ac:dyDescent="0.35">
      <c r="A1" s="384"/>
      <c r="B1" s="630"/>
      <c r="C1" s="636" t="s">
        <v>0</v>
      </c>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c r="AJ1" s="636"/>
      <c r="AK1" s="636"/>
      <c r="AL1" s="636"/>
      <c r="AM1" s="636"/>
      <c r="AN1" s="636"/>
      <c r="AO1" s="636"/>
      <c r="AP1" s="636"/>
      <c r="AQ1" s="636"/>
      <c r="AR1" s="636"/>
      <c r="AS1" s="636"/>
      <c r="AT1" s="636"/>
      <c r="AU1" s="636"/>
      <c r="AV1" s="635" t="s">
        <v>1</v>
      </c>
      <c r="AW1" s="635"/>
      <c r="AX1" s="635"/>
      <c r="AY1" s="154"/>
      <c r="AZ1" s="154"/>
      <c r="BA1" s="154"/>
      <c r="BB1" s="154"/>
      <c r="BC1" s="154"/>
      <c r="BD1" s="154"/>
      <c r="BE1" s="154"/>
      <c r="BF1" s="154"/>
      <c r="BG1" s="154"/>
      <c r="BH1" s="154"/>
      <c r="BI1" s="154"/>
      <c r="BJ1" s="154"/>
      <c r="BK1" s="154"/>
      <c r="BL1" s="154"/>
      <c r="BM1" s="154"/>
      <c r="BN1" s="154"/>
      <c r="BO1" s="154"/>
      <c r="BP1" s="154"/>
      <c r="BQ1" s="154"/>
      <c r="BR1" s="154"/>
      <c r="BS1" s="154"/>
      <c r="BT1" s="154"/>
      <c r="BU1" s="154"/>
      <c r="BV1" s="154"/>
      <c r="BW1" s="154"/>
      <c r="BX1" s="154"/>
      <c r="BY1" s="154"/>
      <c r="BZ1" s="154"/>
      <c r="CA1" s="108"/>
      <c r="CB1" s="108"/>
      <c r="CC1" s="108"/>
      <c r="CD1" s="108"/>
      <c r="CE1" s="108"/>
      <c r="CF1" s="108"/>
      <c r="CG1" s="108"/>
      <c r="CH1" s="108"/>
      <c r="CI1" s="108"/>
      <c r="CJ1" s="108"/>
      <c r="CK1" s="108"/>
      <c r="CL1" s="108"/>
      <c r="CM1" s="108"/>
    </row>
    <row r="2" spans="1:91" s="90" customFormat="1" ht="25.5" customHeight="1" thickBot="1" x14ac:dyDescent="0.35">
      <c r="A2" s="384"/>
      <c r="B2" s="630"/>
      <c r="C2" s="637" t="s">
        <v>2</v>
      </c>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AN2" s="637"/>
      <c r="AO2" s="637"/>
      <c r="AP2" s="637"/>
      <c r="AQ2" s="637"/>
      <c r="AR2" s="637"/>
      <c r="AS2" s="637"/>
      <c r="AT2" s="637"/>
      <c r="AU2" s="637"/>
      <c r="AV2" s="635" t="s">
        <v>3</v>
      </c>
      <c r="AW2" s="635"/>
      <c r="AX2" s="635"/>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08"/>
      <c r="CB2" s="108"/>
      <c r="CC2" s="108"/>
      <c r="CD2" s="108"/>
      <c r="CE2" s="108"/>
      <c r="CF2" s="108"/>
      <c r="CG2" s="108"/>
      <c r="CH2" s="108"/>
      <c r="CI2" s="108"/>
      <c r="CJ2" s="108"/>
      <c r="CK2" s="108"/>
      <c r="CL2" s="108"/>
      <c r="CM2" s="108"/>
    </row>
    <row r="3" spans="1:91" s="90" customFormat="1" ht="25.5" customHeight="1" thickBot="1" x14ac:dyDescent="0.35">
      <c r="A3" s="384"/>
      <c r="B3" s="630"/>
      <c r="C3" s="637" t="s">
        <v>4</v>
      </c>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c r="AL3" s="637"/>
      <c r="AM3" s="637"/>
      <c r="AN3" s="637"/>
      <c r="AO3" s="637"/>
      <c r="AP3" s="637"/>
      <c r="AQ3" s="637"/>
      <c r="AR3" s="637"/>
      <c r="AS3" s="637"/>
      <c r="AT3" s="637"/>
      <c r="AU3" s="637"/>
      <c r="AV3" s="635" t="s">
        <v>5</v>
      </c>
      <c r="AW3" s="635"/>
      <c r="AX3" s="635"/>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08"/>
      <c r="CB3" s="108"/>
      <c r="CC3" s="108"/>
      <c r="CD3" s="108"/>
      <c r="CE3" s="108"/>
      <c r="CF3" s="108"/>
      <c r="CG3" s="108"/>
      <c r="CH3" s="108"/>
      <c r="CI3" s="108"/>
      <c r="CJ3" s="108"/>
      <c r="CK3" s="108"/>
      <c r="CL3" s="108"/>
      <c r="CM3" s="108"/>
    </row>
    <row r="4" spans="1:91" s="90" customFormat="1" ht="25.5" customHeight="1" thickBot="1" x14ac:dyDescent="0.35">
      <c r="A4" s="385"/>
      <c r="B4" s="631"/>
      <c r="C4" s="632" t="s">
        <v>266</v>
      </c>
      <c r="D4" s="633"/>
      <c r="E4" s="633"/>
      <c r="F4" s="633"/>
      <c r="G4" s="633"/>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633"/>
      <c r="AH4" s="633"/>
      <c r="AI4" s="633"/>
      <c r="AJ4" s="633"/>
      <c r="AK4" s="633"/>
      <c r="AL4" s="633"/>
      <c r="AM4" s="633"/>
      <c r="AN4" s="633"/>
      <c r="AO4" s="633"/>
      <c r="AP4" s="633"/>
      <c r="AQ4" s="633"/>
      <c r="AR4" s="633"/>
      <c r="AS4" s="633"/>
      <c r="AT4" s="633"/>
      <c r="AU4" s="634"/>
      <c r="AV4" s="635" t="s">
        <v>7</v>
      </c>
      <c r="AW4" s="635"/>
      <c r="AX4" s="635"/>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08"/>
      <c r="CB4" s="108"/>
      <c r="CC4" s="108"/>
      <c r="CD4" s="108"/>
      <c r="CE4" s="108"/>
      <c r="CF4" s="108"/>
      <c r="CG4" s="108"/>
      <c r="CH4" s="108"/>
      <c r="CI4" s="108"/>
      <c r="CJ4" s="108"/>
      <c r="CK4" s="108"/>
      <c r="CL4" s="108"/>
      <c r="CM4" s="108"/>
    </row>
    <row r="5" spans="1:91" s="108" customFormat="1" ht="21.75" customHeight="1" thickBot="1" x14ac:dyDescent="0.35">
      <c r="A5" s="126"/>
      <c r="B5" s="111"/>
      <c r="C5" s="111"/>
      <c r="D5" s="111"/>
      <c r="E5" s="111"/>
      <c r="F5" s="111"/>
      <c r="G5" s="111"/>
      <c r="H5" s="111"/>
      <c r="I5" s="111"/>
      <c r="J5" s="111"/>
      <c r="K5" s="111"/>
      <c r="L5" s="111"/>
      <c r="M5" s="127"/>
      <c r="N5" s="127"/>
      <c r="O5" s="127"/>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row>
    <row r="6" spans="1:91" s="90" customFormat="1" ht="21.75" customHeight="1" thickBot="1" x14ac:dyDescent="0.3">
      <c r="A6" s="578" t="s">
        <v>11</v>
      </c>
      <c r="B6" s="578"/>
      <c r="C6" s="165" t="s">
        <v>12</v>
      </c>
      <c r="D6" s="155"/>
      <c r="E6" s="165" t="s">
        <v>13</v>
      </c>
      <c r="F6" s="155"/>
      <c r="G6" s="165" t="s">
        <v>14</v>
      </c>
      <c r="H6" s="155"/>
      <c r="I6" s="191" t="s">
        <v>16</v>
      </c>
      <c r="J6" s="166"/>
      <c r="K6" s="192"/>
      <c r="L6" s="193"/>
      <c r="M6" s="169"/>
      <c r="N6" s="640" t="s">
        <v>17</v>
      </c>
      <c r="O6" s="641"/>
      <c r="P6" s="642"/>
      <c r="Q6" s="605" t="s">
        <v>18</v>
      </c>
      <c r="R6" s="605"/>
      <c r="S6" s="605"/>
      <c r="T6" s="638"/>
      <c r="U6" s="639"/>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08"/>
      <c r="CB6" s="108"/>
      <c r="CC6" s="108"/>
      <c r="CD6" s="108"/>
      <c r="CE6" s="108"/>
      <c r="CF6" s="108"/>
      <c r="CG6" s="108"/>
      <c r="CH6" s="108"/>
      <c r="CI6" s="108"/>
      <c r="CJ6" s="108"/>
      <c r="CK6" s="108"/>
      <c r="CL6" s="108"/>
      <c r="CM6" s="108"/>
    </row>
    <row r="7" spans="1:91" s="90" customFormat="1" ht="21.75" customHeight="1" thickBot="1" x14ac:dyDescent="0.3">
      <c r="A7" s="578"/>
      <c r="B7" s="578"/>
      <c r="C7" s="167" t="s">
        <v>19</v>
      </c>
      <c r="D7" s="168"/>
      <c r="E7" s="165" t="s">
        <v>20</v>
      </c>
      <c r="F7" s="155"/>
      <c r="G7" s="165" t="s">
        <v>21</v>
      </c>
      <c r="H7" s="168"/>
      <c r="I7" s="191" t="s">
        <v>22</v>
      </c>
      <c r="J7" s="166"/>
      <c r="K7" s="192"/>
      <c r="L7" s="193"/>
      <c r="M7" s="169"/>
      <c r="N7" s="643"/>
      <c r="O7" s="644"/>
      <c r="P7" s="645"/>
      <c r="Q7" s="605" t="s">
        <v>23</v>
      </c>
      <c r="R7" s="605"/>
      <c r="S7" s="605"/>
      <c r="T7" s="638"/>
      <c r="U7" s="639"/>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08"/>
      <c r="CB7" s="108"/>
      <c r="CC7" s="108"/>
      <c r="CD7" s="108"/>
      <c r="CE7" s="108"/>
      <c r="CF7" s="108"/>
      <c r="CG7" s="108"/>
      <c r="CH7" s="108"/>
      <c r="CI7" s="108"/>
      <c r="CJ7" s="108"/>
      <c r="CK7" s="108"/>
      <c r="CL7" s="108"/>
      <c r="CM7" s="108"/>
    </row>
    <row r="8" spans="1:91" s="90" customFormat="1" ht="21.75" customHeight="1" thickBot="1" x14ac:dyDescent="0.3">
      <c r="A8" s="578"/>
      <c r="B8" s="578"/>
      <c r="C8" s="165" t="s">
        <v>24</v>
      </c>
      <c r="D8" s="155"/>
      <c r="E8" s="165" t="s">
        <v>25</v>
      </c>
      <c r="F8" s="155"/>
      <c r="G8" s="165" t="s">
        <v>26</v>
      </c>
      <c r="H8" s="168"/>
      <c r="I8" s="191" t="s">
        <v>27</v>
      </c>
      <c r="J8" s="166"/>
      <c r="K8" s="192"/>
      <c r="L8" s="193"/>
      <c r="M8" s="169"/>
      <c r="N8" s="646"/>
      <c r="O8" s="647"/>
      <c r="P8" s="648"/>
      <c r="Q8" s="605" t="s">
        <v>28</v>
      </c>
      <c r="R8" s="605"/>
      <c r="S8" s="605"/>
      <c r="T8" s="638"/>
      <c r="U8" s="639"/>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08"/>
      <c r="CB8" s="108"/>
      <c r="CC8" s="108"/>
      <c r="CD8" s="108"/>
      <c r="CE8" s="108"/>
      <c r="CF8" s="108"/>
      <c r="CG8" s="108"/>
      <c r="CH8" s="108"/>
      <c r="CI8" s="108"/>
      <c r="CJ8" s="108"/>
      <c r="CK8" s="108"/>
      <c r="CL8" s="108"/>
      <c r="CM8" s="108"/>
    </row>
    <row r="9" spans="1:91" s="108" customFormat="1" ht="21.75" customHeight="1" x14ac:dyDescent="0.3">
      <c r="I9" s="194"/>
      <c r="J9" s="194"/>
      <c r="K9" s="194"/>
      <c r="L9" s="19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row>
    <row r="10" spans="1:91" s="108" customFormat="1" ht="21.75" customHeight="1" thickBot="1" x14ac:dyDescent="0.35">
      <c r="I10" s="194"/>
      <c r="J10" s="194"/>
      <c r="K10" s="194"/>
      <c r="L10" s="19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row>
    <row r="11" spans="1:91" ht="23.7" customHeight="1" x14ac:dyDescent="0.3">
      <c r="A11" s="663" t="s">
        <v>267</v>
      </c>
      <c r="B11" s="651" t="s">
        <v>268</v>
      </c>
      <c r="C11" s="649" t="s">
        <v>269</v>
      </c>
      <c r="D11" s="649" t="s">
        <v>270</v>
      </c>
      <c r="E11" s="649" t="s">
        <v>271</v>
      </c>
      <c r="F11" s="649" t="s">
        <v>272</v>
      </c>
      <c r="G11" s="651" t="s">
        <v>273</v>
      </c>
      <c r="H11" s="651" t="s">
        <v>274</v>
      </c>
      <c r="I11" s="653" t="s">
        <v>275</v>
      </c>
      <c r="J11" s="653" t="s">
        <v>276</v>
      </c>
      <c r="K11" s="661" t="s">
        <v>277</v>
      </c>
      <c r="L11" s="657" t="s">
        <v>12</v>
      </c>
      <c r="M11" s="658"/>
      <c r="N11" s="659"/>
      <c r="O11" s="660" t="s">
        <v>13</v>
      </c>
      <c r="P11" s="658"/>
      <c r="Q11" s="659"/>
      <c r="R11" s="660" t="s">
        <v>14</v>
      </c>
      <c r="S11" s="658"/>
      <c r="T11" s="659"/>
      <c r="U11" s="660" t="s">
        <v>16</v>
      </c>
      <c r="V11" s="658"/>
      <c r="W11" s="659"/>
      <c r="X11" s="660" t="s">
        <v>19</v>
      </c>
      <c r="Y11" s="658"/>
      <c r="Z11" s="659"/>
      <c r="AA11" s="660" t="s">
        <v>20</v>
      </c>
      <c r="AB11" s="658"/>
      <c r="AC11" s="659"/>
      <c r="AD11" s="660" t="s">
        <v>21</v>
      </c>
      <c r="AE11" s="658"/>
      <c r="AF11" s="659"/>
      <c r="AG11" s="660" t="s">
        <v>22</v>
      </c>
      <c r="AH11" s="658"/>
      <c r="AI11" s="659"/>
      <c r="AJ11" s="660" t="s">
        <v>24</v>
      </c>
      <c r="AK11" s="658"/>
      <c r="AL11" s="659"/>
      <c r="AM11" s="660" t="s">
        <v>25</v>
      </c>
      <c r="AN11" s="658"/>
      <c r="AO11" s="659"/>
      <c r="AP11" s="660" t="s">
        <v>26</v>
      </c>
      <c r="AQ11" s="658"/>
      <c r="AR11" s="659"/>
      <c r="AS11" s="660" t="s">
        <v>27</v>
      </c>
      <c r="AT11" s="658"/>
      <c r="AU11" s="659"/>
      <c r="AV11" s="655" t="s">
        <v>278</v>
      </c>
      <c r="AW11" s="666" t="s">
        <v>279</v>
      </c>
      <c r="AX11" s="668" t="s">
        <v>280</v>
      </c>
      <c r="AY11" s="665"/>
      <c r="AZ11" s="665"/>
      <c r="BA11" s="665"/>
      <c r="BB11" s="665"/>
      <c r="BC11" s="665"/>
      <c r="BD11" s="665"/>
      <c r="BE11" s="665"/>
      <c r="BF11" s="665"/>
      <c r="BG11" s="665"/>
    </row>
    <row r="12" spans="1:91" s="113" customFormat="1" ht="36.75" customHeight="1" thickBot="1" x14ac:dyDescent="0.35">
      <c r="A12" s="664"/>
      <c r="B12" s="652"/>
      <c r="C12" s="650"/>
      <c r="D12" s="650"/>
      <c r="E12" s="650"/>
      <c r="F12" s="650"/>
      <c r="G12" s="652"/>
      <c r="H12" s="652"/>
      <c r="I12" s="654"/>
      <c r="J12" s="654"/>
      <c r="K12" s="662"/>
      <c r="L12" s="170" t="s">
        <v>281</v>
      </c>
      <c r="M12" s="156" t="s">
        <v>282</v>
      </c>
      <c r="N12" s="156" t="s">
        <v>283</v>
      </c>
      <c r="O12" s="170" t="s">
        <v>281</v>
      </c>
      <c r="P12" s="156" t="s">
        <v>282</v>
      </c>
      <c r="Q12" s="156" t="s">
        <v>283</v>
      </c>
      <c r="R12" s="170" t="s">
        <v>281</v>
      </c>
      <c r="S12" s="156" t="s">
        <v>282</v>
      </c>
      <c r="T12" s="156" t="s">
        <v>283</v>
      </c>
      <c r="U12" s="170" t="s">
        <v>281</v>
      </c>
      <c r="V12" s="156" t="s">
        <v>282</v>
      </c>
      <c r="W12" s="156" t="s">
        <v>283</v>
      </c>
      <c r="X12" s="170" t="s">
        <v>281</v>
      </c>
      <c r="Y12" s="156" t="s">
        <v>282</v>
      </c>
      <c r="Z12" s="156" t="s">
        <v>283</v>
      </c>
      <c r="AA12" s="170" t="s">
        <v>281</v>
      </c>
      <c r="AB12" s="156" t="s">
        <v>282</v>
      </c>
      <c r="AC12" s="156" t="s">
        <v>283</v>
      </c>
      <c r="AD12" s="170" t="s">
        <v>281</v>
      </c>
      <c r="AE12" s="156" t="s">
        <v>282</v>
      </c>
      <c r="AF12" s="156" t="s">
        <v>283</v>
      </c>
      <c r="AG12" s="170" t="s">
        <v>281</v>
      </c>
      <c r="AH12" s="156" t="s">
        <v>282</v>
      </c>
      <c r="AI12" s="156" t="s">
        <v>283</v>
      </c>
      <c r="AJ12" s="170" t="s">
        <v>281</v>
      </c>
      <c r="AK12" s="156" t="s">
        <v>282</v>
      </c>
      <c r="AL12" s="156" t="s">
        <v>283</v>
      </c>
      <c r="AM12" s="170" t="s">
        <v>281</v>
      </c>
      <c r="AN12" s="156" t="s">
        <v>282</v>
      </c>
      <c r="AO12" s="156" t="s">
        <v>283</v>
      </c>
      <c r="AP12" s="170" t="s">
        <v>281</v>
      </c>
      <c r="AQ12" s="156" t="s">
        <v>282</v>
      </c>
      <c r="AR12" s="156" t="s">
        <v>283</v>
      </c>
      <c r="AS12" s="170" t="s">
        <v>281</v>
      </c>
      <c r="AT12" s="156" t="s">
        <v>282</v>
      </c>
      <c r="AU12" s="156" t="s">
        <v>283</v>
      </c>
      <c r="AV12" s="656"/>
      <c r="AW12" s="667"/>
      <c r="AX12" s="669"/>
      <c r="AY12" s="665"/>
      <c r="AZ12" s="665"/>
      <c r="BA12" s="665"/>
      <c r="BB12" s="665"/>
      <c r="BC12" s="665"/>
      <c r="BD12" s="665"/>
      <c r="BE12" s="665"/>
      <c r="BF12" s="665"/>
      <c r="BG12" s="665"/>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row>
    <row r="13" spans="1:91" ht="51.75" customHeight="1" x14ac:dyDescent="0.3">
      <c r="A13" s="117"/>
      <c r="B13" s="118"/>
      <c r="C13" s="118"/>
      <c r="D13" s="119"/>
      <c r="E13" s="118"/>
      <c r="F13" s="118"/>
      <c r="G13" s="119"/>
      <c r="H13" s="119"/>
      <c r="I13" s="195"/>
      <c r="J13" s="195"/>
      <c r="K13" s="196"/>
      <c r="L13" s="197"/>
      <c r="M13" s="157"/>
      <c r="N13" s="157"/>
      <c r="O13" s="158"/>
      <c r="P13" s="159"/>
      <c r="Q13" s="159"/>
      <c r="R13" s="158"/>
      <c r="S13" s="159"/>
      <c r="T13" s="159"/>
      <c r="U13" s="158"/>
      <c r="V13" s="159"/>
      <c r="W13" s="159"/>
      <c r="X13" s="158"/>
      <c r="Y13" s="159"/>
      <c r="Z13" s="159"/>
      <c r="AA13" s="158"/>
      <c r="AB13" s="159"/>
      <c r="AC13" s="159"/>
      <c r="AD13" s="158"/>
      <c r="AE13" s="159"/>
      <c r="AF13" s="159"/>
      <c r="AG13" s="158"/>
      <c r="AH13" s="159"/>
      <c r="AI13" s="159"/>
      <c r="AJ13" s="158"/>
      <c r="AK13" s="159"/>
      <c r="AL13" s="159"/>
      <c r="AM13" s="158"/>
      <c r="AN13" s="159"/>
      <c r="AO13" s="159"/>
      <c r="AP13" s="158"/>
      <c r="AQ13" s="159"/>
      <c r="AR13" s="159"/>
      <c r="AS13" s="158"/>
      <c r="AT13" s="159"/>
      <c r="AU13" s="159"/>
      <c r="AV13" s="120"/>
      <c r="AW13" s="160"/>
      <c r="AX13" s="121"/>
    </row>
    <row r="14" spans="1:91" ht="51.75" customHeight="1" thickBot="1" x14ac:dyDescent="0.35">
      <c r="A14" s="114"/>
      <c r="B14" s="115"/>
      <c r="C14" s="115"/>
      <c r="D14" s="116"/>
      <c r="E14" s="115"/>
      <c r="F14" s="115"/>
      <c r="G14" s="116"/>
      <c r="H14" s="116"/>
      <c r="I14" s="198"/>
      <c r="J14" s="198"/>
      <c r="K14" s="199"/>
      <c r="L14" s="200"/>
      <c r="M14" s="161"/>
      <c r="N14" s="161"/>
      <c r="O14" s="162"/>
      <c r="P14" s="163"/>
      <c r="Q14" s="163"/>
      <c r="R14" s="162"/>
      <c r="S14" s="163"/>
      <c r="T14" s="163"/>
      <c r="U14" s="162"/>
      <c r="V14" s="163"/>
      <c r="W14" s="163"/>
      <c r="X14" s="162"/>
      <c r="Y14" s="163"/>
      <c r="Z14" s="163"/>
      <c r="AA14" s="162"/>
      <c r="AB14" s="163"/>
      <c r="AC14" s="163"/>
      <c r="AD14" s="162"/>
      <c r="AE14" s="163"/>
      <c r="AF14" s="163"/>
      <c r="AG14" s="162"/>
      <c r="AH14" s="163"/>
      <c r="AI14" s="163"/>
      <c r="AJ14" s="162"/>
      <c r="AK14" s="163"/>
      <c r="AL14" s="163"/>
      <c r="AM14" s="162"/>
      <c r="AN14" s="163"/>
      <c r="AO14" s="163"/>
      <c r="AP14" s="162"/>
      <c r="AQ14" s="163"/>
      <c r="AR14" s="163"/>
      <c r="AS14" s="162"/>
      <c r="AT14" s="163"/>
      <c r="AU14" s="163"/>
      <c r="AV14" s="122"/>
      <c r="AW14" s="164"/>
      <c r="AX14" s="123"/>
    </row>
  </sheetData>
  <mergeCells count="52">
    <mergeCell ref="Q8:S8"/>
    <mergeCell ref="AW11:AW12"/>
    <mergeCell ref="AX11:AX12"/>
    <mergeCell ref="AY11:AY12"/>
    <mergeCell ref="AZ11:AZ12"/>
    <mergeCell ref="X11:Z11"/>
    <mergeCell ref="AJ11:AL11"/>
    <mergeCell ref="AM11:AO11"/>
    <mergeCell ref="BG11:BG12"/>
    <mergeCell ref="BA11:BA12"/>
    <mergeCell ref="BB11:BB12"/>
    <mergeCell ref="BC11:BC12"/>
    <mergeCell ref="BD11:BD12"/>
    <mergeCell ref="BE11:BE12"/>
    <mergeCell ref="BF11:BF12"/>
    <mergeCell ref="A11:A12"/>
    <mergeCell ref="B11:B12"/>
    <mergeCell ref="C11:C12"/>
    <mergeCell ref="D11:D12"/>
    <mergeCell ref="E11:E12"/>
    <mergeCell ref="F11:F12"/>
    <mergeCell ref="H11:H12"/>
    <mergeCell ref="I11:I12"/>
    <mergeCell ref="J11:J12"/>
    <mergeCell ref="AV11:AV12"/>
    <mergeCell ref="L11:N11"/>
    <mergeCell ref="AS11:AU11"/>
    <mergeCell ref="AP11:AR11"/>
    <mergeCell ref="O11:Q11"/>
    <mergeCell ref="R11:T11"/>
    <mergeCell ref="U11:W11"/>
    <mergeCell ref="G11:G12"/>
    <mergeCell ref="K11:K12"/>
    <mergeCell ref="AA11:AC11"/>
    <mergeCell ref="AD11:AF11"/>
    <mergeCell ref="AG11:AI11"/>
    <mergeCell ref="A1:B4"/>
    <mergeCell ref="C4:AU4"/>
    <mergeCell ref="A6:B8"/>
    <mergeCell ref="AV1:AX1"/>
    <mergeCell ref="AV2:AX2"/>
    <mergeCell ref="AV3:AX3"/>
    <mergeCell ref="AV4:AX4"/>
    <mergeCell ref="C1:AU1"/>
    <mergeCell ref="C2:AU2"/>
    <mergeCell ref="C3:AU3"/>
    <mergeCell ref="T6:U6"/>
    <mergeCell ref="T7:U7"/>
    <mergeCell ref="T8:U8"/>
    <mergeCell ref="N6:P8"/>
    <mergeCell ref="Q6:S6"/>
    <mergeCell ref="Q7:S7"/>
  </mergeCells>
  <printOptions horizontalCentered="1" verticalCentered="1"/>
  <pageMargins left="0.70866141732283472" right="0.70866141732283472" top="0.74803149606299213" bottom="0.74803149606299213" header="0.31496062992125984" footer="0.31496062992125984"/>
  <pageSetup scale="18" fitToHeight="0"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pageSetUpPr fitToPage="1"/>
  </sheetPr>
  <dimension ref="A1:O37"/>
  <sheetViews>
    <sheetView view="pageBreakPreview" zoomScale="70" zoomScaleNormal="70" zoomScaleSheetLayoutView="70" workbookViewId="0">
      <selection activeCell="J29" sqref="J28:J29"/>
    </sheetView>
  </sheetViews>
  <sheetFormatPr baseColWidth="10" defaultColWidth="11.44140625" defaultRowHeight="14.4" x14ac:dyDescent="0.3"/>
  <cols>
    <col min="1" max="1" width="17.6640625" customWidth="1"/>
    <col min="2" max="2" width="15.44140625" customWidth="1"/>
    <col min="3" max="3" width="25.5546875" customWidth="1"/>
    <col min="4" max="4" width="56.44140625" customWidth="1"/>
    <col min="5" max="5" width="34" customWidth="1"/>
  </cols>
  <sheetData>
    <row r="1" spans="1:15" ht="22.5" customHeight="1" thickBot="1" x14ac:dyDescent="0.35">
      <c r="A1" s="673"/>
      <c r="B1" s="674" t="s">
        <v>0</v>
      </c>
      <c r="C1" s="674"/>
      <c r="D1" s="674"/>
      <c r="E1" s="95" t="s">
        <v>284</v>
      </c>
    </row>
    <row r="2" spans="1:15" ht="22.5" customHeight="1" thickBot="1" x14ac:dyDescent="0.35">
      <c r="A2" s="673"/>
      <c r="B2" s="675" t="s">
        <v>2</v>
      </c>
      <c r="C2" s="675"/>
      <c r="D2" s="675"/>
      <c r="E2" s="95" t="s">
        <v>3</v>
      </c>
    </row>
    <row r="3" spans="1:15" ht="22.5" customHeight="1" thickBot="1" x14ac:dyDescent="0.35">
      <c r="A3" s="673"/>
      <c r="B3" s="529" t="s">
        <v>4</v>
      </c>
      <c r="C3" s="530"/>
      <c r="D3" s="531"/>
      <c r="E3" s="95" t="s">
        <v>5</v>
      </c>
    </row>
    <row r="4" spans="1:15" ht="22.5" customHeight="1" thickBot="1" x14ac:dyDescent="0.35">
      <c r="A4" s="673"/>
      <c r="B4" s="532" t="s">
        <v>285</v>
      </c>
      <c r="C4" s="533"/>
      <c r="D4" s="534"/>
      <c r="E4" s="96" t="s">
        <v>286</v>
      </c>
    </row>
    <row r="5" spans="1:15" ht="15" thickBot="1" x14ac:dyDescent="0.35">
      <c r="A5" s="62"/>
      <c r="B5" s="62"/>
      <c r="C5" s="62"/>
      <c r="D5" s="62"/>
      <c r="E5" s="62"/>
    </row>
    <row r="6" spans="1:15" s="1" customFormat="1" ht="28.2" customHeight="1" thickBot="1" x14ac:dyDescent="0.35">
      <c r="A6" s="60" t="s">
        <v>8</v>
      </c>
      <c r="B6" s="392" t="s">
        <v>9</v>
      </c>
      <c r="C6" s="393"/>
      <c r="D6" s="393"/>
      <c r="E6" s="394"/>
      <c r="F6" s="670"/>
      <c r="G6" s="670"/>
      <c r="H6" s="7"/>
      <c r="I6" s="7"/>
      <c r="M6" s="580"/>
      <c r="N6" s="580"/>
      <c r="O6" s="580"/>
    </row>
    <row r="7" spans="1:15" ht="15" thickBot="1" x14ac:dyDescent="0.35">
      <c r="A7" s="62"/>
      <c r="B7" s="62"/>
      <c r="C7" s="62"/>
      <c r="D7" s="62"/>
      <c r="E7" s="62"/>
    </row>
    <row r="8" spans="1:15" x14ac:dyDescent="0.3">
      <c r="A8" s="567" t="s">
        <v>287</v>
      </c>
      <c r="B8" s="568"/>
      <c r="C8" s="568"/>
      <c r="D8" s="568"/>
      <c r="E8" s="569"/>
    </row>
    <row r="9" spans="1:15" ht="45.75" customHeight="1" thickBot="1" x14ac:dyDescent="0.35">
      <c r="A9" s="63" t="s">
        <v>288</v>
      </c>
      <c r="B9" s="63" t="s">
        <v>289</v>
      </c>
      <c r="C9" s="64" t="s">
        <v>290</v>
      </c>
      <c r="D9" s="671" t="s">
        <v>291</v>
      </c>
      <c r="E9" s="672"/>
    </row>
    <row r="10" spans="1:15" x14ac:dyDescent="0.3">
      <c r="A10" s="65"/>
      <c r="B10" s="66"/>
      <c r="C10" s="79"/>
      <c r="D10" s="676"/>
      <c r="E10" s="677"/>
    </row>
    <row r="11" spans="1:15" x14ac:dyDescent="0.3">
      <c r="A11" s="65"/>
      <c r="B11" s="66"/>
      <c r="C11" s="80"/>
      <c r="D11" s="678"/>
      <c r="E11" s="679"/>
    </row>
    <row r="12" spans="1:15" x14ac:dyDescent="0.3">
      <c r="A12" s="65"/>
      <c r="B12" s="66"/>
      <c r="C12" s="80"/>
      <c r="D12" s="678"/>
      <c r="E12" s="679"/>
    </row>
    <row r="13" spans="1:15" x14ac:dyDescent="0.3">
      <c r="A13" s="67"/>
      <c r="B13" s="68"/>
      <c r="C13" s="80"/>
      <c r="D13" s="678"/>
      <c r="E13" s="679"/>
    </row>
    <row r="14" spans="1:15" x14ac:dyDescent="0.3">
      <c r="A14" s="69"/>
      <c r="B14" s="68"/>
      <c r="C14" s="80"/>
      <c r="D14" s="678"/>
      <c r="E14" s="679"/>
    </row>
    <row r="15" spans="1:15" x14ac:dyDescent="0.3">
      <c r="A15" s="69"/>
      <c r="B15" s="68"/>
      <c r="C15" s="81"/>
      <c r="D15" s="678"/>
      <c r="E15" s="679"/>
    </row>
    <row r="16" spans="1:15" x14ac:dyDescent="0.3">
      <c r="A16" s="69"/>
      <c r="B16" s="68"/>
      <c r="C16" s="81"/>
      <c r="D16" s="678"/>
      <c r="E16" s="679"/>
    </row>
    <row r="17" spans="1:5" x14ac:dyDescent="0.3">
      <c r="A17" s="70"/>
      <c r="B17" s="68"/>
      <c r="C17" s="80"/>
      <c r="D17" s="678"/>
      <c r="E17" s="679"/>
    </row>
    <row r="18" spans="1:5" x14ac:dyDescent="0.3">
      <c r="A18" s="71"/>
      <c r="B18" s="72"/>
      <c r="C18" s="82"/>
      <c r="D18" s="678"/>
      <c r="E18" s="679"/>
    </row>
    <row r="19" spans="1:5" x14ac:dyDescent="0.3">
      <c r="A19" s="71"/>
      <c r="B19" s="72"/>
      <c r="C19" s="82"/>
      <c r="D19" s="678"/>
      <c r="E19" s="679"/>
    </row>
    <row r="20" spans="1:5" x14ac:dyDescent="0.3">
      <c r="A20" s="73"/>
      <c r="B20" s="74"/>
      <c r="C20" s="76"/>
      <c r="D20" s="678"/>
      <c r="E20" s="679"/>
    </row>
    <row r="21" spans="1:5" x14ac:dyDescent="0.3">
      <c r="A21" s="75"/>
      <c r="B21" s="76"/>
      <c r="C21" s="76"/>
      <c r="D21" s="678"/>
      <c r="E21" s="679"/>
    </row>
    <row r="22" spans="1:5" x14ac:dyDescent="0.3">
      <c r="A22" s="75"/>
      <c r="B22" s="76"/>
      <c r="C22" s="76"/>
      <c r="D22" s="678"/>
      <c r="E22" s="679"/>
    </row>
    <row r="23" spans="1:5" x14ac:dyDescent="0.3">
      <c r="A23" s="75"/>
      <c r="B23" s="76"/>
      <c r="C23" s="76"/>
      <c r="D23" s="678"/>
      <c r="E23" s="679"/>
    </row>
    <row r="24" spans="1:5" x14ac:dyDescent="0.3">
      <c r="A24" s="75"/>
      <c r="B24" s="76"/>
      <c r="C24" s="76"/>
      <c r="D24" s="678"/>
      <c r="E24" s="679"/>
    </row>
    <row r="25" spans="1:5" x14ac:dyDescent="0.3">
      <c r="A25" s="75"/>
      <c r="B25" s="76"/>
      <c r="C25" s="76"/>
      <c r="D25" s="678"/>
      <c r="E25" s="679"/>
    </row>
    <row r="26" spans="1:5" x14ac:dyDescent="0.3">
      <c r="A26" s="75"/>
      <c r="B26" s="76"/>
      <c r="C26" s="76"/>
      <c r="D26" s="678"/>
      <c r="E26" s="679"/>
    </row>
    <row r="27" spans="1:5" x14ac:dyDescent="0.3">
      <c r="A27" s="75"/>
      <c r="B27" s="76"/>
      <c r="C27" s="76"/>
      <c r="D27" s="678"/>
      <c r="E27" s="679"/>
    </row>
    <row r="28" spans="1:5" x14ac:dyDescent="0.3">
      <c r="A28" s="75"/>
      <c r="B28" s="76"/>
      <c r="C28" s="76"/>
      <c r="D28" s="678"/>
      <c r="E28" s="679"/>
    </row>
    <row r="29" spans="1:5" x14ac:dyDescent="0.3">
      <c r="A29" s="75"/>
      <c r="B29" s="76"/>
      <c r="C29" s="76"/>
      <c r="D29" s="678"/>
      <c r="E29" s="679"/>
    </row>
    <row r="30" spans="1:5" x14ac:dyDescent="0.3">
      <c r="A30" s="75"/>
      <c r="B30" s="76"/>
      <c r="C30" s="76"/>
      <c r="D30" s="678"/>
      <c r="E30" s="679"/>
    </row>
    <row r="31" spans="1:5" x14ac:dyDescent="0.3">
      <c r="A31" s="75"/>
      <c r="B31" s="76"/>
      <c r="C31" s="76"/>
      <c r="D31" s="678"/>
      <c r="E31" s="679"/>
    </row>
    <row r="32" spans="1:5" x14ac:dyDescent="0.3">
      <c r="A32" s="75"/>
      <c r="B32" s="76"/>
      <c r="C32" s="76"/>
      <c r="D32" s="678"/>
      <c r="E32" s="679"/>
    </row>
    <row r="33" spans="1:5" x14ac:dyDescent="0.3">
      <c r="A33" s="75"/>
      <c r="B33" s="76"/>
      <c r="C33" s="76"/>
      <c r="D33" s="678"/>
      <c r="E33" s="679"/>
    </row>
    <row r="34" spans="1:5" x14ac:dyDescent="0.3">
      <c r="A34" s="75"/>
      <c r="B34" s="76"/>
      <c r="C34" s="76"/>
      <c r="D34" s="678"/>
      <c r="E34" s="679"/>
    </row>
    <row r="35" spans="1:5" x14ac:dyDescent="0.3">
      <c r="A35" s="75"/>
      <c r="B35" s="76"/>
      <c r="C35" s="76"/>
      <c r="D35" s="678"/>
      <c r="E35" s="679"/>
    </row>
    <row r="36" spans="1:5" x14ac:dyDescent="0.3">
      <c r="A36" s="75"/>
      <c r="B36" s="76"/>
      <c r="C36" s="76"/>
      <c r="D36" s="678"/>
      <c r="E36" s="679"/>
    </row>
    <row r="37" spans="1:5" ht="15" thickBot="1" x14ac:dyDescent="0.35">
      <c r="A37" s="77"/>
      <c r="B37" s="78"/>
      <c r="C37" s="78"/>
      <c r="D37" s="680"/>
      <c r="E37" s="681"/>
    </row>
  </sheetData>
  <mergeCells count="38">
    <mergeCell ref="D35:E35"/>
    <mergeCell ref="D36:E36"/>
    <mergeCell ref="D37:E37"/>
    <mergeCell ref="D30:E30"/>
    <mergeCell ref="D31:E31"/>
    <mergeCell ref="D32:E32"/>
    <mergeCell ref="D33:E33"/>
    <mergeCell ref="D34:E34"/>
    <mergeCell ref="D25:E25"/>
    <mergeCell ref="D26:E26"/>
    <mergeCell ref="D27:E27"/>
    <mergeCell ref="D28:E28"/>
    <mergeCell ref="D29:E29"/>
    <mergeCell ref="D20:E20"/>
    <mergeCell ref="D21:E21"/>
    <mergeCell ref="D22:E22"/>
    <mergeCell ref="D23:E23"/>
    <mergeCell ref="D24:E24"/>
    <mergeCell ref="D15:E15"/>
    <mergeCell ref="D16:E16"/>
    <mergeCell ref="D17:E17"/>
    <mergeCell ref="D18:E18"/>
    <mergeCell ref="D19:E19"/>
    <mergeCell ref="D10:E10"/>
    <mergeCell ref="D11:E11"/>
    <mergeCell ref="D12:E12"/>
    <mergeCell ref="D13:E13"/>
    <mergeCell ref="D14:E14"/>
    <mergeCell ref="F6:G6"/>
    <mergeCell ref="M6:O6"/>
    <mergeCell ref="B6:E6"/>
    <mergeCell ref="D9:E9"/>
    <mergeCell ref="A1:A4"/>
    <mergeCell ref="B1:D1"/>
    <mergeCell ref="B2:D2"/>
    <mergeCell ref="A8:E8"/>
    <mergeCell ref="B3:D3"/>
    <mergeCell ref="B4:D4"/>
  </mergeCells>
  <pageMargins left="0.7" right="0.7" top="0.75" bottom="0.75" header="0.3" footer="0.3"/>
  <pageSetup scale="34"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7FFD0-3A36-4635-9953-BDB2834B578A}">
  <sheetPr>
    <tabColor theme="5" tint="0.59999389629810485"/>
    <pageSetUpPr fitToPage="1"/>
  </sheetPr>
  <dimension ref="A1:L26"/>
  <sheetViews>
    <sheetView view="pageBreakPreview" topLeftCell="A4" zoomScale="60" zoomScaleNormal="110" workbookViewId="0">
      <selection activeCell="A23" sqref="A23:O23"/>
    </sheetView>
  </sheetViews>
  <sheetFormatPr baseColWidth="10" defaultColWidth="8.6640625" defaultRowHeight="13.8" x14ac:dyDescent="0.3"/>
  <cols>
    <col min="1" max="1" width="3.33203125" style="205" customWidth="1"/>
    <col min="2" max="2" width="9.33203125" style="205" customWidth="1"/>
    <col min="3" max="3" width="5.6640625" style="205" customWidth="1"/>
    <col min="4" max="4" width="6.6640625" style="205" customWidth="1"/>
    <col min="5" max="5" width="5.6640625" style="205" customWidth="1"/>
    <col min="6" max="6" width="10.33203125" style="205" customWidth="1"/>
    <col min="7" max="7" width="2.33203125" style="205" customWidth="1"/>
    <col min="8" max="8" width="18.6640625" style="205" customWidth="1"/>
    <col min="9" max="9" width="12.6640625" style="205" customWidth="1"/>
    <col min="10" max="10" width="6.6640625" style="205" customWidth="1"/>
    <col min="11" max="11" width="18.6640625" style="205" customWidth="1"/>
    <col min="12" max="12" width="25.6640625" style="205" customWidth="1"/>
    <col min="13" max="16384" width="8.6640625" style="205"/>
  </cols>
  <sheetData>
    <row r="1" spans="1:12" ht="18.75" customHeight="1" x14ac:dyDescent="0.3">
      <c r="A1" s="416"/>
      <c r="B1" s="417"/>
      <c r="C1" s="417"/>
      <c r="D1" s="417"/>
      <c r="E1" s="418"/>
      <c r="F1" s="425" t="s">
        <v>96</v>
      </c>
      <c r="G1" s="426"/>
      <c r="H1" s="426"/>
      <c r="I1" s="426"/>
      <c r="J1" s="426"/>
      <c r="K1" s="426"/>
      <c r="L1" s="204"/>
    </row>
    <row r="2" spans="1:12" ht="18.75" customHeight="1" x14ac:dyDescent="0.3">
      <c r="A2" s="419"/>
      <c r="B2" s="420"/>
      <c r="C2" s="420"/>
      <c r="D2" s="420"/>
      <c r="E2" s="421"/>
      <c r="F2" s="427"/>
      <c r="G2" s="428"/>
      <c r="H2" s="428"/>
      <c r="I2" s="428"/>
      <c r="J2" s="428"/>
      <c r="K2" s="428"/>
      <c r="L2" s="204"/>
    </row>
    <row r="3" spans="1:12" ht="18.75" customHeight="1" x14ac:dyDescent="0.3">
      <c r="A3" s="419"/>
      <c r="B3" s="420"/>
      <c r="C3" s="420"/>
      <c r="D3" s="420"/>
      <c r="E3" s="421"/>
      <c r="F3" s="425" t="s">
        <v>97</v>
      </c>
      <c r="G3" s="426"/>
      <c r="H3" s="426"/>
      <c r="I3" s="426"/>
      <c r="J3" s="426"/>
      <c r="K3" s="426"/>
      <c r="L3" s="204"/>
    </row>
    <row r="4" spans="1:12" ht="18.75" customHeight="1" x14ac:dyDescent="0.3">
      <c r="A4" s="422"/>
      <c r="B4" s="423"/>
      <c r="C4" s="423"/>
      <c r="D4" s="423"/>
      <c r="E4" s="424"/>
      <c r="F4" s="427"/>
      <c r="G4" s="428"/>
      <c r="H4" s="428"/>
      <c r="I4" s="428"/>
      <c r="J4" s="428"/>
      <c r="K4" s="428"/>
      <c r="L4" s="204"/>
    </row>
    <row r="5" spans="1:12" ht="15.75" customHeight="1" x14ac:dyDescent="0.3">
      <c r="A5" s="429" t="s">
        <v>98</v>
      </c>
      <c r="B5" s="430"/>
      <c r="C5" s="430"/>
      <c r="D5" s="430"/>
      <c r="E5" s="430"/>
      <c r="F5" s="430"/>
      <c r="G5" s="430"/>
      <c r="H5" s="430"/>
      <c r="I5" s="430"/>
      <c r="J5" s="430"/>
      <c r="K5" s="430"/>
      <c r="L5" s="431"/>
    </row>
    <row r="6" spans="1:12" ht="23.25" customHeight="1" x14ac:dyDescent="0.3">
      <c r="A6" s="429" t="s">
        <v>99</v>
      </c>
      <c r="B6" s="430"/>
      <c r="C6" s="432"/>
      <c r="D6" s="433" t="s">
        <v>100</v>
      </c>
      <c r="E6" s="434"/>
      <c r="F6" s="434"/>
      <c r="G6" s="434"/>
      <c r="H6" s="435"/>
      <c r="I6" s="429" t="s">
        <v>101</v>
      </c>
      <c r="J6" s="432"/>
      <c r="K6" s="433" t="s">
        <v>102</v>
      </c>
      <c r="L6" s="435"/>
    </row>
    <row r="7" spans="1:12" ht="17.7" customHeight="1" x14ac:dyDescent="0.3">
      <c r="A7" s="429" t="s">
        <v>103</v>
      </c>
      <c r="B7" s="430"/>
      <c r="C7" s="432"/>
      <c r="D7" s="433" t="s">
        <v>104</v>
      </c>
      <c r="E7" s="434"/>
      <c r="F7" s="434"/>
      <c r="G7" s="434"/>
      <c r="H7" s="435"/>
      <c r="I7" s="429" t="s">
        <v>105</v>
      </c>
      <c r="J7" s="432"/>
      <c r="K7" s="433" t="s">
        <v>106</v>
      </c>
      <c r="L7" s="435"/>
    </row>
    <row r="8" spans="1:12" ht="35.700000000000003" customHeight="1" x14ac:dyDescent="0.3">
      <c r="A8" s="429" t="s">
        <v>107</v>
      </c>
      <c r="B8" s="430"/>
      <c r="C8" s="432"/>
      <c r="D8" s="433" t="s">
        <v>108</v>
      </c>
      <c r="E8" s="434"/>
      <c r="F8" s="434"/>
      <c r="G8" s="434"/>
      <c r="H8" s="435"/>
      <c r="I8" s="429" t="s">
        <v>109</v>
      </c>
      <c r="J8" s="432"/>
      <c r="K8" s="433" t="s">
        <v>110</v>
      </c>
      <c r="L8" s="435"/>
    </row>
    <row r="9" spans="1:12" ht="15.75" customHeight="1" x14ac:dyDescent="0.3">
      <c r="A9" s="436" t="s">
        <v>111</v>
      </c>
      <c r="B9" s="437"/>
      <c r="C9" s="437"/>
      <c r="D9" s="437"/>
      <c r="E9" s="437"/>
      <c r="F9" s="437"/>
      <c r="G9" s="437"/>
      <c r="H9" s="437"/>
      <c r="I9" s="437"/>
      <c r="J9" s="437"/>
      <c r="K9" s="437"/>
      <c r="L9" s="438"/>
    </row>
    <row r="10" spans="1:12" ht="36" customHeight="1" x14ac:dyDescent="0.3">
      <c r="A10" s="454" t="s">
        <v>112</v>
      </c>
      <c r="B10" s="454"/>
      <c r="C10" s="454"/>
      <c r="D10" s="457"/>
      <c r="E10" s="458" t="str">
        <f>+ACTIVIDAD_1!B12</f>
        <v>Desarrollar 1 estrategia para potenciar las habilidades y capacidades de las mujeres en sus diversidades que aporten a su empoderamiento y autonomía económica</v>
      </c>
      <c r="F10" s="458"/>
      <c r="G10" s="458"/>
      <c r="H10" s="458"/>
      <c r="I10" s="458"/>
      <c r="J10" s="458"/>
      <c r="K10" s="458"/>
      <c r="L10" s="458"/>
    </row>
    <row r="11" spans="1:12" ht="44.7" customHeight="1" x14ac:dyDescent="0.3">
      <c r="A11" s="439" t="s">
        <v>113</v>
      </c>
      <c r="B11" s="440"/>
      <c r="C11" s="440"/>
      <c r="D11" s="431"/>
      <c r="E11" s="441" t="str">
        <f>+ACTIVIDAD_1!I16</f>
        <v xml:space="preserve">Documento actualizado de la estrategia para potenciar las habilidades y capacidades de las mujeres en sus diversidades
</v>
      </c>
      <c r="F11" s="442"/>
      <c r="G11" s="442"/>
      <c r="H11" s="442"/>
      <c r="I11" s="442"/>
      <c r="J11" s="442"/>
      <c r="K11" s="442"/>
      <c r="L11" s="443"/>
    </row>
    <row r="12" spans="1:12" ht="37.5" customHeight="1" x14ac:dyDescent="0.3">
      <c r="A12" s="429" t="s">
        <v>114</v>
      </c>
      <c r="B12" s="430"/>
      <c r="C12" s="430"/>
      <c r="D12" s="432"/>
      <c r="E12" s="444" t="s">
        <v>115</v>
      </c>
      <c r="F12" s="445"/>
      <c r="G12" s="445"/>
      <c r="H12" s="445"/>
      <c r="I12" s="445"/>
      <c r="J12" s="445"/>
      <c r="K12" s="445"/>
      <c r="L12" s="446"/>
    </row>
    <row r="13" spans="1:12" ht="28.5" customHeight="1" x14ac:dyDescent="0.3">
      <c r="A13" s="429" t="s">
        <v>116</v>
      </c>
      <c r="B13" s="430"/>
      <c r="C13" s="432"/>
      <c r="D13" s="433" t="s">
        <v>117</v>
      </c>
      <c r="E13" s="434"/>
      <c r="F13" s="434"/>
      <c r="G13" s="434"/>
      <c r="H13" s="435"/>
      <c r="I13" s="429" t="s">
        <v>118</v>
      </c>
      <c r="J13" s="432"/>
      <c r="K13" s="433" t="s">
        <v>119</v>
      </c>
      <c r="L13" s="435"/>
    </row>
    <row r="14" spans="1:12" ht="15.75" customHeight="1" x14ac:dyDescent="0.3">
      <c r="A14" s="429" t="s">
        <v>120</v>
      </c>
      <c r="B14" s="430"/>
      <c r="C14" s="430"/>
      <c r="D14" s="430"/>
      <c r="E14" s="430"/>
      <c r="F14" s="430"/>
      <c r="G14" s="430"/>
      <c r="H14" s="430"/>
      <c r="I14" s="430"/>
      <c r="J14" s="430"/>
      <c r="K14" s="430"/>
      <c r="L14" s="431"/>
    </row>
    <row r="15" spans="1:12" ht="25.5" customHeight="1" x14ac:dyDescent="0.3">
      <c r="A15" s="429" t="s">
        <v>121</v>
      </c>
      <c r="B15" s="430"/>
      <c r="C15" s="432"/>
      <c r="D15" s="433" t="s">
        <v>122</v>
      </c>
      <c r="E15" s="434"/>
      <c r="F15" s="434"/>
      <c r="G15" s="434"/>
      <c r="H15" s="435"/>
      <c r="I15" s="429" t="s">
        <v>123</v>
      </c>
      <c r="J15" s="432"/>
      <c r="K15" s="433" t="s">
        <v>124</v>
      </c>
      <c r="L15" s="435"/>
    </row>
    <row r="16" spans="1:12" ht="25.5" customHeight="1" x14ac:dyDescent="0.3">
      <c r="A16" s="429" t="s">
        <v>125</v>
      </c>
      <c r="B16" s="430"/>
      <c r="C16" s="432"/>
      <c r="D16" s="450">
        <f>+ACTIVIDAD_1!C35</f>
        <v>1</v>
      </c>
      <c r="E16" s="451"/>
      <c r="F16" s="451"/>
      <c r="G16" s="451"/>
      <c r="H16" s="452"/>
      <c r="I16" s="429" t="s">
        <v>55</v>
      </c>
      <c r="J16" s="432"/>
      <c r="K16" s="433" t="s">
        <v>56</v>
      </c>
      <c r="L16" s="435"/>
    </row>
    <row r="17" spans="1:12" ht="27.6" customHeight="1" x14ac:dyDescent="0.3">
      <c r="A17" s="429" t="s">
        <v>126</v>
      </c>
      <c r="B17" s="430"/>
      <c r="C17" s="432"/>
      <c r="D17" s="433" t="s">
        <v>127</v>
      </c>
      <c r="E17" s="434"/>
      <c r="F17" s="434"/>
      <c r="G17" s="434"/>
      <c r="H17" s="435"/>
      <c r="I17" s="447"/>
      <c r="J17" s="448"/>
      <c r="K17" s="448"/>
      <c r="L17" s="449"/>
    </row>
    <row r="18" spans="1:12" ht="12" customHeight="1" x14ac:dyDescent="0.3">
      <c r="A18" s="209" t="s">
        <v>128</v>
      </c>
      <c r="B18" s="209" t="s">
        <v>129</v>
      </c>
      <c r="C18" s="429" t="s">
        <v>130</v>
      </c>
      <c r="D18" s="430"/>
      <c r="E18" s="430"/>
      <c r="F18" s="430"/>
      <c r="G18" s="432"/>
      <c r="H18" s="429" t="s">
        <v>131</v>
      </c>
      <c r="I18" s="432"/>
      <c r="J18" s="429" t="s">
        <v>132</v>
      </c>
      <c r="K18" s="432"/>
      <c r="L18" s="209" t="s">
        <v>133</v>
      </c>
    </row>
    <row r="19" spans="1:12" ht="120" customHeight="1" x14ac:dyDescent="0.3">
      <c r="A19" s="206">
        <v>1</v>
      </c>
      <c r="B19" s="207" t="s">
        <v>127</v>
      </c>
      <c r="C19" s="433" t="s">
        <v>134</v>
      </c>
      <c r="D19" s="434"/>
      <c r="E19" s="434"/>
      <c r="F19" s="434"/>
      <c r="G19" s="435"/>
      <c r="H19" s="459" t="s">
        <v>135</v>
      </c>
      <c r="I19" s="460"/>
      <c r="J19" s="447" t="s">
        <v>136</v>
      </c>
      <c r="K19" s="449"/>
      <c r="L19" s="207" t="s">
        <v>137</v>
      </c>
    </row>
    <row r="20" spans="1:12" ht="25.5" customHeight="1" x14ac:dyDescent="0.3">
      <c r="A20" s="209" t="s">
        <v>128</v>
      </c>
      <c r="B20" s="429" t="s">
        <v>138</v>
      </c>
      <c r="C20" s="430"/>
      <c r="D20" s="430"/>
      <c r="E20" s="430"/>
      <c r="F20" s="430"/>
      <c r="G20" s="430"/>
      <c r="H20" s="430"/>
      <c r="I20" s="430"/>
      <c r="J20" s="430"/>
      <c r="K20" s="432"/>
      <c r="L20" s="209" t="s">
        <v>139</v>
      </c>
    </row>
    <row r="21" spans="1:12" ht="28.2" customHeight="1" x14ac:dyDescent="0.3">
      <c r="A21" s="206">
        <v>1</v>
      </c>
      <c r="B21" s="433" t="s">
        <v>140</v>
      </c>
      <c r="C21" s="434"/>
      <c r="D21" s="434"/>
      <c r="E21" s="434"/>
      <c r="F21" s="434"/>
      <c r="G21" s="434"/>
      <c r="H21" s="434"/>
      <c r="I21" s="434"/>
      <c r="J21" s="434"/>
      <c r="K21" s="435"/>
      <c r="L21" s="207" t="s">
        <v>136</v>
      </c>
    </row>
    <row r="22" spans="1:12" ht="15.75" customHeight="1" x14ac:dyDescent="0.3">
      <c r="A22" s="429" t="s">
        <v>141</v>
      </c>
      <c r="B22" s="430"/>
      <c r="C22" s="430"/>
      <c r="D22" s="430"/>
      <c r="E22" s="430"/>
      <c r="F22" s="437"/>
      <c r="G22" s="437"/>
      <c r="H22" s="430"/>
      <c r="I22" s="437"/>
      <c r="J22" s="437"/>
      <c r="K22" s="430"/>
      <c r="L22" s="453"/>
    </row>
    <row r="23" spans="1:12" ht="26.25" customHeight="1" x14ac:dyDescent="0.3">
      <c r="A23" s="429" t="s">
        <v>142</v>
      </c>
      <c r="B23" s="430"/>
      <c r="C23" s="432"/>
      <c r="D23" s="433">
        <v>1</v>
      </c>
      <c r="E23" s="434"/>
      <c r="F23" s="454" t="s">
        <v>143</v>
      </c>
      <c r="G23" s="454"/>
      <c r="H23" s="236">
        <v>2024</v>
      </c>
      <c r="I23" s="454" t="s">
        <v>144</v>
      </c>
      <c r="J23" s="454"/>
      <c r="K23" s="215" t="s">
        <v>145</v>
      </c>
      <c r="L23" s="215"/>
    </row>
    <row r="24" spans="1:12" ht="26.25" customHeight="1" x14ac:dyDescent="0.3">
      <c r="A24" s="429" t="s">
        <v>146</v>
      </c>
      <c r="B24" s="430"/>
      <c r="C24" s="432"/>
      <c r="D24" s="433"/>
      <c r="E24" s="434"/>
      <c r="F24" s="455"/>
      <c r="G24" s="455"/>
      <c r="H24" s="434"/>
      <c r="I24" s="455"/>
      <c r="J24" s="455"/>
      <c r="K24" s="434"/>
      <c r="L24" s="456"/>
    </row>
    <row r="25" spans="1:12" ht="45.75" customHeight="1" x14ac:dyDescent="0.3">
      <c r="A25" s="429" t="s">
        <v>147</v>
      </c>
      <c r="B25" s="430"/>
      <c r="C25" s="432"/>
      <c r="D25" s="447"/>
      <c r="E25" s="448"/>
      <c r="F25" s="448"/>
      <c r="G25" s="448"/>
      <c r="H25" s="448"/>
      <c r="I25" s="448"/>
      <c r="J25" s="448"/>
      <c r="K25" s="448"/>
      <c r="L25" s="449"/>
    </row>
    <row r="26" spans="1:12" ht="17.7" customHeight="1" x14ac:dyDescent="0.3">
      <c r="A26" s="429" t="s">
        <v>148</v>
      </c>
      <c r="B26" s="430"/>
      <c r="C26" s="432"/>
      <c r="D26" s="433"/>
      <c r="E26" s="434"/>
      <c r="F26" s="434"/>
      <c r="G26" s="434"/>
      <c r="H26" s="434"/>
      <c r="I26" s="434"/>
      <c r="J26" s="434"/>
      <c r="K26" s="434"/>
      <c r="L26" s="435"/>
    </row>
  </sheetData>
  <mergeCells count="58">
    <mergeCell ref="B21:K21"/>
    <mergeCell ref="F23:G23"/>
    <mergeCell ref="D23:E23"/>
    <mergeCell ref="A10:D10"/>
    <mergeCell ref="E10:L10"/>
    <mergeCell ref="B20:K20"/>
    <mergeCell ref="C18:G18"/>
    <mergeCell ref="H18:I18"/>
    <mergeCell ref="J18:K18"/>
    <mergeCell ref="C19:G19"/>
    <mergeCell ref="H19:I19"/>
    <mergeCell ref="J19:K19"/>
    <mergeCell ref="I15:J15"/>
    <mergeCell ref="K15:L15"/>
    <mergeCell ref="A17:C17"/>
    <mergeCell ref="D17:H17"/>
    <mergeCell ref="A25:C25"/>
    <mergeCell ref="D25:L25"/>
    <mergeCell ref="A26:C26"/>
    <mergeCell ref="D26:L26"/>
    <mergeCell ref="A22:L22"/>
    <mergeCell ref="A23:C23"/>
    <mergeCell ref="I23:J23"/>
    <mergeCell ref="A24:C24"/>
    <mergeCell ref="D24:L24"/>
    <mergeCell ref="I17:L17"/>
    <mergeCell ref="A16:C16"/>
    <mergeCell ref="D16:H16"/>
    <mergeCell ref="I16:J16"/>
    <mergeCell ref="K16:L16"/>
    <mergeCell ref="A15:C15"/>
    <mergeCell ref="D15:H15"/>
    <mergeCell ref="A9:L9"/>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dataValidations count="1">
    <dataValidation type="list" allowBlank="1" showInputMessage="1" showErrorMessage="1" sqref="J19:K19 L21 K15:L16 D15:H15 K13:L13 D6:H8 K6:L8" xr:uid="{22E4A5A0-DBA8-42B5-AE94-8DFC87FAD362}">
      <formula1>#REF!</formula1>
    </dataValidation>
  </dataValidations>
  <pageMargins left="0.7" right="0.7" top="0.75" bottom="0.75" header="0.3" footer="0.3"/>
  <pageSetup scale="7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89151-EFD6-4F6B-9692-4281B292AC30}">
  <sheetPr>
    <tabColor theme="5" tint="0.59999389629810485"/>
    <pageSetUpPr fitToPage="1"/>
  </sheetPr>
  <dimension ref="A1:O128"/>
  <sheetViews>
    <sheetView showGridLines="0" tabSelected="1" view="pageBreakPreview" topLeftCell="A76" zoomScale="67" zoomScaleNormal="70" zoomScaleSheetLayoutView="67" workbookViewId="0">
      <selection activeCell="F81" sqref="F81:G81"/>
    </sheetView>
  </sheetViews>
  <sheetFormatPr baseColWidth="10" defaultColWidth="10.6640625" defaultRowHeight="13.8" x14ac:dyDescent="0.3"/>
  <cols>
    <col min="1" max="1" width="49.6640625" style="1" customWidth="1"/>
    <col min="2" max="8" width="35.6640625" style="1" customWidth="1"/>
    <col min="9" max="9" width="63.44140625" style="1" customWidth="1"/>
    <col min="10" max="13" width="35.6640625" style="1" customWidth="1"/>
    <col min="14" max="15" width="18.3320312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9.33203125" style="1"/>
    <col min="23" max="23" width="18.44140625" style="1" bestFit="1" customWidth="1"/>
    <col min="24" max="24" width="16.33203125" style="1" customWidth="1"/>
    <col min="25" max="16384" width="10.6640625" style="1"/>
  </cols>
  <sheetData>
    <row r="1" spans="1:15" s="90" customFormat="1" ht="32.25" customHeight="1" x14ac:dyDescent="0.3">
      <c r="A1" s="383"/>
      <c r="B1" s="361" t="s">
        <v>0</v>
      </c>
      <c r="C1" s="362"/>
      <c r="D1" s="362"/>
      <c r="E1" s="362"/>
      <c r="F1" s="362"/>
      <c r="G1" s="362"/>
      <c r="H1" s="362"/>
      <c r="I1" s="362"/>
      <c r="J1" s="362"/>
      <c r="K1" s="362"/>
      <c r="L1" s="363"/>
      <c r="M1" s="358" t="s">
        <v>1</v>
      </c>
      <c r="N1" s="359"/>
      <c r="O1" s="360"/>
    </row>
    <row r="2" spans="1:15" s="90" customFormat="1" ht="30.75" customHeight="1" x14ac:dyDescent="0.3">
      <c r="A2" s="384"/>
      <c r="B2" s="364" t="s">
        <v>2</v>
      </c>
      <c r="C2" s="365"/>
      <c r="D2" s="365"/>
      <c r="E2" s="365"/>
      <c r="F2" s="365"/>
      <c r="G2" s="365"/>
      <c r="H2" s="365"/>
      <c r="I2" s="365"/>
      <c r="J2" s="365"/>
      <c r="K2" s="365"/>
      <c r="L2" s="366"/>
      <c r="M2" s="358" t="s">
        <v>3</v>
      </c>
      <c r="N2" s="359"/>
      <c r="O2" s="360"/>
    </row>
    <row r="3" spans="1:15" s="90" customFormat="1" ht="24" customHeight="1" x14ac:dyDescent="0.3">
      <c r="A3" s="384"/>
      <c r="B3" s="364" t="s">
        <v>4</v>
      </c>
      <c r="C3" s="365"/>
      <c r="D3" s="365"/>
      <c r="E3" s="365"/>
      <c r="F3" s="365"/>
      <c r="G3" s="365"/>
      <c r="H3" s="365"/>
      <c r="I3" s="365"/>
      <c r="J3" s="365"/>
      <c r="K3" s="365"/>
      <c r="L3" s="366"/>
      <c r="M3" s="358" t="s">
        <v>5</v>
      </c>
      <c r="N3" s="359"/>
      <c r="O3" s="360"/>
    </row>
    <row r="4" spans="1:15" s="90" customFormat="1" ht="21.75" customHeight="1" x14ac:dyDescent="0.3">
      <c r="A4" s="385"/>
      <c r="B4" s="367" t="s">
        <v>6</v>
      </c>
      <c r="C4" s="368"/>
      <c r="D4" s="368"/>
      <c r="E4" s="368"/>
      <c r="F4" s="368"/>
      <c r="G4" s="368"/>
      <c r="H4" s="368"/>
      <c r="I4" s="368"/>
      <c r="J4" s="368"/>
      <c r="K4" s="368"/>
      <c r="L4" s="369"/>
      <c r="M4" s="358" t="s">
        <v>7</v>
      </c>
      <c r="N4" s="359"/>
      <c r="O4" s="360"/>
    </row>
    <row r="5" spans="1:15" s="90" customFormat="1" ht="21.75" customHeight="1" thickBot="1" x14ac:dyDescent="0.35">
      <c r="A5" s="91"/>
      <c r="B5" s="92"/>
      <c r="C5" s="92"/>
      <c r="D5" s="92"/>
      <c r="E5" s="92"/>
      <c r="F5" s="92"/>
      <c r="G5" s="92"/>
      <c r="H5" s="92"/>
      <c r="I5" s="92"/>
      <c r="J5" s="92"/>
      <c r="K5" s="92"/>
      <c r="L5" s="92"/>
      <c r="M5" s="93"/>
      <c r="N5" s="93"/>
      <c r="O5" s="93"/>
    </row>
    <row r="6" spans="1:15" s="90" customFormat="1" ht="21.75" customHeight="1" thickBot="1" x14ac:dyDescent="0.35">
      <c r="A6" s="387" t="s">
        <v>11</v>
      </c>
      <c r="B6" s="186" t="s">
        <v>12</v>
      </c>
      <c r="C6" s="141"/>
      <c r="D6" s="186" t="s">
        <v>13</v>
      </c>
      <c r="E6" s="141"/>
      <c r="F6" s="186" t="s">
        <v>14</v>
      </c>
      <c r="G6" s="282" t="s">
        <v>15</v>
      </c>
      <c r="H6" s="186" t="s">
        <v>16</v>
      </c>
      <c r="I6" s="143"/>
      <c r="J6" s="372" t="s">
        <v>17</v>
      </c>
      <c r="K6" s="386"/>
      <c r="L6" s="185" t="s">
        <v>18</v>
      </c>
      <c r="M6" s="400"/>
      <c r="N6" s="400"/>
      <c r="O6" s="400"/>
    </row>
    <row r="7" spans="1:15" s="90" customFormat="1" ht="21.75" customHeight="1" thickBot="1" x14ac:dyDescent="0.35">
      <c r="A7" s="387"/>
      <c r="B7" s="187" t="s">
        <v>19</v>
      </c>
      <c r="C7" s="144"/>
      <c r="D7" s="186" t="s">
        <v>20</v>
      </c>
      <c r="E7" s="145"/>
      <c r="F7" s="186" t="s">
        <v>21</v>
      </c>
      <c r="G7" s="145"/>
      <c r="H7" s="186" t="s">
        <v>22</v>
      </c>
      <c r="I7" s="143"/>
      <c r="J7" s="372"/>
      <c r="K7" s="386"/>
      <c r="L7" s="185" t="s">
        <v>23</v>
      </c>
      <c r="M7" s="400"/>
      <c r="N7" s="400"/>
      <c r="O7" s="400"/>
    </row>
    <row r="8" spans="1:15" s="90" customFormat="1" ht="21.75" customHeight="1" x14ac:dyDescent="0.3">
      <c r="A8" s="387"/>
      <c r="B8" s="186" t="s">
        <v>24</v>
      </c>
      <c r="C8" s="141"/>
      <c r="D8" s="186" t="s">
        <v>25</v>
      </c>
      <c r="E8" s="145"/>
      <c r="F8" s="186" t="s">
        <v>26</v>
      </c>
      <c r="G8" s="145"/>
      <c r="H8" s="186" t="s">
        <v>27</v>
      </c>
      <c r="I8" s="143"/>
      <c r="J8" s="372"/>
      <c r="K8" s="386"/>
      <c r="L8" s="185" t="s">
        <v>28</v>
      </c>
      <c r="M8" s="400" t="s">
        <v>15</v>
      </c>
      <c r="N8" s="400"/>
      <c r="O8" s="400"/>
    </row>
    <row r="9" spans="1:15" s="90" customFormat="1" ht="9.6" customHeight="1" thickBot="1" x14ac:dyDescent="0.35">
      <c r="A9" s="91"/>
      <c r="B9" s="92"/>
      <c r="C9" s="92"/>
      <c r="D9" s="92"/>
      <c r="E9" s="92"/>
      <c r="F9" s="92"/>
      <c r="G9" s="92"/>
      <c r="H9" s="92"/>
      <c r="I9" s="92"/>
      <c r="J9" s="92"/>
      <c r="K9" s="92"/>
      <c r="L9" s="92"/>
      <c r="M9" s="93"/>
      <c r="N9" s="93"/>
      <c r="O9" s="93"/>
    </row>
    <row r="10" spans="1:15" ht="40.200000000000003" customHeight="1" thickBot="1" x14ac:dyDescent="0.35">
      <c r="A10" s="60" t="s">
        <v>8</v>
      </c>
      <c r="B10" s="392" t="s">
        <v>9</v>
      </c>
      <c r="C10" s="393"/>
      <c r="D10" s="393"/>
      <c r="E10" s="393"/>
      <c r="F10" s="393"/>
      <c r="G10" s="393"/>
      <c r="H10" s="393"/>
      <c r="I10" s="393"/>
      <c r="J10" s="393"/>
      <c r="K10" s="394"/>
      <c r="L10" s="186" t="s">
        <v>10</v>
      </c>
      <c r="M10" s="395">
        <v>2024110010318</v>
      </c>
      <c r="N10" s="396"/>
      <c r="O10" s="397"/>
    </row>
    <row r="11" spans="1:15" ht="10.199999999999999" customHeight="1" thickBot="1" x14ac:dyDescent="0.35">
      <c r="A11" s="6"/>
      <c r="B11" s="7"/>
      <c r="C11" s="7"/>
      <c r="D11" s="9"/>
      <c r="E11" s="8"/>
      <c r="F11" s="8"/>
      <c r="G11" s="235"/>
      <c r="H11" s="235"/>
      <c r="I11" s="10"/>
      <c r="J11" s="10"/>
      <c r="K11" s="7"/>
      <c r="L11" s="7"/>
      <c r="M11" s="7"/>
      <c r="N11" s="7"/>
      <c r="O11" s="7"/>
    </row>
    <row r="12" spans="1:15" ht="15" customHeight="1" x14ac:dyDescent="0.3">
      <c r="A12" s="389" t="s">
        <v>29</v>
      </c>
      <c r="B12" s="373" t="s">
        <v>149</v>
      </c>
      <c r="C12" s="374"/>
      <c r="D12" s="374"/>
      <c r="E12" s="374"/>
      <c r="F12" s="374"/>
      <c r="G12" s="374"/>
      <c r="H12" s="374"/>
      <c r="I12" s="374"/>
      <c r="J12" s="374"/>
      <c r="K12" s="374"/>
      <c r="L12" s="374"/>
      <c r="M12" s="374"/>
      <c r="N12" s="374"/>
      <c r="O12" s="375"/>
    </row>
    <row r="13" spans="1:15" ht="15" customHeight="1" x14ac:dyDescent="0.3">
      <c r="A13" s="390"/>
      <c r="B13" s="376"/>
      <c r="C13" s="377"/>
      <c r="D13" s="377"/>
      <c r="E13" s="377"/>
      <c r="F13" s="377"/>
      <c r="G13" s="377"/>
      <c r="H13" s="377"/>
      <c r="I13" s="377"/>
      <c r="J13" s="377"/>
      <c r="K13" s="377"/>
      <c r="L13" s="377"/>
      <c r="M13" s="377"/>
      <c r="N13" s="377"/>
      <c r="O13" s="378"/>
    </row>
    <row r="14" spans="1:15" ht="15" customHeight="1" x14ac:dyDescent="0.3">
      <c r="A14" s="391"/>
      <c r="B14" s="379"/>
      <c r="C14" s="380"/>
      <c r="D14" s="380"/>
      <c r="E14" s="380"/>
      <c r="F14" s="380"/>
      <c r="G14" s="380"/>
      <c r="H14" s="380"/>
      <c r="I14" s="380"/>
      <c r="J14" s="380"/>
      <c r="K14" s="380"/>
      <c r="L14" s="380"/>
      <c r="M14" s="380"/>
      <c r="N14" s="380"/>
      <c r="O14" s="381"/>
    </row>
    <row r="15" spans="1:15" ht="9" customHeight="1" x14ac:dyDescent="0.3">
      <c r="A15" s="14"/>
      <c r="B15" s="89"/>
      <c r="C15" s="15"/>
      <c r="D15" s="15"/>
      <c r="E15" s="15"/>
      <c r="F15" s="15"/>
      <c r="G15" s="16"/>
      <c r="H15" s="16"/>
      <c r="I15" s="16"/>
      <c r="J15" s="16"/>
      <c r="K15" s="16"/>
      <c r="L15" s="17"/>
      <c r="M15" s="17"/>
      <c r="N15" s="17"/>
      <c r="O15" s="17"/>
    </row>
    <row r="16" spans="1:15" s="18" customFormat="1" ht="37.5" customHeight="1" x14ac:dyDescent="0.3">
      <c r="A16" s="60" t="s">
        <v>31</v>
      </c>
      <c r="B16" s="382" t="s">
        <v>32</v>
      </c>
      <c r="C16" s="382"/>
      <c r="D16" s="382"/>
      <c r="E16" s="382"/>
      <c r="F16" s="382"/>
      <c r="G16" s="387" t="s">
        <v>33</v>
      </c>
      <c r="H16" s="387"/>
      <c r="I16" s="382" t="s">
        <v>150</v>
      </c>
      <c r="J16" s="382"/>
      <c r="K16" s="382"/>
      <c r="L16" s="382"/>
      <c r="M16" s="382"/>
      <c r="N16" s="382"/>
      <c r="O16" s="382"/>
    </row>
    <row r="17" spans="1:15" ht="9" customHeight="1" x14ac:dyDescent="0.3">
      <c r="A17" s="14"/>
      <c r="B17" s="16"/>
      <c r="C17" s="15"/>
      <c r="D17" s="15"/>
      <c r="E17" s="15"/>
      <c r="F17" s="15"/>
      <c r="G17" s="16"/>
      <c r="H17" s="16"/>
      <c r="I17" s="16"/>
      <c r="J17" s="16"/>
      <c r="K17" s="16"/>
      <c r="L17" s="17"/>
      <c r="M17" s="17"/>
      <c r="N17" s="17"/>
      <c r="O17" s="17"/>
    </row>
    <row r="18" spans="1:15" ht="56.25" customHeight="1" x14ac:dyDescent="0.3">
      <c r="A18" s="60" t="s">
        <v>35</v>
      </c>
      <c r="B18" s="382" t="s">
        <v>151</v>
      </c>
      <c r="C18" s="382"/>
      <c r="D18" s="382"/>
      <c r="E18" s="382"/>
      <c r="F18" s="60" t="s">
        <v>37</v>
      </c>
      <c r="G18" s="481" t="s">
        <v>38</v>
      </c>
      <c r="H18" s="481"/>
      <c r="I18" s="481"/>
      <c r="J18" s="60" t="s">
        <v>39</v>
      </c>
      <c r="K18" s="382" t="s">
        <v>152</v>
      </c>
      <c r="L18" s="382"/>
      <c r="M18" s="382"/>
      <c r="N18" s="382"/>
      <c r="O18" s="382"/>
    </row>
    <row r="19" spans="1:15" ht="9" customHeight="1" x14ac:dyDescent="0.3">
      <c r="A19" s="5"/>
      <c r="B19" s="2"/>
      <c r="C19" s="477"/>
      <c r="D19" s="477"/>
      <c r="E19" s="477"/>
      <c r="F19" s="477"/>
      <c r="G19" s="477"/>
      <c r="H19" s="477"/>
      <c r="I19" s="477"/>
      <c r="J19" s="477"/>
      <c r="K19" s="477"/>
      <c r="L19" s="477"/>
      <c r="M19" s="477"/>
      <c r="N19" s="477"/>
      <c r="O19" s="477"/>
    </row>
    <row r="21" spans="1:15" ht="16.5" customHeight="1" x14ac:dyDescent="0.3">
      <c r="A21" s="87"/>
      <c r="B21" s="88"/>
      <c r="C21" s="88"/>
      <c r="D21" s="88"/>
      <c r="E21" s="88"/>
      <c r="F21" s="88"/>
      <c r="G21" s="88"/>
      <c r="H21" s="88"/>
      <c r="I21" s="88"/>
      <c r="J21" s="88"/>
      <c r="K21" s="88"/>
      <c r="L21" s="88"/>
      <c r="M21" s="88"/>
      <c r="N21" s="88"/>
      <c r="O21" s="88"/>
    </row>
    <row r="22" spans="1:15" ht="32.1" customHeight="1" x14ac:dyDescent="0.3">
      <c r="A22" s="370" t="s">
        <v>41</v>
      </c>
      <c r="B22" s="371"/>
      <c r="C22" s="371"/>
      <c r="D22" s="371"/>
      <c r="E22" s="371"/>
      <c r="F22" s="371"/>
      <c r="G22" s="371"/>
      <c r="H22" s="371"/>
      <c r="I22" s="371"/>
      <c r="J22" s="371"/>
      <c r="K22" s="371"/>
      <c r="L22" s="371"/>
      <c r="M22" s="371"/>
      <c r="N22" s="371"/>
      <c r="O22" s="372"/>
    </row>
    <row r="23" spans="1:15" ht="32.1" customHeight="1" x14ac:dyDescent="0.3">
      <c r="A23" s="370" t="s">
        <v>42</v>
      </c>
      <c r="B23" s="371"/>
      <c r="C23" s="371"/>
      <c r="D23" s="371"/>
      <c r="E23" s="371"/>
      <c r="F23" s="371"/>
      <c r="G23" s="371"/>
      <c r="H23" s="371"/>
      <c r="I23" s="371"/>
      <c r="J23" s="371"/>
      <c r="K23" s="371"/>
      <c r="L23" s="371"/>
      <c r="M23" s="371"/>
      <c r="N23" s="371"/>
      <c r="O23" s="372"/>
    </row>
    <row r="24" spans="1:15" ht="32.1" customHeight="1" x14ac:dyDescent="0.3">
      <c r="A24" s="29"/>
      <c r="B24" s="19" t="s">
        <v>12</v>
      </c>
      <c r="C24" s="19" t="s">
        <v>13</v>
      </c>
      <c r="D24" s="19" t="s">
        <v>14</v>
      </c>
      <c r="E24" s="19" t="s">
        <v>16</v>
      </c>
      <c r="F24" s="19" t="s">
        <v>19</v>
      </c>
      <c r="G24" s="19" t="s">
        <v>20</v>
      </c>
      <c r="H24" s="19" t="s">
        <v>21</v>
      </c>
      <c r="I24" s="19" t="s">
        <v>22</v>
      </c>
      <c r="J24" s="19" t="s">
        <v>24</v>
      </c>
      <c r="K24" s="19" t="s">
        <v>25</v>
      </c>
      <c r="L24" s="19" t="s">
        <v>26</v>
      </c>
      <c r="M24" s="19" t="s">
        <v>27</v>
      </c>
      <c r="N24" s="20" t="s">
        <v>43</v>
      </c>
      <c r="O24" s="20" t="s">
        <v>44</v>
      </c>
    </row>
    <row r="25" spans="1:15" ht="32.1" customHeight="1" x14ac:dyDescent="0.3">
      <c r="A25" s="23" t="s">
        <v>45</v>
      </c>
      <c r="B25" s="24">
        <v>120208000</v>
      </c>
      <c r="C25" s="24">
        <v>270000000</v>
      </c>
      <c r="D25" s="24">
        <v>80000000</v>
      </c>
      <c r="E25" s="24">
        <v>42526000</v>
      </c>
      <c r="F25" s="24">
        <v>27876000</v>
      </c>
      <c r="G25" s="24"/>
      <c r="H25" s="21"/>
      <c r="I25" s="21"/>
      <c r="J25" s="21"/>
      <c r="K25" s="21"/>
      <c r="L25" s="21"/>
      <c r="M25" s="21"/>
      <c r="N25" s="256">
        <f>SUM(B25:M25)</f>
        <v>540610000</v>
      </c>
      <c r="O25" s="22"/>
    </row>
    <row r="26" spans="1:15" ht="32.1" customHeight="1" x14ac:dyDescent="0.3">
      <c r="A26" s="23" t="s">
        <v>46</v>
      </c>
      <c r="B26" s="24">
        <v>120208000</v>
      </c>
      <c r="C26" s="24">
        <v>377379000</v>
      </c>
      <c r="D26" s="24">
        <v>0</v>
      </c>
      <c r="E26" s="24"/>
      <c r="F26" s="24"/>
      <c r="G26" s="24"/>
      <c r="H26" s="24"/>
      <c r="I26" s="24"/>
      <c r="J26" s="24"/>
      <c r="K26" s="24"/>
      <c r="L26" s="24"/>
      <c r="M26" s="24"/>
      <c r="N26" s="24">
        <f t="shared" ref="N26:N30" si="0">SUM(B26:M26)</f>
        <v>497587000</v>
      </c>
      <c r="O26" s="59">
        <f>+(B26+C26+D26+E26+F26+G26+H26+I26+J26+K26+L26+M26)/N25</f>
        <v>0.92041767632859173</v>
      </c>
    </row>
    <row r="27" spans="1:15" ht="32.1" customHeight="1" x14ac:dyDescent="0.3">
      <c r="A27" s="23" t="s">
        <v>47</v>
      </c>
      <c r="B27" s="24">
        <v>0</v>
      </c>
      <c r="C27" s="24">
        <v>728534</v>
      </c>
      <c r="D27" s="24">
        <v>23664437</v>
      </c>
      <c r="E27" s="24"/>
      <c r="F27" s="24"/>
      <c r="G27" s="24"/>
      <c r="H27" s="24"/>
      <c r="I27" s="24"/>
      <c r="J27" s="24"/>
      <c r="K27" s="24"/>
      <c r="L27" s="24"/>
      <c r="M27" s="24"/>
      <c r="N27" s="24">
        <f t="shared" si="0"/>
        <v>24392971</v>
      </c>
      <c r="O27" s="285">
        <f>+(B27+C27+D27+E27+F27+G27+H27+I27+J27+K27+L27+M27)/N26</f>
        <v>4.9022524704222581E-2</v>
      </c>
    </row>
    <row r="28" spans="1:15" ht="32.1" customHeight="1" x14ac:dyDescent="0.3">
      <c r="A28" s="23" t="s">
        <v>48</v>
      </c>
      <c r="B28" s="24"/>
      <c r="C28" s="24">
        <v>3216400</v>
      </c>
      <c r="D28" s="24">
        <v>23893771</v>
      </c>
      <c r="E28" s="24"/>
      <c r="F28" s="24"/>
      <c r="G28" s="24"/>
      <c r="H28" s="24"/>
      <c r="I28" s="24"/>
      <c r="J28" s="24"/>
      <c r="K28" s="24"/>
      <c r="L28" s="24"/>
      <c r="M28" s="24"/>
      <c r="N28" s="24">
        <f t="shared" si="0"/>
        <v>27110171</v>
      </c>
      <c r="O28" s="25"/>
    </row>
    <row r="29" spans="1:15" ht="32.1" customHeight="1" x14ac:dyDescent="0.3">
      <c r="A29" s="23" t="s">
        <v>49</v>
      </c>
      <c r="B29" s="24">
        <v>0</v>
      </c>
      <c r="C29" s="24">
        <v>0</v>
      </c>
      <c r="D29" s="24"/>
      <c r="E29" s="24"/>
      <c r="F29" s="24"/>
      <c r="G29" s="24"/>
      <c r="H29" s="24"/>
      <c r="I29" s="24"/>
      <c r="J29" s="24"/>
      <c r="K29" s="24"/>
      <c r="L29" s="24"/>
      <c r="M29" s="24"/>
      <c r="N29" s="24">
        <f t="shared" si="0"/>
        <v>0</v>
      </c>
      <c r="O29" s="25"/>
    </row>
    <row r="30" spans="1:15" ht="32.1" customHeight="1" thickBot="1" x14ac:dyDescent="0.35">
      <c r="A30" s="26" t="s">
        <v>50</v>
      </c>
      <c r="B30" s="27">
        <v>0</v>
      </c>
      <c r="C30" s="27">
        <v>3216400</v>
      </c>
      <c r="D30" s="27">
        <v>0</v>
      </c>
      <c r="E30" s="27"/>
      <c r="F30" s="27"/>
      <c r="G30" s="27"/>
      <c r="H30" s="27"/>
      <c r="I30" s="27"/>
      <c r="J30" s="27"/>
      <c r="K30" s="27"/>
      <c r="L30" s="27"/>
      <c r="M30" s="27"/>
      <c r="N30" s="27">
        <f t="shared" si="0"/>
        <v>3216400</v>
      </c>
      <c r="O30" s="284">
        <f>+N30/(N28-N29)</f>
        <v>0.11864181896897663</v>
      </c>
    </row>
    <row r="31" spans="1:15" s="28" customFormat="1" ht="16.5" customHeight="1" x14ac:dyDescent="0.25"/>
    <row r="32" spans="1:15" s="28" customFormat="1" ht="17.25" customHeight="1" x14ac:dyDescent="0.25">
      <c r="G32" s="255"/>
    </row>
    <row r="33" spans="1:10" ht="5.25" customHeight="1" x14ac:dyDescent="0.3"/>
    <row r="34" spans="1:10" ht="48" customHeight="1" x14ac:dyDescent="0.3">
      <c r="A34" s="341" t="s">
        <v>51</v>
      </c>
      <c r="B34" s="342"/>
      <c r="C34" s="342"/>
      <c r="D34" s="342"/>
      <c r="E34" s="342"/>
      <c r="F34" s="342"/>
      <c r="G34" s="342"/>
      <c r="H34" s="342"/>
      <c r="I34" s="343"/>
      <c r="J34" s="32"/>
    </row>
    <row r="35" spans="1:10" ht="50.25" customHeight="1" x14ac:dyDescent="0.3">
      <c r="A35" s="43" t="s">
        <v>52</v>
      </c>
      <c r="B35" s="478" t="str">
        <f>+B12</f>
        <v>Cualificar 9.000 mujeres en sus diferencias y diversidades en herramientas para la autonomía económica.</v>
      </c>
      <c r="C35" s="479"/>
      <c r="D35" s="479"/>
      <c r="E35" s="479"/>
      <c r="F35" s="479"/>
      <c r="G35" s="479"/>
      <c r="H35" s="479"/>
      <c r="I35" s="480"/>
      <c r="J35" s="30"/>
    </row>
    <row r="36" spans="1:10" ht="18.75" customHeight="1" x14ac:dyDescent="0.3">
      <c r="A36" s="337" t="s">
        <v>53</v>
      </c>
      <c r="B36" s="97">
        <v>2024</v>
      </c>
      <c r="C36" s="97">
        <v>2025</v>
      </c>
      <c r="D36" s="97">
        <v>2026</v>
      </c>
      <c r="E36" s="97">
        <v>2027</v>
      </c>
      <c r="F36" s="97" t="s">
        <v>54</v>
      </c>
      <c r="G36" s="354" t="s">
        <v>55</v>
      </c>
      <c r="H36" s="354" t="s">
        <v>153</v>
      </c>
      <c r="I36" s="354"/>
      <c r="J36" s="30"/>
    </row>
    <row r="37" spans="1:10" ht="50.25" customHeight="1" x14ac:dyDescent="0.3">
      <c r="A37" s="338"/>
      <c r="B37" s="234">
        <v>1070</v>
      </c>
      <c r="C37" s="33">
        <v>2930</v>
      </c>
      <c r="D37" s="33">
        <v>3000</v>
      </c>
      <c r="E37" s="33">
        <v>2000</v>
      </c>
      <c r="F37" s="277">
        <f>+B37+C37+D37+E37</f>
        <v>9000</v>
      </c>
      <c r="G37" s="354"/>
      <c r="H37" s="354"/>
      <c r="I37" s="354"/>
      <c r="J37" s="30"/>
    </row>
    <row r="38" spans="1:10" ht="52.5" customHeight="1" x14ac:dyDescent="0.3">
      <c r="A38" s="44" t="s">
        <v>57</v>
      </c>
      <c r="B38" s="347">
        <v>0.39</v>
      </c>
      <c r="C38" s="348"/>
      <c r="D38" s="351" t="s">
        <v>58</v>
      </c>
      <c r="E38" s="352"/>
      <c r="F38" s="352"/>
      <c r="G38" s="352"/>
      <c r="H38" s="352"/>
      <c r="I38" s="353"/>
    </row>
    <row r="39" spans="1:10" s="31" customFormat="1" ht="48" customHeight="1" thickBot="1" x14ac:dyDescent="0.35">
      <c r="A39" s="337" t="s">
        <v>59</v>
      </c>
      <c r="B39" s="44" t="s">
        <v>60</v>
      </c>
      <c r="C39" s="43" t="s">
        <v>61</v>
      </c>
      <c r="D39" s="325" t="s">
        <v>62</v>
      </c>
      <c r="E39" s="326"/>
      <c r="F39" s="325" t="s">
        <v>63</v>
      </c>
      <c r="G39" s="326"/>
      <c r="H39" s="45" t="s">
        <v>64</v>
      </c>
      <c r="I39" s="47" t="s">
        <v>65</v>
      </c>
    </row>
    <row r="40" spans="1:10" ht="120.75" customHeight="1" thickBot="1" x14ac:dyDescent="0.35">
      <c r="A40" s="338"/>
      <c r="B40" s="36">
        <v>0</v>
      </c>
      <c r="C40" s="37">
        <v>0</v>
      </c>
      <c r="D40" s="349" t="s">
        <v>154</v>
      </c>
      <c r="E40" s="350"/>
      <c r="F40" s="349" t="s">
        <v>67</v>
      </c>
      <c r="G40" s="350"/>
      <c r="H40" s="33" t="s">
        <v>67</v>
      </c>
      <c r="I40" s="34" t="s">
        <v>67</v>
      </c>
    </row>
    <row r="41" spans="1:10" s="31" customFormat="1" ht="54" customHeight="1" thickBot="1" x14ac:dyDescent="0.35">
      <c r="A41" s="337" t="s">
        <v>68</v>
      </c>
      <c r="B41" s="46" t="s">
        <v>60</v>
      </c>
      <c r="C41" s="45" t="s">
        <v>61</v>
      </c>
      <c r="D41" s="325" t="s">
        <v>62</v>
      </c>
      <c r="E41" s="326"/>
      <c r="F41" s="325" t="s">
        <v>63</v>
      </c>
      <c r="G41" s="326"/>
      <c r="H41" s="45" t="s">
        <v>64</v>
      </c>
      <c r="I41" s="47" t="s">
        <v>65</v>
      </c>
    </row>
    <row r="42" spans="1:10" ht="120.75" customHeight="1" thickBot="1" x14ac:dyDescent="0.35">
      <c r="A42" s="338"/>
      <c r="B42" s="36">
        <v>0</v>
      </c>
      <c r="C42" s="37">
        <v>0</v>
      </c>
      <c r="D42" s="349" t="s">
        <v>155</v>
      </c>
      <c r="E42" s="350"/>
      <c r="F42" s="349" t="s">
        <v>67</v>
      </c>
      <c r="G42" s="350"/>
      <c r="H42" s="33" t="s">
        <v>67</v>
      </c>
      <c r="I42" s="34" t="s">
        <v>67</v>
      </c>
    </row>
    <row r="43" spans="1:10" s="31" customFormat="1" ht="57.75" customHeight="1" thickBot="1" x14ac:dyDescent="0.35">
      <c r="A43" s="337" t="s">
        <v>70</v>
      </c>
      <c r="B43" s="46" t="s">
        <v>60</v>
      </c>
      <c r="C43" s="45" t="s">
        <v>61</v>
      </c>
      <c r="D43" s="325" t="s">
        <v>62</v>
      </c>
      <c r="E43" s="326"/>
      <c r="F43" s="325" t="s">
        <v>63</v>
      </c>
      <c r="G43" s="326"/>
      <c r="H43" s="45" t="s">
        <v>64</v>
      </c>
      <c r="I43" s="47" t="s">
        <v>65</v>
      </c>
    </row>
    <row r="44" spans="1:10" ht="261" customHeight="1" thickBot="1" x14ac:dyDescent="0.35">
      <c r="A44" s="338"/>
      <c r="B44" s="36">
        <v>30</v>
      </c>
      <c r="C44" s="37">
        <v>30</v>
      </c>
      <c r="D44" s="475" t="s">
        <v>156</v>
      </c>
      <c r="E44" s="476"/>
      <c r="F44" s="475" t="s">
        <v>157</v>
      </c>
      <c r="G44" s="476"/>
      <c r="H44" s="33" t="s">
        <v>67</v>
      </c>
      <c r="I44" s="286" t="s">
        <v>158</v>
      </c>
    </row>
    <row r="45" spans="1:10" s="31" customFormat="1" ht="35.1" customHeight="1" thickBot="1" x14ac:dyDescent="0.35">
      <c r="A45" s="337" t="s">
        <v>72</v>
      </c>
      <c r="B45" s="46" t="s">
        <v>60</v>
      </c>
      <c r="C45" s="46" t="s">
        <v>61</v>
      </c>
      <c r="D45" s="325" t="s">
        <v>62</v>
      </c>
      <c r="E45" s="326"/>
      <c r="F45" s="325" t="s">
        <v>63</v>
      </c>
      <c r="G45" s="326"/>
      <c r="H45" s="45" t="s">
        <v>64</v>
      </c>
      <c r="I45" s="45" t="s">
        <v>65</v>
      </c>
    </row>
    <row r="46" spans="1:10" ht="120.75" customHeight="1" x14ac:dyDescent="0.3">
      <c r="A46" s="338"/>
      <c r="B46" s="36">
        <v>300</v>
      </c>
      <c r="C46" s="37"/>
      <c r="D46" s="339"/>
      <c r="E46" s="340"/>
      <c r="F46" s="339"/>
      <c r="G46" s="340"/>
      <c r="H46" s="54"/>
      <c r="I46" s="55"/>
    </row>
    <row r="47" spans="1:10" s="31" customFormat="1" ht="35.1" customHeight="1" x14ac:dyDescent="0.3">
      <c r="A47" s="337" t="s">
        <v>73</v>
      </c>
      <c r="B47" s="46" t="s">
        <v>60</v>
      </c>
      <c r="C47" s="45" t="s">
        <v>61</v>
      </c>
      <c r="D47" s="325" t="s">
        <v>62</v>
      </c>
      <c r="E47" s="326"/>
      <c r="F47" s="325" t="s">
        <v>63</v>
      </c>
      <c r="G47" s="326"/>
      <c r="H47" s="45" t="s">
        <v>64</v>
      </c>
      <c r="I47" s="47" t="s">
        <v>65</v>
      </c>
    </row>
    <row r="48" spans="1:10" ht="120.75" customHeight="1" x14ac:dyDescent="0.3">
      <c r="A48" s="338"/>
      <c r="B48" s="36">
        <v>400</v>
      </c>
      <c r="C48" s="37"/>
      <c r="D48" s="327"/>
      <c r="E48" s="329"/>
      <c r="F48" s="327"/>
      <c r="G48" s="329"/>
      <c r="H48" s="33"/>
      <c r="I48" s="35"/>
    </row>
    <row r="49" spans="1:9" s="31" customFormat="1" ht="35.1" customHeight="1" x14ac:dyDescent="0.3">
      <c r="A49" s="337" t="s">
        <v>74</v>
      </c>
      <c r="B49" s="46" t="s">
        <v>60</v>
      </c>
      <c r="C49" s="45" t="s">
        <v>61</v>
      </c>
      <c r="D49" s="325" t="s">
        <v>62</v>
      </c>
      <c r="E49" s="326"/>
      <c r="F49" s="325" t="s">
        <v>63</v>
      </c>
      <c r="G49" s="326"/>
      <c r="H49" s="45" t="s">
        <v>64</v>
      </c>
      <c r="I49" s="47" t="s">
        <v>65</v>
      </c>
    </row>
    <row r="50" spans="1:9" ht="120.75" customHeight="1" x14ac:dyDescent="0.3">
      <c r="A50" s="338"/>
      <c r="B50" s="38">
        <v>200</v>
      </c>
      <c r="C50" s="39"/>
      <c r="D50" s="327"/>
      <c r="E50" s="329"/>
      <c r="F50" s="327"/>
      <c r="G50" s="329"/>
      <c r="H50" s="33"/>
      <c r="I50" s="35"/>
    </row>
    <row r="51" spans="1:9" ht="35.1" customHeight="1" x14ac:dyDescent="0.3">
      <c r="A51" s="337" t="s">
        <v>75</v>
      </c>
      <c r="B51" s="44" t="s">
        <v>60</v>
      </c>
      <c r="C51" s="43" t="s">
        <v>61</v>
      </c>
      <c r="D51" s="325" t="s">
        <v>62</v>
      </c>
      <c r="E51" s="326"/>
      <c r="F51" s="325" t="s">
        <v>63</v>
      </c>
      <c r="G51" s="326"/>
      <c r="H51" s="45" t="s">
        <v>64</v>
      </c>
      <c r="I51" s="47" t="s">
        <v>65</v>
      </c>
    </row>
    <row r="52" spans="1:9" ht="120.75" customHeight="1" x14ac:dyDescent="0.3">
      <c r="A52" s="338"/>
      <c r="B52" s="38">
        <v>300</v>
      </c>
      <c r="C52" s="39"/>
      <c r="D52" s="327"/>
      <c r="E52" s="328"/>
      <c r="F52" s="327"/>
      <c r="G52" s="329"/>
      <c r="H52" s="33"/>
      <c r="I52" s="35"/>
    </row>
    <row r="53" spans="1:9" ht="35.1" customHeight="1" x14ac:dyDescent="0.3">
      <c r="A53" s="337" t="s">
        <v>76</v>
      </c>
      <c r="B53" s="44" t="s">
        <v>60</v>
      </c>
      <c r="C53" s="43" t="s">
        <v>61</v>
      </c>
      <c r="D53" s="325" t="s">
        <v>62</v>
      </c>
      <c r="E53" s="326"/>
      <c r="F53" s="325" t="s">
        <v>63</v>
      </c>
      <c r="G53" s="326"/>
      <c r="H53" s="45" t="s">
        <v>64</v>
      </c>
      <c r="I53" s="47" t="s">
        <v>65</v>
      </c>
    </row>
    <row r="54" spans="1:9" ht="120.75" customHeight="1" x14ac:dyDescent="0.3">
      <c r="A54" s="338"/>
      <c r="B54" s="38">
        <v>400</v>
      </c>
      <c r="C54" s="39"/>
      <c r="D54" s="327"/>
      <c r="E54" s="328"/>
      <c r="F54" s="327"/>
      <c r="G54" s="329"/>
      <c r="H54" s="56"/>
      <c r="I54" s="35"/>
    </row>
    <row r="55" spans="1:9" ht="35.1" customHeight="1" x14ac:dyDescent="0.3">
      <c r="A55" s="337" t="s">
        <v>77</v>
      </c>
      <c r="B55" s="44" t="s">
        <v>60</v>
      </c>
      <c r="C55" s="43" t="s">
        <v>61</v>
      </c>
      <c r="D55" s="325" t="s">
        <v>62</v>
      </c>
      <c r="E55" s="326"/>
      <c r="F55" s="325" t="s">
        <v>63</v>
      </c>
      <c r="G55" s="326"/>
      <c r="H55" s="45" t="s">
        <v>64</v>
      </c>
      <c r="I55" s="47" t="s">
        <v>65</v>
      </c>
    </row>
    <row r="56" spans="1:9" ht="120.75" customHeight="1" x14ac:dyDescent="0.3">
      <c r="A56" s="338"/>
      <c r="B56" s="38">
        <v>400</v>
      </c>
      <c r="C56" s="39"/>
      <c r="D56" s="327"/>
      <c r="E56" s="329"/>
      <c r="F56" s="327"/>
      <c r="G56" s="329"/>
      <c r="H56" s="33"/>
      <c r="I56" s="33"/>
    </row>
    <row r="57" spans="1:9" ht="35.1" customHeight="1" x14ac:dyDescent="0.3">
      <c r="A57" s="337" t="s">
        <v>78</v>
      </c>
      <c r="B57" s="44" t="s">
        <v>60</v>
      </c>
      <c r="C57" s="43" t="s">
        <v>61</v>
      </c>
      <c r="D57" s="325" t="s">
        <v>62</v>
      </c>
      <c r="E57" s="326"/>
      <c r="F57" s="325" t="s">
        <v>63</v>
      </c>
      <c r="G57" s="326"/>
      <c r="H57" s="45" t="s">
        <v>64</v>
      </c>
      <c r="I57" s="47" t="s">
        <v>65</v>
      </c>
    </row>
    <row r="58" spans="1:9" ht="120.75" customHeight="1" x14ac:dyDescent="0.3">
      <c r="A58" s="338"/>
      <c r="B58" s="38">
        <v>300</v>
      </c>
      <c r="C58" s="39"/>
      <c r="D58" s="327"/>
      <c r="E58" s="329"/>
      <c r="F58" s="327"/>
      <c r="G58" s="329"/>
      <c r="H58" s="33"/>
      <c r="I58" s="35"/>
    </row>
    <row r="59" spans="1:9" ht="35.1" customHeight="1" x14ac:dyDescent="0.3">
      <c r="A59" s="337" t="s">
        <v>79</v>
      </c>
      <c r="B59" s="44" t="s">
        <v>60</v>
      </c>
      <c r="C59" s="43" t="s">
        <v>61</v>
      </c>
      <c r="D59" s="325" t="s">
        <v>62</v>
      </c>
      <c r="E59" s="326"/>
      <c r="F59" s="325" t="s">
        <v>63</v>
      </c>
      <c r="G59" s="326"/>
      <c r="H59" s="45" t="s">
        <v>64</v>
      </c>
      <c r="I59" s="47" t="s">
        <v>65</v>
      </c>
    </row>
    <row r="60" spans="1:9" ht="120.75" customHeight="1" x14ac:dyDescent="0.3">
      <c r="A60" s="338"/>
      <c r="B60" s="38">
        <v>400</v>
      </c>
      <c r="C60" s="39"/>
      <c r="D60" s="327"/>
      <c r="E60" s="329"/>
      <c r="F60" s="328"/>
      <c r="G60" s="328"/>
      <c r="H60" s="33"/>
      <c r="I60" s="33"/>
    </row>
    <row r="61" spans="1:9" ht="35.1" customHeight="1" x14ac:dyDescent="0.3">
      <c r="A61" s="337" t="s">
        <v>80</v>
      </c>
      <c r="B61" s="44" t="s">
        <v>60</v>
      </c>
      <c r="C61" s="43" t="s">
        <v>61</v>
      </c>
      <c r="D61" s="325" t="s">
        <v>62</v>
      </c>
      <c r="E61" s="326"/>
      <c r="F61" s="325" t="s">
        <v>63</v>
      </c>
      <c r="G61" s="326"/>
      <c r="H61" s="45" t="s">
        <v>64</v>
      </c>
      <c r="I61" s="47" t="s">
        <v>65</v>
      </c>
    </row>
    <row r="62" spans="1:9" ht="120.75" customHeight="1" x14ac:dyDescent="0.3">
      <c r="A62" s="338"/>
      <c r="B62" s="38">
        <v>200</v>
      </c>
      <c r="C62" s="39"/>
      <c r="D62" s="327"/>
      <c r="E62" s="329"/>
      <c r="F62" s="327"/>
      <c r="G62" s="329"/>
      <c r="H62" s="33"/>
      <c r="I62" s="33"/>
    </row>
    <row r="63" spans="1:9" x14ac:dyDescent="0.3">
      <c r="B63" s="1">
        <f>+B62+B60+B58+B56+B54+B52+B50+B48+B46+B44</f>
        <v>2930</v>
      </c>
    </row>
    <row r="65" spans="1:9" s="271" customFormat="1" x14ac:dyDescent="0.3">
      <c r="A65" s="270"/>
    </row>
    <row r="66" spans="1:9" s="30" customFormat="1" ht="30" customHeight="1" x14ac:dyDescent="0.3">
      <c r="A66" s="1"/>
      <c r="B66" s="1"/>
      <c r="C66" s="1"/>
      <c r="D66" s="1"/>
      <c r="E66" s="1"/>
      <c r="F66" s="1"/>
      <c r="G66" s="1"/>
      <c r="H66" s="1"/>
      <c r="I66" s="1"/>
    </row>
    <row r="67" spans="1:9" ht="34.5" customHeight="1" x14ac:dyDescent="0.3">
      <c r="A67" s="474" t="s">
        <v>84</v>
      </c>
      <c r="B67" s="474"/>
      <c r="C67" s="474"/>
      <c r="D67" s="474"/>
      <c r="E67" s="474"/>
      <c r="F67" s="474"/>
      <c r="G67" s="474"/>
      <c r="H67" s="474"/>
      <c r="I67" s="474"/>
    </row>
    <row r="68" spans="1:9" ht="57.75" customHeight="1" x14ac:dyDescent="0.3">
      <c r="A68" s="48" t="s">
        <v>85</v>
      </c>
      <c r="B68" s="465" t="s">
        <v>159</v>
      </c>
      <c r="C68" s="466"/>
      <c r="D68" s="465" t="s">
        <v>160</v>
      </c>
      <c r="E68" s="466"/>
      <c r="F68" s="467"/>
      <c r="G68" s="468"/>
      <c r="H68" s="404"/>
      <c r="I68" s="405"/>
    </row>
    <row r="69" spans="1:9" ht="40.5" customHeight="1" x14ac:dyDescent="0.3">
      <c r="A69" s="48" t="s">
        <v>90</v>
      </c>
      <c r="B69" s="469">
        <v>0.3</v>
      </c>
      <c r="C69" s="470"/>
      <c r="D69" s="469">
        <v>0.09</v>
      </c>
      <c r="E69" s="470"/>
      <c r="F69" s="471"/>
      <c r="G69" s="472"/>
      <c r="H69" s="473"/>
      <c r="I69" s="413"/>
    </row>
    <row r="70" spans="1:9" ht="30" customHeight="1" x14ac:dyDescent="0.3">
      <c r="A70" s="398" t="s">
        <v>12</v>
      </c>
      <c r="B70" s="102" t="s">
        <v>91</v>
      </c>
      <c r="C70" s="102" t="s">
        <v>61</v>
      </c>
      <c r="D70" s="102" t="s">
        <v>91</v>
      </c>
      <c r="E70" s="102" t="s">
        <v>61</v>
      </c>
      <c r="F70" s="102" t="s">
        <v>91</v>
      </c>
      <c r="G70" s="102" t="s">
        <v>61</v>
      </c>
      <c r="H70" s="102" t="s">
        <v>91</v>
      </c>
      <c r="I70" s="102" t="s">
        <v>61</v>
      </c>
    </row>
    <row r="71" spans="1:9" ht="30" customHeight="1" x14ac:dyDescent="0.3">
      <c r="A71" s="399"/>
      <c r="B71" s="50">
        <v>0</v>
      </c>
      <c r="C71" s="50">
        <v>0</v>
      </c>
      <c r="D71" s="50">
        <v>0</v>
      </c>
      <c r="E71" s="50">
        <v>0</v>
      </c>
      <c r="F71" s="57"/>
      <c r="G71" s="50"/>
      <c r="H71" s="57"/>
      <c r="I71" s="50"/>
    </row>
    <row r="72" spans="1:9" ht="80.25" customHeight="1" x14ac:dyDescent="0.3">
      <c r="A72" s="48" t="s">
        <v>92</v>
      </c>
      <c r="B72" s="332" t="s">
        <v>93</v>
      </c>
      <c r="C72" s="333"/>
      <c r="D72" s="332" t="s">
        <v>93</v>
      </c>
      <c r="E72" s="333"/>
      <c r="F72" s="323"/>
      <c r="G72" s="324"/>
      <c r="H72" s="323"/>
      <c r="I72" s="357"/>
    </row>
    <row r="73" spans="1:9" ht="80.25" customHeight="1" x14ac:dyDescent="0.3">
      <c r="A73" s="48" t="s">
        <v>94</v>
      </c>
      <c r="B73" s="330" t="s">
        <v>67</v>
      </c>
      <c r="C73" s="331"/>
      <c r="D73" s="330" t="s">
        <v>67</v>
      </c>
      <c r="E73" s="331"/>
      <c r="F73" s="319"/>
      <c r="G73" s="320"/>
      <c r="H73" s="319"/>
      <c r="I73" s="320"/>
    </row>
    <row r="74" spans="1:9" ht="30.75" customHeight="1" x14ac:dyDescent="0.3">
      <c r="A74" s="398" t="s">
        <v>13</v>
      </c>
      <c r="B74" s="102" t="s">
        <v>91</v>
      </c>
      <c r="C74" s="102" t="s">
        <v>61</v>
      </c>
      <c r="D74" s="102" t="s">
        <v>91</v>
      </c>
      <c r="E74" s="102" t="s">
        <v>61</v>
      </c>
      <c r="F74" s="102" t="s">
        <v>91</v>
      </c>
      <c r="G74" s="102" t="s">
        <v>61</v>
      </c>
      <c r="H74" s="102" t="s">
        <v>91</v>
      </c>
      <c r="I74" s="102" t="s">
        <v>61</v>
      </c>
    </row>
    <row r="75" spans="1:9" ht="30.75" customHeight="1" x14ac:dyDescent="0.3">
      <c r="A75" s="399"/>
      <c r="B75" s="50">
        <v>0</v>
      </c>
      <c r="C75" s="50">
        <v>0</v>
      </c>
      <c r="D75" s="50">
        <v>0.05</v>
      </c>
      <c r="E75" s="50">
        <v>0.05</v>
      </c>
      <c r="F75" s="57"/>
      <c r="G75" s="51"/>
      <c r="H75" s="57"/>
      <c r="I75" s="51"/>
    </row>
    <row r="76" spans="1:9" ht="141" customHeight="1" x14ac:dyDescent="0.3">
      <c r="A76" s="48" t="s">
        <v>92</v>
      </c>
      <c r="B76" s="332" t="s">
        <v>93</v>
      </c>
      <c r="C76" s="333"/>
      <c r="D76" s="332" t="s">
        <v>161</v>
      </c>
      <c r="E76" s="333"/>
      <c r="F76" s="323"/>
      <c r="G76" s="324"/>
      <c r="H76" s="355"/>
      <c r="I76" s="356"/>
    </row>
    <row r="77" spans="1:9" ht="80.25" customHeight="1" x14ac:dyDescent="0.3">
      <c r="A77" s="48" t="s">
        <v>94</v>
      </c>
      <c r="B77" s="330" t="s">
        <v>67</v>
      </c>
      <c r="C77" s="331"/>
      <c r="D77" s="332" t="s">
        <v>162</v>
      </c>
      <c r="E77" s="333"/>
      <c r="F77" s="319"/>
      <c r="G77" s="320"/>
      <c r="H77" s="319"/>
      <c r="I77" s="320"/>
    </row>
    <row r="78" spans="1:9" ht="30.75" customHeight="1" x14ac:dyDescent="0.3">
      <c r="A78" s="398" t="s">
        <v>14</v>
      </c>
      <c r="B78" s="102" t="s">
        <v>91</v>
      </c>
      <c r="C78" s="102" t="s">
        <v>61</v>
      </c>
      <c r="D78" s="102" t="s">
        <v>91</v>
      </c>
      <c r="E78" s="102" t="s">
        <v>61</v>
      </c>
      <c r="F78" s="102" t="s">
        <v>91</v>
      </c>
      <c r="G78" s="102" t="s">
        <v>61</v>
      </c>
      <c r="H78" s="102" t="s">
        <v>91</v>
      </c>
      <c r="I78" s="102" t="s">
        <v>61</v>
      </c>
    </row>
    <row r="79" spans="1:9" ht="30.75" customHeight="1" x14ac:dyDescent="0.3">
      <c r="A79" s="399"/>
      <c r="B79" s="50">
        <v>3.3000000000000002E-2</v>
      </c>
      <c r="C79" s="50">
        <v>0.03</v>
      </c>
      <c r="D79" s="50">
        <v>0.05</v>
      </c>
      <c r="E79" s="50">
        <v>0.05</v>
      </c>
      <c r="F79" s="57"/>
      <c r="G79" s="51"/>
      <c r="H79" s="57"/>
      <c r="I79" s="51"/>
    </row>
    <row r="80" spans="1:9" ht="179.4" customHeight="1" x14ac:dyDescent="0.3">
      <c r="A80" s="48" t="s">
        <v>92</v>
      </c>
      <c r="B80" s="461" t="s">
        <v>163</v>
      </c>
      <c r="C80" s="462"/>
      <c r="D80" s="332" t="s">
        <v>164</v>
      </c>
      <c r="E80" s="333"/>
      <c r="F80" s="323"/>
      <c r="G80" s="324"/>
      <c r="H80" s="319"/>
      <c r="I80" s="320"/>
    </row>
    <row r="81" spans="1:9" ht="129.75" customHeight="1" x14ac:dyDescent="0.3">
      <c r="A81" s="48" t="s">
        <v>94</v>
      </c>
      <c r="B81" s="463" t="s">
        <v>165</v>
      </c>
      <c r="C81" s="464"/>
      <c r="D81" s="463" t="s">
        <v>166</v>
      </c>
      <c r="E81" s="464"/>
      <c r="F81" s="319"/>
      <c r="G81" s="320"/>
      <c r="H81" s="319"/>
      <c r="I81" s="320"/>
    </row>
    <row r="82" spans="1:9" ht="30.75" customHeight="1" x14ac:dyDescent="0.3">
      <c r="A82" s="398" t="s">
        <v>16</v>
      </c>
      <c r="B82" s="102" t="s">
        <v>91</v>
      </c>
      <c r="C82" s="102" t="s">
        <v>61</v>
      </c>
      <c r="D82" s="102" t="s">
        <v>91</v>
      </c>
      <c r="E82" s="102" t="s">
        <v>61</v>
      </c>
      <c r="F82" s="102" t="s">
        <v>91</v>
      </c>
      <c r="G82" s="102" t="s">
        <v>61</v>
      </c>
      <c r="H82" s="102" t="s">
        <v>91</v>
      </c>
      <c r="I82" s="102" t="s">
        <v>61</v>
      </c>
    </row>
    <row r="83" spans="1:9" ht="30.75" customHeight="1" x14ac:dyDescent="0.3">
      <c r="A83" s="399"/>
      <c r="B83" s="50">
        <v>0.1</v>
      </c>
      <c r="C83" s="50"/>
      <c r="D83" s="50">
        <v>0.15</v>
      </c>
      <c r="E83" s="50"/>
      <c r="F83" s="57"/>
      <c r="G83" s="51"/>
      <c r="H83" s="57"/>
      <c r="I83" s="51"/>
    </row>
    <row r="84" spans="1:9" ht="80.25" customHeight="1" x14ac:dyDescent="0.3">
      <c r="A84" s="48" t="s">
        <v>92</v>
      </c>
      <c r="B84" s="321"/>
      <c r="C84" s="322"/>
      <c r="D84" s="319"/>
      <c r="E84" s="320"/>
      <c r="F84" s="323"/>
      <c r="G84" s="324"/>
      <c r="H84" s="319"/>
      <c r="I84" s="320"/>
    </row>
    <row r="85" spans="1:9" ht="80.25" customHeight="1" x14ac:dyDescent="0.3">
      <c r="A85" s="48" t="s">
        <v>94</v>
      </c>
      <c r="B85" s="414"/>
      <c r="C85" s="415"/>
      <c r="D85" s="330"/>
      <c r="E85" s="331"/>
      <c r="F85" s="319"/>
      <c r="G85" s="320"/>
      <c r="H85" s="319"/>
      <c r="I85" s="320"/>
    </row>
    <row r="86" spans="1:9" ht="30" customHeight="1" x14ac:dyDescent="0.3">
      <c r="A86" s="398" t="s">
        <v>19</v>
      </c>
      <c r="B86" s="102" t="s">
        <v>91</v>
      </c>
      <c r="C86" s="102" t="s">
        <v>61</v>
      </c>
      <c r="D86" s="102" t="s">
        <v>91</v>
      </c>
      <c r="E86" s="102" t="s">
        <v>61</v>
      </c>
      <c r="F86" s="102" t="s">
        <v>91</v>
      </c>
      <c r="G86" s="102" t="s">
        <v>61</v>
      </c>
      <c r="H86" s="102" t="s">
        <v>91</v>
      </c>
      <c r="I86" s="102" t="s">
        <v>61</v>
      </c>
    </row>
    <row r="87" spans="1:9" ht="30" customHeight="1" x14ac:dyDescent="0.3">
      <c r="A87" s="399"/>
      <c r="B87" s="50">
        <v>0.13</v>
      </c>
      <c r="C87" s="50"/>
      <c r="D87" s="50">
        <v>0.1</v>
      </c>
      <c r="E87" s="50"/>
      <c r="F87" s="57"/>
      <c r="G87" s="51"/>
      <c r="H87" s="57"/>
      <c r="I87" s="51"/>
    </row>
    <row r="88" spans="1:9" ht="80.25" customHeight="1" x14ac:dyDescent="0.3">
      <c r="A88" s="48" t="s">
        <v>92</v>
      </c>
      <c r="B88" s="336"/>
      <c r="C88" s="336"/>
      <c r="D88" s="336"/>
      <c r="E88" s="336"/>
      <c r="F88" s="336"/>
      <c r="G88" s="336"/>
      <c r="H88" s="336"/>
      <c r="I88" s="336"/>
    </row>
    <row r="89" spans="1:9" ht="80.25" customHeight="1" x14ac:dyDescent="0.3">
      <c r="A89" s="48" t="s">
        <v>94</v>
      </c>
      <c r="B89" s="316"/>
      <c r="C89" s="317"/>
      <c r="D89" s="316"/>
      <c r="E89" s="317"/>
      <c r="F89" s="316"/>
      <c r="G89" s="317"/>
      <c r="H89" s="316"/>
      <c r="I89" s="317"/>
    </row>
    <row r="90" spans="1:9" ht="29.25" customHeight="1" x14ac:dyDescent="0.3">
      <c r="A90" s="398" t="s">
        <v>20</v>
      </c>
      <c r="B90" s="102" t="s">
        <v>91</v>
      </c>
      <c r="C90" s="102" t="s">
        <v>61</v>
      </c>
      <c r="D90" s="102" t="s">
        <v>91</v>
      </c>
      <c r="E90" s="102" t="s">
        <v>61</v>
      </c>
      <c r="F90" s="102" t="s">
        <v>91</v>
      </c>
      <c r="G90" s="102" t="s">
        <v>61</v>
      </c>
      <c r="H90" s="102" t="s">
        <v>91</v>
      </c>
      <c r="I90" s="102" t="s">
        <v>61</v>
      </c>
    </row>
    <row r="91" spans="1:9" ht="29.25" customHeight="1" x14ac:dyDescent="0.3">
      <c r="A91" s="399"/>
      <c r="B91" s="50">
        <v>6.6000000000000003E-2</v>
      </c>
      <c r="C91" s="52"/>
      <c r="D91" s="50">
        <v>0.05</v>
      </c>
      <c r="E91" s="50"/>
      <c r="F91" s="57"/>
      <c r="G91" s="51"/>
      <c r="H91" s="57"/>
      <c r="I91" s="51"/>
    </row>
    <row r="92" spans="1:9" ht="80.25" customHeight="1" x14ac:dyDescent="0.3">
      <c r="A92" s="48" t="s">
        <v>92</v>
      </c>
      <c r="B92" s="315"/>
      <c r="C92" s="315"/>
      <c r="D92" s="315"/>
      <c r="E92" s="315"/>
      <c r="F92" s="315"/>
      <c r="G92" s="315"/>
      <c r="H92" s="315"/>
      <c r="I92" s="315"/>
    </row>
    <row r="93" spans="1:9" ht="80.25" customHeight="1" x14ac:dyDescent="0.3">
      <c r="A93" s="48" t="s">
        <v>94</v>
      </c>
      <c r="B93" s="316"/>
      <c r="C93" s="317"/>
      <c r="D93" s="316"/>
      <c r="E93" s="317"/>
      <c r="F93" s="316"/>
      <c r="G93" s="317"/>
      <c r="H93" s="316"/>
      <c r="I93" s="317"/>
    </row>
    <row r="94" spans="1:9" ht="25.2" customHeight="1" x14ac:dyDescent="0.3">
      <c r="A94" s="398" t="s">
        <v>21</v>
      </c>
      <c r="B94" s="102" t="s">
        <v>91</v>
      </c>
      <c r="C94" s="102" t="s">
        <v>61</v>
      </c>
      <c r="D94" s="102" t="s">
        <v>91</v>
      </c>
      <c r="E94" s="102" t="s">
        <v>61</v>
      </c>
      <c r="F94" s="102" t="s">
        <v>91</v>
      </c>
      <c r="G94" s="102" t="s">
        <v>61</v>
      </c>
      <c r="H94" s="102" t="s">
        <v>91</v>
      </c>
      <c r="I94" s="102" t="s">
        <v>61</v>
      </c>
    </row>
    <row r="95" spans="1:9" ht="25.2" customHeight="1" x14ac:dyDescent="0.3">
      <c r="A95" s="399"/>
      <c r="B95" s="50">
        <v>0.1</v>
      </c>
      <c r="C95" s="52"/>
      <c r="D95" s="50">
        <v>0.15</v>
      </c>
      <c r="E95" s="50"/>
      <c r="F95" s="57"/>
      <c r="G95" s="51"/>
      <c r="H95" s="57"/>
      <c r="I95" s="51"/>
    </row>
    <row r="96" spans="1:9" ht="80.25" customHeight="1" x14ac:dyDescent="0.3">
      <c r="A96" s="48" t="s">
        <v>92</v>
      </c>
      <c r="B96" s="315"/>
      <c r="C96" s="315"/>
      <c r="D96" s="315"/>
      <c r="E96" s="315"/>
      <c r="F96" s="315"/>
      <c r="G96" s="315"/>
      <c r="H96" s="315"/>
      <c r="I96" s="315"/>
    </row>
    <row r="97" spans="1:9" ht="80.25" customHeight="1" x14ac:dyDescent="0.3">
      <c r="A97" s="48" t="s">
        <v>94</v>
      </c>
      <c r="B97" s="316"/>
      <c r="C97" s="317"/>
      <c r="D97" s="316"/>
      <c r="E97" s="317"/>
      <c r="F97" s="316"/>
      <c r="G97" s="317"/>
      <c r="H97" s="316"/>
      <c r="I97" s="317"/>
    </row>
    <row r="98" spans="1:9" ht="25.2" customHeight="1" x14ac:dyDescent="0.3">
      <c r="A98" s="398" t="s">
        <v>22</v>
      </c>
      <c r="B98" s="102" t="s">
        <v>91</v>
      </c>
      <c r="C98" s="102" t="s">
        <v>61</v>
      </c>
      <c r="D98" s="102" t="s">
        <v>91</v>
      </c>
      <c r="E98" s="102" t="s">
        <v>61</v>
      </c>
      <c r="F98" s="102" t="s">
        <v>91</v>
      </c>
      <c r="G98" s="102" t="s">
        <v>61</v>
      </c>
      <c r="H98" s="102" t="s">
        <v>91</v>
      </c>
      <c r="I98" s="102" t="s">
        <v>61</v>
      </c>
    </row>
    <row r="99" spans="1:9" ht="25.2" customHeight="1" x14ac:dyDescent="0.3">
      <c r="A99" s="399"/>
      <c r="B99" s="50">
        <v>0.13400000000000001</v>
      </c>
      <c r="C99" s="52"/>
      <c r="D99" s="50">
        <v>0.1</v>
      </c>
      <c r="E99" s="50"/>
      <c r="F99" s="57"/>
      <c r="G99" s="51"/>
      <c r="H99" s="57"/>
      <c r="I99" s="51"/>
    </row>
    <row r="100" spans="1:9" ht="80.25" customHeight="1" x14ac:dyDescent="0.3">
      <c r="A100" s="48" t="s">
        <v>92</v>
      </c>
      <c r="B100" s="315"/>
      <c r="C100" s="315"/>
      <c r="D100" s="315"/>
      <c r="E100" s="315"/>
      <c r="F100" s="315"/>
      <c r="G100" s="315"/>
      <c r="H100" s="315"/>
      <c r="I100" s="315"/>
    </row>
    <row r="101" spans="1:9" ht="80.25" customHeight="1" x14ac:dyDescent="0.3">
      <c r="A101" s="48" t="s">
        <v>94</v>
      </c>
      <c r="B101" s="316"/>
      <c r="C101" s="317"/>
      <c r="D101" s="316"/>
      <c r="E101" s="317"/>
      <c r="F101" s="316"/>
      <c r="G101" s="317"/>
      <c r="H101" s="316"/>
      <c r="I101" s="317"/>
    </row>
    <row r="102" spans="1:9" ht="25.2" customHeight="1" x14ac:dyDescent="0.3">
      <c r="A102" s="398" t="s">
        <v>24</v>
      </c>
      <c r="B102" s="102" t="s">
        <v>91</v>
      </c>
      <c r="C102" s="102" t="s">
        <v>61</v>
      </c>
      <c r="D102" s="102" t="s">
        <v>91</v>
      </c>
      <c r="E102" s="102" t="s">
        <v>61</v>
      </c>
      <c r="F102" s="102" t="s">
        <v>91</v>
      </c>
      <c r="G102" s="102" t="s">
        <v>61</v>
      </c>
      <c r="H102" s="102" t="s">
        <v>91</v>
      </c>
      <c r="I102" s="102" t="s">
        <v>61</v>
      </c>
    </row>
    <row r="103" spans="1:9" ht="25.2" customHeight="1" x14ac:dyDescent="0.3">
      <c r="A103" s="399"/>
      <c r="B103" s="50">
        <v>0.13400000000000001</v>
      </c>
      <c r="C103" s="52"/>
      <c r="D103" s="50">
        <v>0.1</v>
      </c>
      <c r="E103" s="50"/>
      <c r="F103" s="57"/>
      <c r="G103" s="51"/>
      <c r="H103" s="57"/>
      <c r="I103" s="51"/>
    </row>
    <row r="104" spans="1:9" ht="80.25" customHeight="1" x14ac:dyDescent="0.3">
      <c r="A104" s="48" t="s">
        <v>92</v>
      </c>
      <c r="B104" s="315"/>
      <c r="C104" s="315"/>
      <c r="D104" s="315"/>
      <c r="E104" s="315"/>
      <c r="F104" s="315"/>
      <c r="G104" s="315"/>
      <c r="H104" s="315"/>
      <c r="I104" s="315"/>
    </row>
    <row r="105" spans="1:9" ht="80.25" customHeight="1" x14ac:dyDescent="0.3">
      <c r="A105" s="48" t="s">
        <v>94</v>
      </c>
      <c r="B105" s="316"/>
      <c r="C105" s="317"/>
      <c r="D105" s="316"/>
      <c r="E105" s="317"/>
      <c r="F105" s="316"/>
      <c r="G105" s="317"/>
      <c r="H105" s="316"/>
      <c r="I105" s="317"/>
    </row>
    <row r="106" spans="1:9" ht="25.2" customHeight="1" x14ac:dyDescent="0.3">
      <c r="A106" s="398" t="s">
        <v>25</v>
      </c>
      <c r="B106" s="102" t="s">
        <v>91</v>
      </c>
      <c r="C106" s="102" t="s">
        <v>61</v>
      </c>
      <c r="D106" s="102" t="s">
        <v>91</v>
      </c>
      <c r="E106" s="102" t="s">
        <v>61</v>
      </c>
      <c r="F106" s="102" t="s">
        <v>91</v>
      </c>
      <c r="G106" s="102" t="s">
        <v>61</v>
      </c>
      <c r="H106" s="102" t="s">
        <v>91</v>
      </c>
      <c r="I106" s="102" t="s">
        <v>61</v>
      </c>
    </row>
    <row r="107" spans="1:9" ht="25.2" customHeight="1" x14ac:dyDescent="0.3">
      <c r="A107" s="399"/>
      <c r="B107" s="50">
        <v>0.1</v>
      </c>
      <c r="C107" s="52"/>
      <c r="D107" s="50">
        <v>0.05</v>
      </c>
      <c r="E107" s="50"/>
      <c r="F107" s="57"/>
      <c r="G107" s="51"/>
      <c r="H107" s="57"/>
      <c r="I107" s="51"/>
    </row>
    <row r="108" spans="1:9" ht="80.25" customHeight="1" x14ac:dyDescent="0.3">
      <c r="A108" s="48" t="s">
        <v>92</v>
      </c>
      <c r="B108" s="315"/>
      <c r="C108" s="315"/>
      <c r="D108" s="315"/>
      <c r="E108" s="315"/>
      <c r="F108" s="315"/>
      <c r="G108" s="315"/>
      <c r="H108" s="315"/>
      <c r="I108" s="315"/>
    </row>
    <row r="109" spans="1:9" ht="80.25" customHeight="1" x14ac:dyDescent="0.3">
      <c r="A109" s="48" t="s">
        <v>94</v>
      </c>
      <c r="B109" s="316"/>
      <c r="C109" s="317"/>
      <c r="D109" s="316"/>
      <c r="E109" s="317"/>
      <c r="F109" s="316"/>
      <c r="G109" s="317"/>
      <c r="H109" s="316"/>
      <c r="I109" s="317"/>
    </row>
    <row r="110" spans="1:9" ht="25.2" customHeight="1" x14ac:dyDescent="0.3">
      <c r="A110" s="398" t="s">
        <v>26</v>
      </c>
      <c r="B110" s="102" t="s">
        <v>91</v>
      </c>
      <c r="C110" s="102" t="s">
        <v>61</v>
      </c>
      <c r="D110" s="102" t="s">
        <v>91</v>
      </c>
      <c r="E110" s="102" t="s">
        <v>61</v>
      </c>
      <c r="F110" s="102" t="s">
        <v>91</v>
      </c>
      <c r="G110" s="102" t="s">
        <v>61</v>
      </c>
      <c r="H110" s="102" t="s">
        <v>91</v>
      </c>
      <c r="I110" s="102" t="s">
        <v>61</v>
      </c>
    </row>
    <row r="111" spans="1:9" ht="25.2" customHeight="1" x14ac:dyDescent="0.3">
      <c r="A111" s="399"/>
      <c r="B111" s="50">
        <v>0.13300000000000001</v>
      </c>
      <c r="C111" s="52"/>
      <c r="D111" s="50">
        <v>0.15</v>
      </c>
      <c r="E111" s="50"/>
      <c r="F111" s="57"/>
      <c r="G111" s="51"/>
      <c r="H111" s="57"/>
      <c r="I111" s="51"/>
    </row>
    <row r="112" spans="1:9" ht="80.25" customHeight="1" x14ac:dyDescent="0.3">
      <c r="A112" s="48" t="s">
        <v>92</v>
      </c>
      <c r="B112" s="315"/>
      <c r="C112" s="315"/>
      <c r="D112" s="315"/>
      <c r="E112" s="315"/>
      <c r="F112" s="315"/>
      <c r="G112" s="315"/>
      <c r="H112" s="315"/>
      <c r="I112" s="315"/>
    </row>
    <row r="113" spans="1:9" ht="80.25" customHeight="1" x14ac:dyDescent="0.3">
      <c r="A113" s="48" t="s">
        <v>94</v>
      </c>
      <c r="B113" s="316"/>
      <c r="C113" s="317"/>
      <c r="D113" s="316"/>
      <c r="E113" s="317"/>
      <c r="F113" s="316"/>
      <c r="G113" s="317"/>
      <c r="H113" s="316"/>
      <c r="I113" s="317"/>
    </row>
    <row r="114" spans="1:9" ht="25.2" customHeight="1" x14ac:dyDescent="0.3">
      <c r="A114" s="398" t="s">
        <v>27</v>
      </c>
      <c r="B114" s="102" t="s">
        <v>91</v>
      </c>
      <c r="C114" s="102" t="s">
        <v>61</v>
      </c>
      <c r="D114" s="102" t="s">
        <v>91</v>
      </c>
      <c r="E114" s="102" t="s">
        <v>61</v>
      </c>
      <c r="F114" s="102" t="s">
        <v>91</v>
      </c>
      <c r="G114" s="102" t="s">
        <v>61</v>
      </c>
      <c r="H114" s="102" t="s">
        <v>91</v>
      </c>
      <c r="I114" s="102" t="s">
        <v>61</v>
      </c>
    </row>
    <row r="115" spans="1:9" ht="25.2" customHeight="1" x14ac:dyDescent="0.3">
      <c r="A115" s="399"/>
      <c r="B115" s="50">
        <v>6.6000000000000003E-2</v>
      </c>
      <c r="C115" s="213"/>
      <c r="D115" s="50">
        <v>0.05</v>
      </c>
      <c r="E115" s="213"/>
      <c r="F115" s="213"/>
      <c r="G115" s="214"/>
      <c r="H115" s="213"/>
      <c r="I115" s="214"/>
    </row>
    <row r="116" spans="1:9" ht="80.25" customHeight="1" x14ac:dyDescent="0.3">
      <c r="A116" s="48" t="s">
        <v>92</v>
      </c>
      <c r="B116" s="318"/>
      <c r="C116" s="318"/>
      <c r="D116" s="318"/>
      <c r="E116" s="318"/>
      <c r="F116" s="318"/>
      <c r="G116" s="318"/>
      <c r="H116" s="318"/>
      <c r="I116" s="318"/>
    </row>
    <row r="117" spans="1:9" ht="80.25" customHeight="1" x14ac:dyDescent="0.3">
      <c r="A117" s="48" t="s">
        <v>94</v>
      </c>
      <c r="B117" s="316"/>
      <c r="C117" s="317"/>
      <c r="D117" s="316"/>
      <c r="E117" s="317"/>
      <c r="F117" s="316"/>
      <c r="G117" s="317"/>
      <c r="H117" s="316"/>
      <c r="I117" s="317"/>
    </row>
    <row r="118" spans="1:9" ht="16.8" x14ac:dyDescent="0.3">
      <c r="A118" s="49" t="s">
        <v>95</v>
      </c>
      <c r="B118" s="53">
        <f>(B71+B75+B79+B83+B87+B91+B95+B99+B103+B107+B111+B115)</f>
        <v>0.996</v>
      </c>
      <c r="C118" s="53">
        <f t="shared" ref="C118:I118" si="1">(C71+C75+C79+C83+C87+C91+C95+C99+C103+C107+C111+C115)</f>
        <v>0.03</v>
      </c>
      <c r="D118" s="53">
        <f t="shared" si="1"/>
        <v>1</v>
      </c>
      <c r="E118" s="53">
        <f t="shared" si="1"/>
        <v>0.1</v>
      </c>
      <c r="F118" s="53">
        <f t="shared" si="1"/>
        <v>0</v>
      </c>
      <c r="G118" s="53">
        <f t="shared" si="1"/>
        <v>0</v>
      </c>
      <c r="H118" s="53">
        <f t="shared" si="1"/>
        <v>0</v>
      </c>
      <c r="I118" s="53">
        <f t="shared" si="1"/>
        <v>0</v>
      </c>
    </row>
    <row r="121" spans="1:9" x14ac:dyDescent="0.3">
      <c r="B121" s="259"/>
    </row>
    <row r="123" spans="1:9" ht="37.5" customHeight="1" x14ac:dyDescent="0.3"/>
    <row r="124" spans="1:9" ht="19.5" customHeight="1" x14ac:dyDescent="0.3"/>
    <row r="125" spans="1:9" ht="19.5" customHeight="1" x14ac:dyDescent="0.3"/>
    <row r="126" spans="1:9" ht="34.5" customHeight="1" x14ac:dyDescent="0.3"/>
    <row r="127" spans="1:9" ht="15" customHeight="1" x14ac:dyDescent="0.3"/>
    <row r="128" spans="1:9" ht="15.75" customHeight="1" x14ac:dyDescent="0.3">
      <c r="D128" s="269"/>
    </row>
  </sheetData>
  <mergeCells count="211">
    <mergeCell ref="A1:A4"/>
    <mergeCell ref="B1:L1"/>
    <mergeCell ref="M1:O1"/>
    <mergeCell ref="B2:L2"/>
    <mergeCell ref="M2:O2"/>
    <mergeCell ref="B3:L3"/>
    <mergeCell ref="M3:O3"/>
    <mergeCell ref="B4:L4"/>
    <mergeCell ref="M4:O4"/>
    <mergeCell ref="B16:F16"/>
    <mergeCell ref="G16:H16"/>
    <mergeCell ref="I16:O16"/>
    <mergeCell ref="B18:E18"/>
    <mergeCell ref="G18:I18"/>
    <mergeCell ref="K18:O18"/>
    <mergeCell ref="A6:A8"/>
    <mergeCell ref="J6:K8"/>
    <mergeCell ref="M6:O6"/>
    <mergeCell ref="M7:O7"/>
    <mergeCell ref="M8:O8"/>
    <mergeCell ref="A12:A14"/>
    <mergeCell ref="B12:O14"/>
    <mergeCell ref="B10:K10"/>
    <mergeCell ref="M10:O10"/>
    <mergeCell ref="B38:C38"/>
    <mergeCell ref="D38:I38"/>
    <mergeCell ref="A39:A40"/>
    <mergeCell ref="D39:E39"/>
    <mergeCell ref="F39:G39"/>
    <mergeCell ref="D40:E40"/>
    <mergeCell ref="F40:G40"/>
    <mergeCell ref="C19:O19"/>
    <mergeCell ref="A22:O22"/>
    <mergeCell ref="A23:O23"/>
    <mergeCell ref="A34:I34"/>
    <mergeCell ref="B35:I35"/>
    <mergeCell ref="A36:A37"/>
    <mergeCell ref="G36:G37"/>
    <mergeCell ref="H36:I37"/>
    <mergeCell ref="A41:A42"/>
    <mergeCell ref="D41:E41"/>
    <mergeCell ref="F41:G41"/>
    <mergeCell ref="D42:E42"/>
    <mergeCell ref="F42:G42"/>
    <mergeCell ref="A43:A44"/>
    <mergeCell ref="D43:E43"/>
    <mergeCell ref="F43:G43"/>
    <mergeCell ref="D44:E44"/>
    <mergeCell ref="F44:G44"/>
    <mergeCell ref="A45:A46"/>
    <mergeCell ref="D45:E45"/>
    <mergeCell ref="F45:G45"/>
    <mergeCell ref="D46:E46"/>
    <mergeCell ref="F46:G46"/>
    <mergeCell ref="A47:A48"/>
    <mergeCell ref="D47:E47"/>
    <mergeCell ref="F47:G47"/>
    <mergeCell ref="D48:E48"/>
    <mergeCell ref="F48:G48"/>
    <mergeCell ref="A49:A50"/>
    <mergeCell ref="D49:E49"/>
    <mergeCell ref="F49:G49"/>
    <mergeCell ref="D50:E50"/>
    <mergeCell ref="F50:G50"/>
    <mergeCell ref="A51:A52"/>
    <mergeCell ref="D51:E51"/>
    <mergeCell ref="F51:G51"/>
    <mergeCell ref="D52:E52"/>
    <mergeCell ref="F52:G52"/>
    <mergeCell ref="A53:A54"/>
    <mergeCell ref="D53:E53"/>
    <mergeCell ref="F53:G53"/>
    <mergeCell ref="D54:E54"/>
    <mergeCell ref="F54:G54"/>
    <mergeCell ref="A55:A56"/>
    <mergeCell ref="D55:E55"/>
    <mergeCell ref="F55:G55"/>
    <mergeCell ref="D56:E56"/>
    <mergeCell ref="F56:G56"/>
    <mergeCell ref="A57:A58"/>
    <mergeCell ref="D57:E57"/>
    <mergeCell ref="F57:G57"/>
    <mergeCell ref="D58:E58"/>
    <mergeCell ref="F58:G58"/>
    <mergeCell ref="A59:A60"/>
    <mergeCell ref="D59:E59"/>
    <mergeCell ref="F59:G59"/>
    <mergeCell ref="D60:E60"/>
    <mergeCell ref="F60:G60"/>
    <mergeCell ref="B68:C68"/>
    <mergeCell ref="D68:E68"/>
    <mergeCell ref="F68:G68"/>
    <mergeCell ref="H68:I68"/>
    <mergeCell ref="B69:C69"/>
    <mergeCell ref="D69:E69"/>
    <mergeCell ref="F69:G69"/>
    <mergeCell ref="H69:I69"/>
    <mergeCell ref="A61:A62"/>
    <mergeCell ref="D61:E61"/>
    <mergeCell ref="F61:G61"/>
    <mergeCell ref="D62:E62"/>
    <mergeCell ref="F62:G62"/>
    <mergeCell ref="A67:I67"/>
    <mergeCell ref="A70:A71"/>
    <mergeCell ref="B72:C72"/>
    <mergeCell ref="D72:E72"/>
    <mergeCell ref="F72:G72"/>
    <mergeCell ref="H72:I72"/>
    <mergeCell ref="B73:C73"/>
    <mergeCell ref="D73:E73"/>
    <mergeCell ref="F73:G73"/>
    <mergeCell ref="H73:I73"/>
    <mergeCell ref="A74:A75"/>
    <mergeCell ref="B76:C76"/>
    <mergeCell ref="D76:E76"/>
    <mergeCell ref="F76:G76"/>
    <mergeCell ref="H76:I76"/>
    <mergeCell ref="B77:C77"/>
    <mergeCell ref="D77:E77"/>
    <mergeCell ref="F77:G77"/>
    <mergeCell ref="H77:I77"/>
    <mergeCell ref="A78:A79"/>
    <mergeCell ref="B80:C80"/>
    <mergeCell ref="D80:E80"/>
    <mergeCell ref="F80:G80"/>
    <mergeCell ref="H80:I80"/>
    <mergeCell ref="B81:C81"/>
    <mergeCell ref="D81:E81"/>
    <mergeCell ref="F81:G81"/>
    <mergeCell ref="H81:I81"/>
    <mergeCell ref="A82:A83"/>
    <mergeCell ref="B84:C84"/>
    <mergeCell ref="D84:E84"/>
    <mergeCell ref="F84:G84"/>
    <mergeCell ref="H84:I84"/>
    <mergeCell ref="B85:C85"/>
    <mergeCell ref="D85:E85"/>
    <mergeCell ref="F85:G85"/>
    <mergeCell ref="H85:I85"/>
    <mergeCell ref="A86:A87"/>
    <mergeCell ref="B88:C88"/>
    <mergeCell ref="D88:E88"/>
    <mergeCell ref="F88:G88"/>
    <mergeCell ref="H88:I88"/>
    <mergeCell ref="B89:C89"/>
    <mergeCell ref="D89:E89"/>
    <mergeCell ref="F89:G89"/>
    <mergeCell ref="H89:I89"/>
    <mergeCell ref="A90:A91"/>
    <mergeCell ref="B92:C92"/>
    <mergeCell ref="D92:E92"/>
    <mergeCell ref="F92:G92"/>
    <mergeCell ref="H92:I92"/>
    <mergeCell ref="B93:C93"/>
    <mergeCell ref="D93:E93"/>
    <mergeCell ref="F93:G93"/>
    <mergeCell ref="H93:I93"/>
    <mergeCell ref="A94:A95"/>
    <mergeCell ref="B96:C96"/>
    <mergeCell ref="D96:E96"/>
    <mergeCell ref="F96:G96"/>
    <mergeCell ref="H96:I96"/>
    <mergeCell ref="B97:C97"/>
    <mergeCell ref="D97:E97"/>
    <mergeCell ref="F97:G97"/>
    <mergeCell ref="H97:I97"/>
    <mergeCell ref="A98:A99"/>
    <mergeCell ref="B100:C100"/>
    <mergeCell ref="D100:E100"/>
    <mergeCell ref="F100:G100"/>
    <mergeCell ref="H100:I100"/>
    <mergeCell ref="B101:C101"/>
    <mergeCell ref="D101:E101"/>
    <mergeCell ref="F101:G101"/>
    <mergeCell ref="H101:I101"/>
    <mergeCell ref="A102:A103"/>
    <mergeCell ref="B104:C104"/>
    <mergeCell ref="D104:E104"/>
    <mergeCell ref="F104:G104"/>
    <mergeCell ref="H104:I104"/>
    <mergeCell ref="B105:C105"/>
    <mergeCell ref="D105:E105"/>
    <mergeCell ref="F105:G105"/>
    <mergeCell ref="H105:I105"/>
    <mergeCell ref="A106:A107"/>
    <mergeCell ref="B108:C108"/>
    <mergeCell ref="D108:E108"/>
    <mergeCell ref="F108:G108"/>
    <mergeCell ref="H108:I108"/>
    <mergeCell ref="B109:C109"/>
    <mergeCell ref="D109:E109"/>
    <mergeCell ref="F109:G109"/>
    <mergeCell ref="H109:I109"/>
    <mergeCell ref="A110:A111"/>
    <mergeCell ref="B112:C112"/>
    <mergeCell ref="D112:E112"/>
    <mergeCell ref="F112:G112"/>
    <mergeCell ref="H112:I112"/>
    <mergeCell ref="B113:C113"/>
    <mergeCell ref="D113:E113"/>
    <mergeCell ref="F113:G113"/>
    <mergeCell ref="H113:I113"/>
    <mergeCell ref="A114:A115"/>
    <mergeCell ref="B116:C116"/>
    <mergeCell ref="D116:E116"/>
    <mergeCell ref="F116:G116"/>
    <mergeCell ref="H116:I116"/>
    <mergeCell ref="B117:C117"/>
    <mergeCell ref="D117:E117"/>
    <mergeCell ref="F117:G117"/>
    <mergeCell ref="H117:I117"/>
  </mergeCells>
  <phoneticPr fontId="34" type="noConversion"/>
  <dataValidations disablePrompts="1" count="1">
    <dataValidation type="list" allowBlank="1" showInputMessage="1" showErrorMessage="1" sqref="H36:I37" xr:uid="{17E1920C-5B4A-4912-A4AD-F0FD46678993}">
      <formula1>#REF!</formula1>
    </dataValidation>
  </dataValidations>
  <pageMargins left="0.25" right="0.25" top="0.75" bottom="0.75" header="0.3" footer="0.3"/>
  <pageSetup scale="24" fitToHeight="0" orientation="landscape" r:id="rId1"/>
  <rowBreaks count="1" manualBreakCount="1">
    <brk id="63" max="14" man="1"/>
  </rowBreaks>
  <ignoredErrors>
    <ignoredError sqref="N25:N30" emptyCellReferenc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0496F-499A-4B2C-9300-EA3593AA321E}">
  <sheetPr>
    <tabColor theme="5" tint="0.59999389629810485"/>
    <pageSetUpPr fitToPage="1"/>
  </sheetPr>
  <dimension ref="A1:L26"/>
  <sheetViews>
    <sheetView view="pageBreakPreview" zoomScale="60" zoomScaleNormal="120" workbookViewId="0">
      <selection activeCell="A23" sqref="A23:O23"/>
    </sheetView>
  </sheetViews>
  <sheetFormatPr baseColWidth="10" defaultColWidth="8.6640625" defaultRowHeight="13.8" x14ac:dyDescent="0.3"/>
  <cols>
    <col min="1" max="1" width="3.33203125" style="205" customWidth="1"/>
    <col min="2" max="2" width="9.33203125" style="205" customWidth="1"/>
    <col min="3" max="3" width="5.6640625" style="205" customWidth="1"/>
    <col min="4" max="4" width="6.6640625" style="205" customWidth="1"/>
    <col min="5" max="5" width="5.6640625" style="205" customWidth="1"/>
    <col min="6" max="6" width="10.33203125" style="205" customWidth="1"/>
    <col min="7" max="7" width="2.33203125" style="205" customWidth="1"/>
    <col min="8" max="8" width="18.6640625" style="205" customWidth="1"/>
    <col min="9" max="9" width="12.6640625" style="205" customWidth="1"/>
    <col min="10" max="10" width="6.6640625" style="205" customWidth="1"/>
    <col min="11" max="11" width="18.6640625" style="205" customWidth="1"/>
    <col min="12" max="12" width="25.6640625" style="205" customWidth="1"/>
    <col min="13" max="16384" width="8.6640625" style="205"/>
  </cols>
  <sheetData>
    <row r="1" spans="1:12" ht="18.75" customHeight="1" x14ac:dyDescent="0.3">
      <c r="A1" s="416"/>
      <c r="B1" s="417"/>
      <c r="C1" s="417"/>
      <c r="D1" s="417"/>
      <c r="E1" s="418"/>
      <c r="F1" s="425" t="s">
        <v>96</v>
      </c>
      <c r="G1" s="426"/>
      <c r="H1" s="426"/>
      <c r="I1" s="426"/>
      <c r="J1" s="426"/>
      <c r="K1" s="426"/>
      <c r="L1" s="204"/>
    </row>
    <row r="2" spans="1:12" ht="18.75" customHeight="1" x14ac:dyDescent="0.3">
      <c r="A2" s="419"/>
      <c r="B2" s="420"/>
      <c r="C2" s="420"/>
      <c r="D2" s="420"/>
      <c r="E2" s="421"/>
      <c r="F2" s="427"/>
      <c r="G2" s="428"/>
      <c r="H2" s="428"/>
      <c r="I2" s="428"/>
      <c r="J2" s="428"/>
      <c r="K2" s="428"/>
      <c r="L2" s="204"/>
    </row>
    <row r="3" spans="1:12" ht="18.75" customHeight="1" x14ac:dyDescent="0.3">
      <c r="A3" s="419"/>
      <c r="B3" s="420"/>
      <c r="C3" s="420"/>
      <c r="D3" s="420"/>
      <c r="E3" s="421"/>
      <c r="F3" s="425" t="s">
        <v>97</v>
      </c>
      <c r="G3" s="426"/>
      <c r="H3" s="426"/>
      <c r="I3" s="426"/>
      <c r="J3" s="426"/>
      <c r="K3" s="426"/>
      <c r="L3" s="204"/>
    </row>
    <row r="4" spans="1:12" ht="18.75" customHeight="1" x14ac:dyDescent="0.3">
      <c r="A4" s="422"/>
      <c r="B4" s="423"/>
      <c r="C4" s="423"/>
      <c r="D4" s="423"/>
      <c r="E4" s="424"/>
      <c r="F4" s="427"/>
      <c r="G4" s="428"/>
      <c r="H4" s="428"/>
      <c r="I4" s="428"/>
      <c r="J4" s="428"/>
      <c r="K4" s="428"/>
      <c r="L4" s="204"/>
    </row>
    <row r="5" spans="1:12" ht="15.75" customHeight="1" x14ac:dyDescent="0.3">
      <c r="A5" s="429" t="s">
        <v>98</v>
      </c>
      <c r="B5" s="430"/>
      <c r="C5" s="430"/>
      <c r="D5" s="430"/>
      <c r="E5" s="430"/>
      <c r="F5" s="430"/>
      <c r="G5" s="430"/>
      <c r="H5" s="430"/>
      <c r="I5" s="430"/>
      <c r="J5" s="430"/>
      <c r="K5" s="430"/>
      <c r="L5" s="431"/>
    </row>
    <row r="6" spans="1:12" ht="23.25" customHeight="1" x14ac:dyDescent="0.3">
      <c r="A6" s="429" t="s">
        <v>99</v>
      </c>
      <c r="B6" s="430"/>
      <c r="C6" s="432"/>
      <c r="D6" s="433" t="s">
        <v>100</v>
      </c>
      <c r="E6" s="434"/>
      <c r="F6" s="434"/>
      <c r="G6" s="434"/>
      <c r="H6" s="435"/>
      <c r="I6" s="429" t="s">
        <v>101</v>
      </c>
      <c r="J6" s="432"/>
      <c r="K6" s="433" t="s">
        <v>102</v>
      </c>
      <c r="L6" s="435"/>
    </row>
    <row r="7" spans="1:12" ht="17.7" customHeight="1" x14ac:dyDescent="0.3">
      <c r="A7" s="429" t="s">
        <v>103</v>
      </c>
      <c r="B7" s="430"/>
      <c r="C7" s="432"/>
      <c r="D7" s="433" t="s">
        <v>104</v>
      </c>
      <c r="E7" s="434"/>
      <c r="F7" s="434"/>
      <c r="G7" s="434"/>
      <c r="H7" s="435"/>
      <c r="I7" s="429" t="s">
        <v>105</v>
      </c>
      <c r="J7" s="432"/>
      <c r="K7" s="433" t="s">
        <v>106</v>
      </c>
      <c r="L7" s="435"/>
    </row>
    <row r="8" spans="1:12" ht="35.700000000000003" customHeight="1" x14ac:dyDescent="0.3">
      <c r="A8" s="429" t="s">
        <v>107</v>
      </c>
      <c r="B8" s="430"/>
      <c r="C8" s="432"/>
      <c r="D8" s="433" t="s">
        <v>108</v>
      </c>
      <c r="E8" s="434"/>
      <c r="F8" s="434"/>
      <c r="G8" s="434"/>
      <c r="H8" s="435"/>
      <c r="I8" s="429" t="s">
        <v>109</v>
      </c>
      <c r="J8" s="432"/>
      <c r="K8" s="433" t="s">
        <v>110</v>
      </c>
      <c r="L8" s="435"/>
    </row>
    <row r="9" spans="1:12" ht="15.75" customHeight="1" x14ac:dyDescent="0.3">
      <c r="A9" s="436" t="s">
        <v>111</v>
      </c>
      <c r="B9" s="437"/>
      <c r="C9" s="437"/>
      <c r="D9" s="437"/>
      <c r="E9" s="437"/>
      <c r="F9" s="437"/>
      <c r="G9" s="437"/>
      <c r="H9" s="437"/>
      <c r="I9" s="437"/>
      <c r="J9" s="437"/>
      <c r="K9" s="437"/>
      <c r="L9" s="438"/>
    </row>
    <row r="10" spans="1:12" ht="29.25" customHeight="1" x14ac:dyDescent="0.3">
      <c r="A10" s="454" t="s">
        <v>112</v>
      </c>
      <c r="B10" s="454"/>
      <c r="C10" s="454"/>
      <c r="D10" s="454"/>
      <c r="E10" s="485" t="s">
        <v>167</v>
      </c>
      <c r="F10" s="486"/>
      <c r="G10" s="486"/>
      <c r="H10" s="486"/>
      <c r="I10" s="486"/>
      <c r="J10" s="486"/>
      <c r="K10" s="486"/>
      <c r="L10" s="487"/>
    </row>
    <row r="11" spans="1:12" ht="34.5" customHeight="1" x14ac:dyDescent="0.3">
      <c r="A11" s="439" t="s">
        <v>113</v>
      </c>
      <c r="B11" s="440"/>
      <c r="C11" s="440"/>
      <c r="D11" s="431"/>
      <c r="E11" s="441" t="s">
        <v>150</v>
      </c>
      <c r="F11" s="488"/>
      <c r="G11" s="488"/>
      <c r="H11" s="488"/>
      <c r="I11" s="488"/>
      <c r="J11" s="488"/>
      <c r="K11" s="488"/>
      <c r="L11" s="489"/>
    </row>
    <row r="12" spans="1:12" ht="47.25" customHeight="1" x14ac:dyDescent="0.3">
      <c r="A12" s="429" t="s">
        <v>114</v>
      </c>
      <c r="B12" s="430"/>
      <c r="C12" s="430"/>
      <c r="D12" s="432"/>
      <c r="E12" s="444" t="s">
        <v>168</v>
      </c>
      <c r="F12" s="490"/>
      <c r="G12" s="490"/>
      <c r="H12" s="490"/>
      <c r="I12" s="490"/>
      <c r="J12" s="490"/>
      <c r="K12" s="490"/>
      <c r="L12" s="491"/>
    </row>
    <row r="13" spans="1:12" ht="28.5" customHeight="1" x14ac:dyDescent="0.3">
      <c r="A13" s="429" t="s">
        <v>116</v>
      </c>
      <c r="B13" s="430"/>
      <c r="C13" s="432"/>
      <c r="D13" s="433" t="s">
        <v>169</v>
      </c>
      <c r="E13" s="434"/>
      <c r="F13" s="434"/>
      <c r="G13" s="434"/>
      <c r="H13" s="435"/>
      <c r="I13" s="429" t="s">
        <v>118</v>
      </c>
      <c r="J13" s="432"/>
      <c r="K13" s="433" t="s">
        <v>119</v>
      </c>
      <c r="L13" s="435"/>
    </row>
    <row r="14" spans="1:12" ht="15.75" customHeight="1" x14ac:dyDescent="0.3">
      <c r="A14" s="429" t="s">
        <v>120</v>
      </c>
      <c r="B14" s="430"/>
      <c r="C14" s="430"/>
      <c r="D14" s="430"/>
      <c r="E14" s="430"/>
      <c r="F14" s="430"/>
      <c r="G14" s="430"/>
      <c r="H14" s="430"/>
      <c r="I14" s="430"/>
      <c r="J14" s="430"/>
      <c r="K14" s="430"/>
      <c r="L14" s="431"/>
    </row>
    <row r="15" spans="1:12" ht="25.5" customHeight="1" x14ac:dyDescent="0.3">
      <c r="A15" s="429" t="s">
        <v>121</v>
      </c>
      <c r="B15" s="430"/>
      <c r="C15" s="432"/>
      <c r="D15" s="433" t="s">
        <v>122</v>
      </c>
      <c r="E15" s="434"/>
      <c r="F15" s="434"/>
      <c r="G15" s="434"/>
      <c r="H15" s="435"/>
      <c r="I15" s="429" t="s">
        <v>123</v>
      </c>
      <c r="J15" s="432"/>
      <c r="K15" s="433" t="s">
        <v>124</v>
      </c>
      <c r="L15" s="435"/>
    </row>
    <row r="16" spans="1:12" ht="25.5" customHeight="1" x14ac:dyDescent="0.3">
      <c r="A16" s="429" t="s">
        <v>125</v>
      </c>
      <c r="B16" s="430"/>
      <c r="C16" s="432"/>
      <c r="D16" s="482">
        <f>ACTIVIDAD_2!C37</f>
        <v>2930</v>
      </c>
      <c r="E16" s="483"/>
      <c r="F16" s="483"/>
      <c r="G16" s="483"/>
      <c r="H16" s="484"/>
      <c r="I16" s="429" t="s">
        <v>55</v>
      </c>
      <c r="J16" s="432"/>
      <c r="K16" s="433" t="s">
        <v>153</v>
      </c>
      <c r="L16" s="435"/>
    </row>
    <row r="17" spans="1:12" ht="27.6" customHeight="1" x14ac:dyDescent="0.3">
      <c r="A17" s="429" t="s">
        <v>126</v>
      </c>
      <c r="B17" s="430"/>
      <c r="C17" s="432"/>
      <c r="D17" s="433"/>
      <c r="E17" s="434"/>
      <c r="F17" s="434"/>
      <c r="G17" s="434"/>
      <c r="H17" s="435"/>
      <c r="I17" s="447"/>
      <c r="J17" s="448"/>
      <c r="K17" s="448"/>
      <c r="L17" s="449"/>
    </row>
    <row r="18" spans="1:12" ht="12" customHeight="1" x14ac:dyDescent="0.3">
      <c r="A18" s="209" t="s">
        <v>128</v>
      </c>
      <c r="B18" s="209" t="s">
        <v>129</v>
      </c>
      <c r="C18" s="429" t="s">
        <v>130</v>
      </c>
      <c r="D18" s="430"/>
      <c r="E18" s="430"/>
      <c r="F18" s="430"/>
      <c r="G18" s="432"/>
      <c r="H18" s="429" t="s">
        <v>131</v>
      </c>
      <c r="I18" s="432"/>
      <c r="J18" s="429" t="s">
        <v>132</v>
      </c>
      <c r="K18" s="432"/>
      <c r="L18" s="209" t="s">
        <v>133</v>
      </c>
    </row>
    <row r="19" spans="1:12" ht="86.25" customHeight="1" x14ac:dyDescent="0.3">
      <c r="A19" s="206">
        <v>2</v>
      </c>
      <c r="B19" s="207" t="s">
        <v>127</v>
      </c>
      <c r="C19" s="433" t="s">
        <v>170</v>
      </c>
      <c r="D19" s="434"/>
      <c r="E19" s="434"/>
      <c r="F19" s="434"/>
      <c r="G19" s="435"/>
      <c r="H19" s="433" t="s">
        <v>171</v>
      </c>
      <c r="I19" s="435"/>
      <c r="J19" s="433" t="s">
        <v>136</v>
      </c>
      <c r="K19" s="435"/>
      <c r="L19" s="207" t="s">
        <v>172</v>
      </c>
    </row>
    <row r="20" spans="1:12" ht="25.5" customHeight="1" x14ac:dyDescent="0.3">
      <c r="A20" s="209" t="s">
        <v>128</v>
      </c>
      <c r="B20" s="429" t="s">
        <v>138</v>
      </c>
      <c r="C20" s="430"/>
      <c r="D20" s="430"/>
      <c r="E20" s="430"/>
      <c r="F20" s="430"/>
      <c r="G20" s="430"/>
      <c r="H20" s="430"/>
      <c r="I20" s="430"/>
      <c r="J20" s="430"/>
      <c r="K20" s="432"/>
      <c r="L20" s="209" t="s">
        <v>139</v>
      </c>
    </row>
    <row r="21" spans="1:12" ht="28.2" customHeight="1" x14ac:dyDescent="0.3">
      <c r="A21" s="206">
        <v>1</v>
      </c>
      <c r="B21" s="433" t="s">
        <v>173</v>
      </c>
      <c r="C21" s="434"/>
      <c r="D21" s="434"/>
      <c r="E21" s="434"/>
      <c r="F21" s="434"/>
      <c r="G21" s="434"/>
      <c r="H21" s="434"/>
      <c r="I21" s="434"/>
      <c r="J21" s="434"/>
      <c r="K21" s="435"/>
      <c r="L21" s="207" t="s">
        <v>136</v>
      </c>
    </row>
    <row r="22" spans="1:12" ht="15.75" customHeight="1" x14ac:dyDescent="0.3">
      <c r="A22" s="429" t="s">
        <v>141</v>
      </c>
      <c r="B22" s="430"/>
      <c r="C22" s="430"/>
      <c r="D22" s="430"/>
      <c r="E22" s="430"/>
      <c r="F22" s="437"/>
      <c r="G22" s="437"/>
      <c r="H22" s="430"/>
      <c r="I22" s="437"/>
      <c r="J22" s="437"/>
      <c r="K22" s="430"/>
      <c r="L22" s="453"/>
    </row>
    <row r="23" spans="1:12" ht="26.25" customHeight="1" x14ac:dyDescent="0.3">
      <c r="A23" s="429" t="s">
        <v>142</v>
      </c>
      <c r="B23" s="430"/>
      <c r="C23" s="432"/>
      <c r="D23" s="433">
        <v>1070</v>
      </c>
      <c r="E23" s="434"/>
      <c r="F23" s="454" t="s">
        <v>174</v>
      </c>
      <c r="G23" s="454"/>
      <c r="H23" s="216">
        <v>2024</v>
      </c>
      <c r="I23" s="454" t="s">
        <v>144</v>
      </c>
      <c r="J23" s="454"/>
      <c r="L23" s="215" t="s">
        <v>172</v>
      </c>
    </row>
    <row r="24" spans="1:12" ht="26.25" customHeight="1" x14ac:dyDescent="0.3">
      <c r="A24" s="429" t="s">
        <v>146</v>
      </c>
      <c r="B24" s="430"/>
      <c r="C24" s="432"/>
      <c r="D24" s="433"/>
      <c r="E24" s="434"/>
      <c r="F24" s="455"/>
      <c r="G24" s="455"/>
      <c r="H24" s="434"/>
      <c r="I24" s="455"/>
      <c r="J24" s="455"/>
      <c r="K24" s="434"/>
      <c r="L24" s="456"/>
    </row>
    <row r="25" spans="1:12" ht="45.75" customHeight="1" x14ac:dyDescent="0.3">
      <c r="A25" s="429" t="s">
        <v>147</v>
      </c>
      <c r="B25" s="430"/>
      <c r="C25" s="432"/>
      <c r="D25" s="447"/>
      <c r="E25" s="448"/>
      <c r="F25" s="448"/>
      <c r="G25" s="448"/>
      <c r="H25" s="448"/>
      <c r="I25" s="448"/>
      <c r="J25" s="448"/>
      <c r="K25" s="448"/>
      <c r="L25" s="449"/>
    </row>
    <row r="26" spans="1:12" ht="17.7" customHeight="1" x14ac:dyDescent="0.3">
      <c r="A26" s="429" t="s">
        <v>148</v>
      </c>
      <c r="B26" s="430"/>
      <c r="C26" s="432"/>
      <c r="D26" s="433"/>
      <c r="E26" s="434"/>
      <c r="F26" s="434"/>
      <c r="G26" s="434"/>
      <c r="H26" s="434"/>
      <c r="I26" s="434"/>
      <c r="J26" s="434"/>
      <c r="K26" s="434"/>
      <c r="L26" s="435"/>
    </row>
  </sheetData>
  <mergeCells count="58">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B20:K20"/>
    <mergeCell ref="B21:K21"/>
    <mergeCell ref="A22:L22"/>
    <mergeCell ref="A23:C23"/>
    <mergeCell ref="D23:E23"/>
    <mergeCell ref="F23:G23"/>
    <mergeCell ref="I23:J23"/>
    <mergeCell ref="A24:C24"/>
    <mergeCell ref="D24:L24"/>
    <mergeCell ref="A25:C25"/>
    <mergeCell ref="D25:L25"/>
    <mergeCell ref="A26:C26"/>
    <mergeCell ref="D26:L26"/>
  </mergeCells>
  <dataValidations count="1">
    <dataValidation type="list" allowBlank="1" showInputMessage="1" showErrorMessage="1" sqref="L21 J19:K19 D6:H8 K6:L8 K13:L13 D15:H15 K15:L16" xr:uid="{1D507F09-4A95-4024-A859-DB6DEFBE4E9B}">
      <formula1>#REF!</formula1>
    </dataValidation>
  </dataValidations>
  <pageMargins left="0.7" right="0.7" top="0.75" bottom="0.75" header="0.3" footer="0.3"/>
  <pageSetup scale="72"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5E4A-D423-4AF8-9581-8B5318E799EE}">
  <sheetPr>
    <tabColor theme="5" tint="0.59999389629810485"/>
    <pageSetUpPr fitToPage="1"/>
  </sheetPr>
  <dimension ref="A1:Q127"/>
  <sheetViews>
    <sheetView showGridLines="0" view="pageBreakPreview" topLeftCell="A75" zoomScale="60" zoomScaleNormal="32" workbookViewId="0">
      <selection activeCell="D80" sqref="D80:E80"/>
    </sheetView>
  </sheetViews>
  <sheetFormatPr baseColWidth="10" defaultColWidth="10.6640625" defaultRowHeight="13.8" x14ac:dyDescent="0.3"/>
  <cols>
    <col min="1" max="1" width="49.6640625" style="1" customWidth="1"/>
    <col min="2" max="8" width="35.6640625" style="1" customWidth="1"/>
    <col min="9" max="9" width="59.33203125" style="1" customWidth="1"/>
    <col min="10" max="13" width="35.6640625" style="1" customWidth="1"/>
    <col min="14" max="14" width="21.33203125" style="1" customWidth="1"/>
    <col min="15" max="15" width="18.3320312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9.33203125" style="1"/>
    <col min="23" max="23" width="18.44140625" style="1" bestFit="1" customWidth="1"/>
    <col min="24" max="24" width="16.33203125" style="1" customWidth="1"/>
    <col min="25" max="16384" width="10.6640625" style="1"/>
  </cols>
  <sheetData>
    <row r="1" spans="1:15" s="90" customFormat="1" ht="32.25" customHeight="1" x14ac:dyDescent="0.3">
      <c r="A1" s="383"/>
      <c r="B1" s="361" t="s">
        <v>0</v>
      </c>
      <c r="C1" s="362"/>
      <c r="D1" s="362"/>
      <c r="E1" s="362"/>
      <c r="F1" s="362"/>
      <c r="G1" s="362"/>
      <c r="H1" s="362"/>
      <c r="I1" s="362"/>
      <c r="J1" s="362"/>
      <c r="K1" s="362"/>
      <c r="L1" s="363"/>
      <c r="M1" s="358" t="s">
        <v>1</v>
      </c>
      <c r="N1" s="359"/>
      <c r="O1" s="360"/>
    </row>
    <row r="2" spans="1:15" s="90" customFormat="1" ht="30.75" customHeight="1" x14ac:dyDescent="0.3">
      <c r="A2" s="384"/>
      <c r="B2" s="364" t="s">
        <v>2</v>
      </c>
      <c r="C2" s="365"/>
      <c r="D2" s="365"/>
      <c r="E2" s="365"/>
      <c r="F2" s="365"/>
      <c r="G2" s="365"/>
      <c r="H2" s="365"/>
      <c r="I2" s="365"/>
      <c r="J2" s="365"/>
      <c r="K2" s="365"/>
      <c r="L2" s="366"/>
      <c r="M2" s="358" t="s">
        <v>3</v>
      </c>
      <c r="N2" s="359"/>
      <c r="O2" s="360"/>
    </row>
    <row r="3" spans="1:15" s="90" customFormat="1" ht="24" customHeight="1" x14ac:dyDescent="0.3">
      <c r="A3" s="384"/>
      <c r="B3" s="364" t="s">
        <v>4</v>
      </c>
      <c r="C3" s="365"/>
      <c r="D3" s="365"/>
      <c r="E3" s="365"/>
      <c r="F3" s="365"/>
      <c r="G3" s="365"/>
      <c r="H3" s="365"/>
      <c r="I3" s="365"/>
      <c r="J3" s="365"/>
      <c r="K3" s="365"/>
      <c r="L3" s="366"/>
      <c r="M3" s="358" t="s">
        <v>5</v>
      </c>
      <c r="N3" s="359"/>
      <c r="O3" s="360"/>
    </row>
    <row r="4" spans="1:15" s="90" customFormat="1" ht="21.75" customHeight="1" x14ac:dyDescent="0.3">
      <c r="A4" s="385"/>
      <c r="B4" s="367" t="s">
        <v>6</v>
      </c>
      <c r="C4" s="368"/>
      <c r="D4" s="368"/>
      <c r="E4" s="368"/>
      <c r="F4" s="368"/>
      <c r="G4" s="368"/>
      <c r="H4" s="368"/>
      <c r="I4" s="368"/>
      <c r="J4" s="368"/>
      <c r="K4" s="368"/>
      <c r="L4" s="369"/>
      <c r="M4" s="358" t="s">
        <v>7</v>
      </c>
      <c r="N4" s="359"/>
      <c r="O4" s="360"/>
    </row>
    <row r="5" spans="1:15" s="90" customFormat="1" ht="21.75" customHeight="1" thickBot="1" x14ac:dyDescent="0.35">
      <c r="A5" s="91"/>
      <c r="B5" s="92"/>
      <c r="C5" s="92"/>
      <c r="D5" s="92"/>
      <c r="E5" s="92"/>
      <c r="F5" s="92"/>
      <c r="G5" s="92"/>
      <c r="H5" s="92"/>
      <c r="I5" s="92"/>
      <c r="J5" s="92"/>
      <c r="K5" s="92"/>
      <c r="L5" s="92"/>
      <c r="M5" s="93"/>
      <c r="N5" s="93"/>
      <c r="O5" s="93"/>
    </row>
    <row r="6" spans="1:15" s="90" customFormat="1" ht="21.75" customHeight="1" thickBot="1" x14ac:dyDescent="0.35">
      <c r="A6" s="387" t="s">
        <v>11</v>
      </c>
      <c r="B6" s="186" t="s">
        <v>12</v>
      </c>
      <c r="C6" s="141"/>
      <c r="D6" s="186" t="s">
        <v>13</v>
      </c>
      <c r="E6" s="282"/>
      <c r="F6" s="186" t="s">
        <v>14</v>
      </c>
      <c r="G6" s="141" t="s">
        <v>175</v>
      </c>
      <c r="H6" s="186" t="s">
        <v>16</v>
      </c>
      <c r="I6" s="143"/>
      <c r="J6" s="372" t="s">
        <v>17</v>
      </c>
      <c r="K6" s="386"/>
      <c r="L6" s="185" t="s">
        <v>18</v>
      </c>
      <c r="M6" s="400"/>
      <c r="N6" s="400"/>
      <c r="O6" s="400"/>
    </row>
    <row r="7" spans="1:15" s="90" customFormat="1" ht="21.75" customHeight="1" thickBot="1" x14ac:dyDescent="0.35">
      <c r="A7" s="387"/>
      <c r="B7" s="187" t="s">
        <v>19</v>
      </c>
      <c r="C7" s="144"/>
      <c r="D7" s="186" t="s">
        <v>20</v>
      </c>
      <c r="E7" s="145"/>
      <c r="F7" s="186" t="s">
        <v>21</v>
      </c>
      <c r="G7" s="145"/>
      <c r="H7" s="186" t="s">
        <v>22</v>
      </c>
      <c r="I7" s="143"/>
      <c r="J7" s="372"/>
      <c r="K7" s="386"/>
      <c r="L7" s="185" t="s">
        <v>23</v>
      </c>
      <c r="M7" s="400"/>
      <c r="N7" s="400"/>
      <c r="O7" s="400"/>
    </row>
    <row r="8" spans="1:15" s="90" customFormat="1" ht="21.75" customHeight="1" x14ac:dyDescent="0.3">
      <c r="A8" s="387"/>
      <c r="B8" s="186" t="s">
        <v>24</v>
      </c>
      <c r="C8" s="141"/>
      <c r="D8" s="186" t="s">
        <v>25</v>
      </c>
      <c r="E8" s="145"/>
      <c r="F8" s="186" t="s">
        <v>26</v>
      </c>
      <c r="G8" s="145"/>
      <c r="H8" s="186" t="s">
        <v>27</v>
      </c>
      <c r="I8" s="143"/>
      <c r="J8" s="372"/>
      <c r="K8" s="386"/>
      <c r="L8" s="185" t="s">
        <v>28</v>
      </c>
      <c r="M8" s="400" t="s">
        <v>175</v>
      </c>
      <c r="N8" s="400"/>
      <c r="O8" s="400"/>
    </row>
    <row r="9" spans="1:15" s="90" customFormat="1" ht="7.95" customHeight="1" thickBot="1" x14ac:dyDescent="0.35">
      <c r="A9" s="91"/>
      <c r="B9" s="92"/>
      <c r="C9" s="92"/>
      <c r="D9" s="92"/>
      <c r="E9" s="92"/>
      <c r="F9" s="92"/>
      <c r="G9" s="92"/>
      <c r="H9" s="92"/>
      <c r="I9" s="92"/>
      <c r="J9" s="92"/>
      <c r="K9" s="92"/>
      <c r="L9" s="92"/>
      <c r="M9" s="93"/>
      <c r="N9" s="93"/>
      <c r="O9" s="93"/>
    </row>
    <row r="10" spans="1:15" ht="40.200000000000003" customHeight="1" thickBot="1" x14ac:dyDescent="0.35">
      <c r="A10" s="60" t="s">
        <v>8</v>
      </c>
      <c r="B10" s="392" t="s">
        <v>9</v>
      </c>
      <c r="C10" s="393"/>
      <c r="D10" s="393"/>
      <c r="E10" s="393"/>
      <c r="F10" s="393"/>
      <c r="G10" s="393"/>
      <c r="H10" s="393"/>
      <c r="I10" s="393"/>
      <c r="J10" s="393"/>
      <c r="K10" s="394"/>
      <c r="L10" s="186" t="s">
        <v>10</v>
      </c>
      <c r="M10" s="395">
        <v>2024110010318</v>
      </c>
      <c r="N10" s="396"/>
      <c r="O10" s="397"/>
    </row>
    <row r="11" spans="1:15" ht="6.6" customHeight="1" thickBot="1" x14ac:dyDescent="0.35">
      <c r="A11" s="6"/>
      <c r="B11" s="7"/>
      <c r="C11" s="7"/>
      <c r="D11" s="9"/>
      <c r="E11" s="8"/>
      <c r="F11" s="8"/>
      <c r="G11" s="235"/>
      <c r="H11" s="235"/>
      <c r="I11" s="10"/>
      <c r="J11" s="10"/>
      <c r="K11" s="7"/>
      <c r="L11" s="7"/>
      <c r="M11" s="7"/>
      <c r="N11" s="7"/>
      <c r="O11" s="7"/>
    </row>
    <row r="12" spans="1:15" ht="15" customHeight="1" x14ac:dyDescent="0.3">
      <c r="A12" s="389" t="s">
        <v>29</v>
      </c>
      <c r="B12" s="373" t="s">
        <v>176</v>
      </c>
      <c r="C12" s="374"/>
      <c r="D12" s="374"/>
      <c r="E12" s="374"/>
      <c r="F12" s="374"/>
      <c r="G12" s="374"/>
      <c r="H12" s="374"/>
      <c r="I12" s="374"/>
      <c r="J12" s="374"/>
      <c r="K12" s="374"/>
      <c r="L12" s="374"/>
      <c r="M12" s="374"/>
      <c r="N12" s="374"/>
      <c r="O12" s="375"/>
    </row>
    <row r="13" spans="1:15" ht="15" customHeight="1" x14ac:dyDescent="0.3">
      <c r="A13" s="390"/>
      <c r="B13" s="376"/>
      <c r="C13" s="377"/>
      <c r="D13" s="377"/>
      <c r="E13" s="377"/>
      <c r="F13" s="377"/>
      <c r="G13" s="377"/>
      <c r="H13" s="377"/>
      <c r="I13" s="377"/>
      <c r="J13" s="377"/>
      <c r="K13" s="377"/>
      <c r="L13" s="377"/>
      <c r="M13" s="377"/>
      <c r="N13" s="377"/>
      <c r="O13" s="378"/>
    </row>
    <row r="14" spans="1:15" ht="15" customHeight="1" x14ac:dyDescent="0.3">
      <c r="A14" s="391"/>
      <c r="B14" s="379"/>
      <c r="C14" s="380"/>
      <c r="D14" s="380"/>
      <c r="E14" s="380"/>
      <c r="F14" s="380"/>
      <c r="G14" s="380"/>
      <c r="H14" s="380"/>
      <c r="I14" s="380"/>
      <c r="J14" s="380"/>
      <c r="K14" s="380"/>
      <c r="L14" s="380"/>
      <c r="M14" s="380"/>
      <c r="N14" s="380"/>
      <c r="O14" s="381"/>
    </row>
    <row r="15" spans="1:15" ht="9" customHeight="1" x14ac:dyDescent="0.3">
      <c r="A15" s="14"/>
      <c r="B15" s="89"/>
      <c r="C15" s="15"/>
      <c r="D15" s="15"/>
      <c r="E15" s="15"/>
      <c r="F15" s="15"/>
      <c r="G15" s="16"/>
      <c r="H15" s="16"/>
      <c r="I15" s="16"/>
      <c r="J15" s="16"/>
      <c r="K15" s="16"/>
      <c r="L15" s="17"/>
      <c r="M15" s="17"/>
      <c r="N15" s="17"/>
      <c r="O15" s="17"/>
    </row>
    <row r="16" spans="1:15" s="18" customFormat="1" ht="37.5" customHeight="1" x14ac:dyDescent="0.3">
      <c r="A16" s="60" t="s">
        <v>31</v>
      </c>
      <c r="B16" s="382" t="s">
        <v>177</v>
      </c>
      <c r="C16" s="382"/>
      <c r="D16" s="382"/>
      <c r="E16" s="382"/>
      <c r="F16" s="382"/>
      <c r="G16" s="387" t="s">
        <v>33</v>
      </c>
      <c r="H16" s="387"/>
      <c r="I16" s="382" t="s">
        <v>178</v>
      </c>
      <c r="J16" s="382"/>
      <c r="K16" s="382"/>
      <c r="L16" s="382"/>
      <c r="M16" s="382"/>
      <c r="N16" s="382"/>
      <c r="O16" s="382"/>
    </row>
    <row r="17" spans="1:17" ht="9" customHeight="1" x14ac:dyDescent="0.3">
      <c r="A17" s="14"/>
      <c r="B17" s="16"/>
      <c r="C17" s="15"/>
      <c r="D17" s="15"/>
      <c r="E17" s="15"/>
      <c r="F17" s="15"/>
      <c r="G17" s="16"/>
      <c r="H17" s="16"/>
      <c r="I17" s="16"/>
      <c r="J17" s="16"/>
      <c r="K17" s="16"/>
      <c r="L17" s="17"/>
      <c r="M17" s="17"/>
      <c r="N17" s="17"/>
      <c r="O17" s="17"/>
    </row>
    <row r="18" spans="1:17" ht="56.25" customHeight="1" x14ac:dyDescent="0.3">
      <c r="A18" s="60" t="s">
        <v>35</v>
      </c>
      <c r="B18" s="382" t="s">
        <v>151</v>
      </c>
      <c r="C18" s="382"/>
      <c r="D18" s="382"/>
      <c r="E18" s="382"/>
      <c r="F18" s="60" t="s">
        <v>37</v>
      </c>
      <c r="G18" s="481" t="s">
        <v>38</v>
      </c>
      <c r="H18" s="481"/>
      <c r="I18" s="481"/>
      <c r="J18" s="60" t="s">
        <v>39</v>
      </c>
      <c r="K18" s="382" t="s">
        <v>40</v>
      </c>
      <c r="L18" s="382"/>
      <c r="M18" s="382"/>
      <c r="N18" s="382"/>
      <c r="O18" s="382"/>
    </row>
    <row r="19" spans="1:17" ht="9" customHeight="1" x14ac:dyDescent="0.3">
      <c r="A19" s="5"/>
      <c r="B19" s="2"/>
      <c r="C19" s="477"/>
      <c r="D19" s="477"/>
      <c r="E19" s="477"/>
      <c r="F19" s="477"/>
      <c r="G19" s="477"/>
      <c r="H19" s="477"/>
      <c r="I19" s="477"/>
      <c r="J19" s="477"/>
      <c r="K19" s="477"/>
      <c r="L19" s="477"/>
      <c r="M19" s="477"/>
      <c r="N19" s="477"/>
      <c r="O19" s="477"/>
    </row>
    <row r="21" spans="1:17" ht="16.5" customHeight="1" x14ac:dyDescent="0.3">
      <c r="A21" s="87"/>
      <c r="B21" s="88"/>
      <c r="C21" s="88"/>
      <c r="D21" s="88"/>
      <c r="E21" s="88"/>
      <c r="F21" s="88"/>
      <c r="G21" s="88"/>
      <c r="H21" s="88"/>
      <c r="I21" s="88"/>
      <c r="J21" s="88"/>
      <c r="K21" s="88"/>
      <c r="L21" s="88"/>
      <c r="M21" s="88"/>
      <c r="N21" s="88"/>
      <c r="O21" s="88"/>
    </row>
    <row r="22" spans="1:17" ht="32.1" customHeight="1" x14ac:dyDescent="0.3">
      <c r="A22" s="370" t="s">
        <v>41</v>
      </c>
      <c r="B22" s="371"/>
      <c r="C22" s="371"/>
      <c r="D22" s="371"/>
      <c r="E22" s="371"/>
      <c r="F22" s="371"/>
      <c r="G22" s="371"/>
      <c r="H22" s="371"/>
      <c r="I22" s="371"/>
      <c r="J22" s="371"/>
      <c r="K22" s="371"/>
      <c r="L22" s="371"/>
      <c r="M22" s="371"/>
      <c r="N22" s="371"/>
      <c r="O22" s="372"/>
    </row>
    <row r="23" spans="1:17" ht="32.1" customHeight="1" x14ac:dyDescent="0.3">
      <c r="A23" s="370" t="s">
        <v>42</v>
      </c>
      <c r="B23" s="371"/>
      <c r="C23" s="371"/>
      <c r="D23" s="371"/>
      <c r="E23" s="371"/>
      <c r="F23" s="371"/>
      <c r="G23" s="371"/>
      <c r="H23" s="371"/>
      <c r="I23" s="371"/>
      <c r="J23" s="371"/>
      <c r="K23" s="371"/>
      <c r="L23" s="371"/>
      <c r="M23" s="371"/>
      <c r="N23" s="371"/>
      <c r="O23" s="372"/>
    </row>
    <row r="24" spans="1:17" ht="32.1" customHeight="1" thickBot="1" x14ac:dyDescent="0.35">
      <c r="A24" s="29"/>
      <c r="B24" s="19" t="s">
        <v>12</v>
      </c>
      <c r="C24" s="19" t="s">
        <v>13</v>
      </c>
      <c r="D24" s="19" t="s">
        <v>14</v>
      </c>
      <c r="E24" s="19" t="s">
        <v>16</v>
      </c>
      <c r="F24" s="19" t="s">
        <v>19</v>
      </c>
      <c r="G24" s="19" t="s">
        <v>20</v>
      </c>
      <c r="H24" s="19" t="s">
        <v>21</v>
      </c>
      <c r="I24" s="19" t="s">
        <v>22</v>
      </c>
      <c r="J24" s="19" t="s">
        <v>24</v>
      </c>
      <c r="K24" s="19" t="s">
        <v>25</v>
      </c>
      <c r="L24" s="19" t="s">
        <v>26</v>
      </c>
      <c r="M24" s="19" t="s">
        <v>27</v>
      </c>
      <c r="N24" s="20" t="s">
        <v>43</v>
      </c>
      <c r="O24" s="20" t="s">
        <v>44</v>
      </c>
    </row>
    <row r="25" spans="1:17" ht="32.1" customHeight="1" x14ac:dyDescent="0.3">
      <c r="A25" s="23" t="s">
        <v>45</v>
      </c>
      <c r="B25" s="24">
        <v>105570000</v>
      </c>
      <c r="C25" s="24">
        <v>133652000</v>
      </c>
      <c r="D25" s="24">
        <v>63000000</v>
      </c>
      <c r="E25" s="24">
        <v>20196000</v>
      </c>
      <c r="F25" s="24"/>
      <c r="G25" s="24"/>
      <c r="H25" s="21"/>
      <c r="I25" s="21"/>
      <c r="J25" s="21"/>
      <c r="K25" s="21"/>
      <c r="L25" s="21"/>
      <c r="M25" s="21"/>
      <c r="N25" s="256">
        <f>SUM(B25:M25)</f>
        <v>322418000</v>
      </c>
      <c r="O25" s="59">
        <v>1</v>
      </c>
    </row>
    <row r="26" spans="1:17" ht="32.1" customHeight="1" x14ac:dyDescent="0.3">
      <c r="A26" s="23" t="s">
        <v>46</v>
      </c>
      <c r="B26" s="24">
        <v>105570000</v>
      </c>
      <c r="C26" s="24">
        <v>196652000</v>
      </c>
      <c r="D26" s="24">
        <v>-3366000</v>
      </c>
      <c r="E26" s="24"/>
      <c r="F26" s="24"/>
      <c r="G26" s="24"/>
      <c r="H26" s="24"/>
      <c r="I26" s="24"/>
      <c r="J26" s="24"/>
      <c r="K26" s="24"/>
      <c r="L26" s="24"/>
      <c r="M26" s="24"/>
      <c r="N26" s="24">
        <f t="shared" ref="N26:N30" si="0">SUM(B26:M26)</f>
        <v>298856000</v>
      </c>
      <c r="O26" s="59">
        <f>+(B26+C26+D26+E26+F26+G26+H26+I26+J26+K26+L26+M26)/N25</f>
        <v>0.92692095354477733</v>
      </c>
    </row>
    <row r="27" spans="1:17" ht="32.1" customHeight="1" x14ac:dyDescent="0.3">
      <c r="A27" s="23" t="s">
        <v>47</v>
      </c>
      <c r="B27" s="24">
        <v>0</v>
      </c>
      <c r="C27" s="24">
        <v>1224000</v>
      </c>
      <c r="D27" s="24">
        <v>15197600</v>
      </c>
      <c r="E27" s="24"/>
      <c r="F27" s="24"/>
      <c r="G27" s="24"/>
      <c r="H27" s="24"/>
      <c r="I27" s="24"/>
      <c r="J27" s="24"/>
      <c r="K27" s="24"/>
      <c r="L27" s="24"/>
      <c r="M27" s="24"/>
      <c r="N27" s="24">
        <f t="shared" si="0"/>
        <v>16421600</v>
      </c>
      <c r="O27" s="285">
        <f>+(B27+C27+D27+E27+F27+G27+H27+I27+J27+K27+L27+M27)/N26</f>
        <v>5.494820247878577E-2</v>
      </c>
    </row>
    <row r="28" spans="1:17" ht="32.1" customHeight="1" x14ac:dyDescent="0.3">
      <c r="A28" s="23" t="s">
        <v>48</v>
      </c>
      <c r="B28" s="24"/>
      <c r="C28" s="24">
        <v>8413867</v>
      </c>
      <c r="D28" s="24"/>
      <c r="E28" s="24"/>
      <c r="F28" s="24"/>
      <c r="G28" s="24"/>
      <c r="H28" s="24"/>
      <c r="I28" s="24"/>
      <c r="J28" s="24"/>
      <c r="K28" s="24"/>
      <c r="L28" s="24"/>
      <c r="M28" s="24"/>
      <c r="N28" s="24">
        <f t="shared" si="0"/>
        <v>8413867</v>
      </c>
      <c r="O28" s="59">
        <v>1</v>
      </c>
      <c r="Q28" s="260"/>
    </row>
    <row r="29" spans="1:17" ht="32.1" customHeight="1" x14ac:dyDescent="0.3">
      <c r="A29" s="23" t="s">
        <v>49</v>
      </c>
      <c r="B29" s="24">
        <v>0</v>
      </c>
      <c r="C29" s="24">
        <v>0</v>
      </c>
      <c r="D29" s="24"/>
      <c r="E29" s="24"/>
      <c r="F29" s="24"/>
      <c r="G29" s="24"/>
      <c r="H29" s="24"/>
      <c r="I29" s="24"/>
      <c r="J29" s="24"/>
      <c r="K29" s="24"/>
      <c r="L29" s="24"/>
      <c r="M29" s="24"/>
      <c r="N29" s="24">
        <f t="shared" si="0"/>
        <v>0</v>
      </c>
      <c r="O29" s="289"/>
    </row>
    <row r="30" spans="1:17" ht="32.1" customHeight="1" thickBot="1" x14ac:dyDescent="0.35">
      <c r="A30" s="26" t="s">
        <v>50</v>
      </c>
      <c r="B30" s="27">
        <v>0</v>
      </c>
      <c r="C30" s="27">
        <v>8413867</v>
      </c>
      <c r="D30" s="27"/>
      <c r="E30" s="27"/>
      <c r="F30" s="27"/>
      <c r="G30" s="27"/>
      <c r="H30" s="27"/>
      <c r="I30" s="27"/>
      <c r="J30" s="27"/>
      <c r="K30" s="27"/>
      <c r="L30" s="27"/>
      <c r="M30" s="27"/>
      <c r="N30" s="27">
        <f t="shared" si="0"/>
        <v>8413867</v>
      </c>
      <c r="O30" s="284">
        <f>+N30/(N28-N29)</f>
        <v>1</v>
      </c>
    </row>
    <row r="31" spans="1:17" s="28" customFormat="1" ht="16.5" customHeight="1" x14ac:dyDescent="0.25"/>
    <row r="32" spans="1:17" s="28" customFormat="1" ht="17.25" customHeight="1" x14ac:dyDescent="0.25">
      <c r="G32" s="255"/>
    </row>
    <row r="33" spans="1:10" ht="5.25" customHeight="1" x14ac:dyDescent="0.3"/>
    <row r="34" spans="1:10" ht="48" customHeight="1" x14ac:dyDescent="0.3">
      <c r="A34" s="341" t="s">
        <v>51</v>
      </c>
      <c r="B34" s="342"/>
      <c r="C34" s="342"/>
      <c r="D34" s="342"/>
      <c r="E34" s="342"/>
      <c r="F34" s="342"/>
      <c r="G34" s="342"/>
      <c r="H34" s="342"/>
      <c r="I34" s="343"/>
      <c r="J34" s="32"/>
    </row>
    <row r="35" spans="1:10" ht="50.25" customHeight="1" x14ac:dyDescent="0.3">
      <c r="A35" s="43" t="s">
        <v>52</v>
      </c>
      <c r="B35" s="344" t="str">
        <f>+B12</f>
        <v>Gestionar 1 portafolio de oportunidades a través de aliados públicos y privados para el empoderamiento y autonomía económica de las mujeres de Bogotá.</v>
      </c>
      <c r="C35" s="345"/>
      <c r="D35" s="345"/>
      <c r="E35" s="345"/>
      <c r="F35" s="345"/>
      <c r="G35" s="345"/>
      <c r="H35" s="345"/>
      <c r="I35" s="346"/>
      <c r="J35" s="30"/>
    </row>
    <row r="36" spans="1:10" ht="18.75" customHeight="1" x14ac:dyDescent="0.3">
      <c r="A36" s="337" t="s">
        <v>53</v>
      </c>
      <c r="B36" s="97">
        <v>2024</v>
      </c>
      <c r="C36" s="97">
        <v>2025</v>
      </c>
      <c r="D36" s="97">
        <v>2026</v>
      </c>
      <c r="E36" s="97">
        <v>2027</v>
      </c>
      <c r="F36" s="97" t="s">
        <v>54</v>
      </c>
      <c r="G36" s="354" t="s">
        <v>55</v>
      </c>
      <c r="H36" s="354" t="s">
        <v>56</v>
      </c>
      <c r="I36" s="354"/>
      <c r="J36" s="30"/>
    </row>
    <row r="37" spans="1:10" ht="50.25" customHeight="1" x14ac:dyDescent="0.3">
      <c r="A37" s="338"/>
      <c r="B37" s="234">
        <v>1</v>
      </c>
      <c r="C37" s="234">
        <v>1</v>
      </c>
      <c r="D37" s="234">
        <v>1</v>
      </c>
      <c r="E37" s="234">
        <v>1</v>
      </c>
      <c r="F37" s="234">
        <v>1</v>
      </c>
      <c r="G37" s="354"/>
      <c r="H37" s="354"/>
      <c r="I37" s="354"/>
      <c r="J37" s="30"/>
    </row>
    <row r="38" spans="1:10" ht="52.5" customHeight="1" x14ac:dyDescent="0.3">
      <c r="A38" s="44" t="s">
        <v>57</v>
      </c>
      <c r="B38" s="347">
        <v>0.22</v>
      </c>
      <c r="C38" s="348"/>
      <c r="D38" s="351" t="s">
        <v>58</v>
      </c>
      <c r="E38" s="352"/>
      <c r="F38" s="352"/>
      <c r="G38" s="352"/>
      <c r="H38" s="352"/>
      <c r="I38" s="353"/>
    </row>
    <row r="39" spans="1:10" s="31" customFormat="1" ht="48" customHeight="1" x14ac:dyDescent="0.3">
      <c r="A39" s="337" t="s">
        <v>59</v>
      </c>
      <c r="B39" s="44" t="s">
        <v>60</v>
      </c>
      <c r="C39" s="43" t="s">
        <v>61</v>
      </c>
      <c r="D39" s="325" t="s">
        <v>62</v>
      </c>
      <c r="E39" s="326"/>
      <c r="F39" s="325" t="s">
        <v>63</v>
      </c>
      <c r="G39" s="326"/>
      <c r="H39" s="45" t="s">
        <v>64</v>
      </c>
      <c r="I39" s="47" t="s">
        <v>65</v>
      </c>
    </row>
    <row r="40" spans="1:10" ht="120.75" customHeight="1" x14ac:dyDescent="0.3">
      <c r="A40" s="338"/>
      <c r="B40" s="253">
        <v>0</v>
      </c>
      <c r="C40" s="283">
        <v>0</v>
      </c>
      <c r="D40" s="349" t="s">
        <v>154</v>
      </c>
      <c r="E40" s="350"/>
      <c r="F40" s="349" t="s">
        <v>67</v>
      </c>
      <c r="G40" s="350"/>
      <c r="H40" s="33" t="s">
        <v>67</v>
      </c>
      <c r="I40" s="34" t="s">
        <v>67</v>
      </c>
    </row>
    <row r="41" spans="1:10" s="31" customFormat="1" ht="54" customHeight="1" thickBot="1" x14ac:dyDescent="0.35">
      <c r="A41" s="337" t="s">
        <v>68</v>
      </c>
      <c r="B41" s="46" t="s">
        <v>60</v>
      </c>
      <c r="C41" s="45" t="s">
        <v>61</v>
      </c>
      <c r="D41" s="325" t="s">
        <v>62</v>
      </c>
      <c r="E41" s="326"/>
      <c r="F41" s="325" t="s">
        <v>63</v>
      </c>
      <c r="G41" s="326"/>
      <c r="H41" s="45" t="s">
        <v>64</v>
      </c>
      <c r="I41" s="47" t="s">
        <v>65</v>
      </c>
    </row>
    <row r="42" spans="1:10" ht="120.75" customHeight="1" thickBot="1" x14ac:dyDescent="0.35">
      <c r="A42" s="338"/>
      <c r="B42" s="253">
        <v>0</v>
      </c>
      <c r="C42" s="283">
        <v>0</v>
      </c>
      <c r="D42" s="349" t="s">
        <v>155</v>
      </c>
      <c r="E42" s="350"/>
      <c r="F42" s="349" t="s">
        <v>67</v>
      </c>
      <c r="G42" s="350"/>
      <c r="H42" s="33" t="s">
        <v>67</v>
      </c>
      <c r="I42" s="34" t="s">
        <v>67</v>
      </c>
    </row>
    <row r="43" spans="1:10" s="31" customFormat="1" ht="35.1" customHeight="1" thickBot="1" x14ac:dyDescent="0.35">
      <c r="A43" s="337" t="s">
        <v>70</v>
      </c>
      <c r="B43" s="46" t="s">
        <v>60</v>
      </c>
      <c r="C43" s="45" t="s">
        <v>61</v>
      </c>
      <c r="D43" s="325" t="s">
        <v>62</v>
      </c>
      <c r="E43" s="326"/>
      <c r="F43" s="325" t="s">
        <v>63</v>
      </c>
      <c r="G43" s="326"/>
      <c r="H43" s="45" t="s">
        <v>64</v>
      </c>
      <c r="I43" s="47" t="s">
        <v>65</v>
      </c>
    </row>
    <row r="44" spans="1:10" ht="195" customHeight="1" x14ac:dyDescent="0.3">
      <c r="A44" s="338"/>
      <c r="B44" s="252">
        <v>1E-3</v>
      </c>
      <c r="C44" s="287">
        <v>1E-3</v>
      </c>
      <c r="D44" s="475" t="s">
        <v>179</v>
      </c>
      <c r="E44" s="476"/>
      <c r="F44" s="475" t="s">
        <v>180</v>
      </c>
      <c r="G44" s="476"/>
      <c r="H44" s="33" t="s">
        <v>67</v>
      </c>
      <c r="I44" s="34" t="s">
        <v>181</v>
      </c>
    </row>
    <row r="45" spans="1:10" s="31" customFormat="1" ht="35.1" customHeight="1" x14ac:dyDescent="0.3">
      <c r="A45" s="337" t="s">
        <v>72</v>
      </c>
      <c r="B45" s="46" t="s">
        <v>60</v>
      </c>
      <c r="C45" s="46" t="s">
        <v>61</v>
      </c>
      <c r="D45" s="325" t="s">
        <v>62</v>
      </c>
      <c r="E45" s="326"/>
      <c r="F45" s="325" t="s">
        <v>63</v>
      </c>
      <c r="G45" s="326"/>
      <c r="H45" s="45" t="s">
        <v>64</v>
      </c>
      <c r="I45" s="45" t="s">
        <v>65</v>
      </c>
    </row>
    <row r="46" spans="1:10" ht="120.75" customHeight="1" x14ac:dyDescent="0.3">
      <c r="A46" s="338"/>
      <c r="B46" s="252">
        <v>1E-3</v>
      </c>
      <c r="C46" s="37"/>
      <c r="D46" s="339"/>
      <c r="E46" s="340"/>
      <c r="F46" s="339"/>
      <c r="G46" s="340"/>
      <c r="H46" s="54"/>
      <c r="I46" s="55"/>
    </row>
    <row r="47" spans="1:10" s="31" customFormat="1" ht="35.1" customHeight="1" x14ac:dyDescent="0.3">
      <c r="A47" s="337" t="s">
        <v>73</v>
      </c>
      <c r="B47" s="46" t="s">
        <v>60</v>
      </c>
      <c r="C47" s="45" t="s">
        <v>61</v>
      </c>
      <c r="D47" s="325" t="s">
        <v>62</v>
      </c>
      <c r="E47" s="326"/>
      <c r="F47" s="325" t="s">
        <v>63</v>
      </c>
      <c r="G47" s="326"/>
      <c r="H47" s="45" t="s">
        <v>64</v>
      </c>
      <c r="I47" s="47" t="s">
        <v>65</v>
      </c>
    </row>
    <row r="48" spans="1:10" ht="120.75" customHeight="1" x14ac:dyDescent="0.3">
      <c r="A48" s="338"/>
      <c r="B48" s="252">
        <v>1E-3</v>
      </c>
      <c r="C48" s="37"/>
      <c r="D48" s="327"/>
      <c r="E48" s="329"/>
      <c r="F48" s="327"/>
      <c r="G48" s="329"/>
      <c r="H48" s="33"/>
      <c r="I48" s="35"/>
    </row>
    <row r="49" spans="1:9" s="31" customFormat="1" ht="35.1" customHeight="1" x14ac:dyDescent="0.3">
      <c r="A49" s="337" t="s">
        <v>74</v>
      </c>
      <c r="B49" s="46" t="s">
        <v>60</v>
      </c>
      <c r="C49" s="45" t="s">
        <v>61</v>
      </c>
      <c r="D49" s="325" t="s">
        <v>62</v>
      </c>
      <c r="E49" s="326"/>
      <c r="F49" s="325" t="s">
        <v>63</v>
      </c>
      <c r="G49" s="326"/>
      <c r="H49" s="45" t="s">
        <v>64</v>
      </c>
      <c r="I49" s="47" t="s">
        <v>65</v>
      </c>
    </row>
    <row r="50" spans="1:9" ht="120.75" customHeight="1" thickBot="1" x14ac:dyDescent="0.35">
      <c r="A50" s="338"/>
      <c r="B50" s="252">
        <v>1E-3</v>
      </c>
      <c r="C50" s="39"/>
      <c r="D50" s="327"/>
      <c r="E50" s="329"/>
      <c r="F50" s="327"/>
      <c r="G50" s="329"/>
      <c r="H50" s="33"/>
      <c r="I50" s="35"/>
    </row>
    <row r="51" spans="1:9" ht="35.1" customHeight="1" thickBot="1" x14ac:dyDescent="0.35">
      <c r="A51" s="337" t="s">
        <v>75</v>
      </c>
      <c r="B51" s="45" t="s">
        <v>60</v>
      </c>
      <c r="C51" s="43" t="s">
        <v>61</v>
      </c>
      <c r="D51" s="325" t="s">
        <v>62</v>
      </c>
      <c r="E51" s="326"/>
      <c r="F51" s="325" t="s">
        <v>63</v>
      </c>
      <c r="G51" s="326"/>
      <c r="H51" s="45" t="s">
        <v>64</v>
      </c>
      <c r="I51" s="47" t="s">
        <v>65</v>
      </c>
    </row>
    <row r="52" spans="1:9" ht="120.75" customHeight="1" thickBot="1" x14ac:dyDescent="0.35">
      <c r="A52" s="338"/>
      <c r="B52" s="252">
        <v>1E-3</v>
      </c>
      <c r="C52" s="39"/>
      <c r="D52" s="327"/>
      <c r="E52" s="328"/>
      <c r="F52" s="327"/>
      <c r="G52" s="329"/>
      <c r="H52" s="33"/>
      <c r="I52" s="35"/>
    </row>
    <row r="53" spans="1:9" ht="35.1" customHeight="1" thickBot="1" x14ac:dyDescent="0.35">
      <c r="A53" s="337" t="s">
        <v>76</v>
      </c>
      <c r="B53" s="45" t="s">
        <v>60</v>
      </c>
      <c r="C53" s="43" t="s">
        <v>61</v>
      </c>
      <c r="D53" s="325" t="s">
        <v>62</v>
      </c>
      <c r="E53" s="326"/>
      <c r="F53" s="325" t="s">
        <v>63</v>
      </c>
      <c r="G53" s="326"/>
      <c r="H53" s="45" t="s">
        <v>64</v>
      </c>
      <c r="I53" s="47" t="s">
        <v>65</v>
      </c>
    </row>
    <row r="54" spans="1:9" ht="120.75" customHeight="1" thickBot="1" x14ac:dyDescent="0.35">
      <c r="A54" s="338"/>
      <c r="B54" s="252">
        <v>1E-3</v>
      </c>
      <c r="C54" s="39"/>
      <c r="D54" s="327"/>
      <c r="E54" s="328"/>
      <c r="F54" s="327"/>
      <c r="G54" s="329"/>
      <c r="H54" s="56"/>
      <c r="I54" s="35"/>
    </row>
    <row r="55" spans="1:9" ht="35.1" customHeight="1" thickBot="1" x14ac:dyDescent="0.35">
      <c r="A55" s="337" t="s">
        <v>77</v>
      </c>
      <c r="B55" s="45" t="s">
        <v>60</v>
      </c>
      <c r="C55" s="43" t="s">
        <v>61</v>
      </c>
      <c r="D55" s="325" t="s">
        <v>62</v>
      </c>
      <c r="E55" s="326"/>
      <c r="F55" s="325" t="s">
        <v>63</v>
      </c>
      <c r="G55" s="326"/>
      <c r="H55" s="45" t="s">
        <v>64</v>
      </c>
      <c r="I55" s="47" t="s">
        <v>65</v>
      </c>
    </row>
    <row r="56" spans="1:9" ht="120.75" customHeight="1" thickBot="1" x14ac:dyDescent="0.35">
      <c r="A56" s="338"/>
      <c r="B56" s="252">
        <v>1E-3</v>
      </c>
      <c r="C56" s="39"/>
      <c r="D56" s="327"/>
      <c r="E56" s="329"/>
      <c r="F56" s="327"/>
      <c r="G56" s="329"/>
      <c r="H56" s="33"/>
      <c r="I56" s="33"/>
    </row>
    <row r="57" spans="1:9" ht="35.1" customHeight="1" thickBot="1" x14ac:dyDescent="0.35">
      <c r="A57" s="337" t="s">
        <v>78</v>
      </c>
      <c r="B57" s="45" t="s">
        <v>60</v>
      </c>
      <c r="C57" s="43" t="s">
        <v>61</v>
      </c>
      <c r="D57" s="325" t="s">
        <v>62</v>
      </c>
      <c r="E57" s="326"/>
      <c r="F57" s="325" t="s">
        <v>63</v>
      </c>
      <c r="G57" s="326"/>
      <c r="H57" s="45" t="s">
        <v>64</v>
      </c>
      <c r="I57" s="47" t="s">
        <v>65</v>
      </c>
    </row>
    <row r="58" spans="1:9" ht="120.75" customHeight="1" thickBot="1" x14ac:dyDescent="0.35">
      <c r="A58" s="338"/>
      <c r="B58" s="252">
        <v>1E-3</v>
      </c>
      <c r="C58" s="39"/>
      <c r="D58" s="327"/>
      <c r="E58" s="329"/>
      <c r="F58" s="327"/>
      <c r="G58" s="329"/>
      <c r="H58" s="33"/>
      <c r="I58" s="35"/>
    </row>
    <row r="59" spans="1:9" ht="35.1" customHeight="1" thickBot="1" x14ac:dyDescent="0.35">
      <c r="A59" s="337" t="s">
        <v>79</v>
      </c>
      <c r="B59" s="45" t="s">
        <v>60</v>
      </c>
      <c r="C59" s="43" t="s">
        <v>61</v>
      </c>
      <c r="D59" s="325" t="s">
        <v>62</v>
      </c>
      <c r="E59" s="326"/>
      <c r="F59" s="325" t="s">
        <v>63</v>
      </c>
      <c r="G59" s="326"/>
      <c r="H59" s="45" t="s">
        <v>64</v>
      </c>
      <c r="I59" s="47" t="s">
        <v>65</v>
      </c>
    </row>
    <row r="60" spans="1:9" ht="120.75" customHeight="1" thickBot="1" x14ac:dyDescent="0.35">
      <c r="A60" s="338"/>
      <c r="B60" s="252">
        <v>1E-3</v>
      </c>
      <c r="C60" s="39"/>
      <c r="D60" s="327"/>
      <c r="E60" s="329"/>
      <c r="F60" s="328"/>
      <c r="G60" s="328"/>
      <c r="H60" s="33"/>
      <c r="I60" s="33"/>
    </row>
    <row r="61" spans="1:9" ht="35.1" customHeight="1" thickBot="1" x14ac:dyDescent="0.35">
      <c r="A61" s="337" t="s">
        <v>80</v>
      </c>
      <c r="B61" s="45" t="s">
        <v>60</v>
      </c>
      <c r="C61" s="43" t="s">
        <v>61</v>
      </c>
      <c r="D61" s="325" t="s">
        <v>62</v>
      </c>
      <c r="E61" s="326"/>
      <c r="F61" s="325" t="s">
        <v>63</v>
      </c>
      <c r="G61" s="326"/>
      <c r="H61" s="45" t="s">
        <v>64</v>
      </c>
      <c r="I61" s="47" t="s">
        <v>65</v>
      </c>
    </row>
    <row r="62" spans="1:9" ht="120.75" customHeight="1" thickBot="1" x14ac:dyDescent="0.35">
      <c r="A62" s="338"/>
      <c r="B62" s="261">
        <v>1E-3</v>
      </c>
      <c r="C62" s="39"/>
      <c r="D62" s="327"/>
      <c r="E62" s="329"/>
      <c r="F62" s="327"/>
      <c r="G62" s="329"/>
      <c r="H62" s="33"/>
      <c r="I62" s="33"/>
    </row>
    <row r="63" spans="1:9" x14ac:dyDescent="0.3">
      <c r="B63" s="262">
        <f>+B62+B60+B58+B56+B54+B52+B50+B48+B46+B44</f>
        <v>1.0000000000000002E-2</v>
      </c>
    </row>
    <row r="65" spans="1:9" s="30" customFormat="1" ht="30" customHeight="1" x14ac:dyDescent="0.3">
      <c r="A65" s="1"/>
      <c r="B65" s="1"/>
      <c r="C65" s="1"/>
      <c r="D65" s="1"/>
      <c r="E65" s="1"/>
      <c r="F65" s="1"/>
      <c r="G65" s="1"/>
      <c r="H65" s="1"/>
      <c r="I65" s="1"/>
    </row>
    <row r="66" spans="1:9" ht="34.5" customHeight="1" x14ac:dyDescent="0.3">
      <c r="A66" s="474" t="s">
        <v>84</v>
      </c>
      <c r="B66" s="474"/>
      <c r="C66" s="474"/>
      <c r="D66" s="474"/>
      <c r="E66" s="474"/>
      <c r="F66" s="474"/>
      <c r="G66" s="474"/>
      <c r="H66" s="474"/>
      <c r="I66" s="474"/>
    </row>
    <row r="67" spans="1:9" ht="55.5" customHeight="1" x14ac:dyDescent="0.3">
      <c r="A67" s="48" t="s">
        <v>85</v>
      </c>
      <c r="B67" s="334" t="s">
        <v>182</v>
      </c>
      <c r="C67" s="335"/>
      <c r="D67" s="334" t="s">
        <v>183</v>
      </c>
      <c r="E67" s="335"/>
      <c r="F67" s="404"/>
      <c r="G67" s="405"/>
      <c r="H67" s="404"/>
      <c r="I67" s="405"/>
    </row>
    <row r="68" spans="1:9" ht="40.5" customHeight="1" x14ac:dyDescent="0.3">
      <c r="A68" s="48" t="s">
        <v>90</v>
      </c>
      <c r="B68" s="412">
        <v>0.15</v>
      </c>
      <c r="C68" s="413"/>
      <c r="D68" s="412">
        <v>7.0000000000000007E-2</v>
      </c>
      <c r="E68" s="413"/>
      <c r="F68" s="473"/>
      <c r="G68" s="413"/>
      <c r="H68" s="473"/>
      <c r="I68" s="413"/>
    </row>
    <row r="69" spans="1:9" ht="30" customHeight="1" x14ac:dyDescent="0.3">
      <c r="A69" s="398" t="s">
        <v>12</v>
      </c>
      <c r="B69" s="102" t="s">
        <v>91</v>
      </c>
      <c r="C69" s="102" t="s">
        <v>61</v>
      </c>
      <c r="D69" s="102" t="s">
        <v>91</v>
      </c>
      <c r="E69" s="102" t="s">
        <v>61</v>
      </c>
      <c r="F69" s="102" t="s">
        <v>91</v>
      </c>
      <c r="G69" s="102" t="s">
        <v>61</v>
      </c>
      <c r="H69" s="102" t="s">
        <v>91</v>
      </c>
      <c r="I69" s="102" t="s">
        <v>61</v>
      </c>
    </row>
    <row r="70" spans="1:9" ht="30" customHeight="1" x14ac:dyDescent="0.3">
      <c r="A70" s="399"/>
      <c r="B70" s="50">
        <v>0</v>
      </c>
      <c r="C70" s="50">
        <v>0</v>
      </c>
      <c r="D70" s="50">
        <v>0</v>
      </c>
      <c r="E70" s="50">
        <v>0</v>
      </c>
      <c r="F70" s="57"/>
      <c r="G70" s="50"/>
      <c r="H70" s="57"/>
      <c r="I70" s="50"/>
    </row>
    <row r="71" spans="1:9" ht="80.25" customHeight="1" x14ac:dyDescent="0.3">
      <c r="A71" s="48" t="s">
        <v>92</v>
      </c>
      <c r="B71" s="332" t="s">
        <v>93</v>
      </c>
      <c r="C71" s="333"/>
      <c r="D71" s="332" t="s">
        <v>93</v>
      </c>
      <c r="E71" s="333"/>
      <c r="F71" s="323"/>
      <c r="G71" s="324"/>
      <c r="H71" s="323"/>
      <c r="I71" s="357"/>
    </row>
    <row r="72" spans="1:9" ht="80.25" customHeight="1" x14ac:dyDescent="0.3">
      <c r="A72" s="48" t="s">
        <v>94</v>
      </c>
      <c r="B72" s="330" t="s">
        <v>67</v>
      </c>
      <c r="C72" s="331"/>
      <c r="D72" s="330" t="s">
        <v>67</v>
      </c>
      <c r="E72" s="331"/>
      <c r="F72" s="319"/>
      <c r="G72" s="320"/>
      <c r="H72" s="319"/>
      <c r="I72" s="320"/>
    </row>
    <row r="73" spans="1:9" ht="30.75" customHeight="1" x14ac:dyDescent="0.3">
      <c r="A73" s="398" t="s">
        <v>13</v>
      </c>
      <c r="B73" s="102" t="s">
        <v>91</v>
      </c>
      <c r="C73" s="102" t="s">
        <v>61</v>
      </c>
      <c r="D73" s="102" t="s">
        <v>91</v>
      </c>
      <c r="E73" s="102" t="s">
        <v>61</v>
      </c>
      <c r="F73" s="102" t="s">
        <v>91</v>
      </c>
      <c r="G73" s="102" t="s">
        <v>61</v>
      </c>
      <c r="H73" s="102" t="s">
        <v>91</v>
      </c>
      <c r="I73" s="102" t="s">
        <v>61</v>
      </c>
    </row>
    <row r="74" spans="1:9" ht="30.75" customHeight="1" x14ac:dyDescent="0.3">
      <c r="A74" s="399"/>
      <c r="B74" s="50">
        <v>0</v>
      </c>
      <c r="C74" s="50">
        <v>0</v>
      </c>
      <c r="D74" s="50">
        <v>0</v>
      </c>
      <c r="E74" s="50">
        <v>0</v>
      </c>
      <c r="F74" s="57"/>
      <c r="G74" s="51"/>
      <c r="H74" s="57"/>
      <c r="I74" s="51"/>
    </row>
    <row r="75" spans="1:9" ht="80.25" customHeight="1" x14ac:dyDescent="0.3">
      <c r="A75" s="48" t="s">
        <v>92</v>
      </c>
      <c r="B75" s="332" t="s">
        <v>93</v>
      </c>
      <c r="C75" s="333"/>
      <c r="D75" s="492" t="s">
        <v>93</v>
      </c>
      <c r="E75" s="493"/>
      <c r="F75" s="323"/>
      <c r="G75" s="324"/>
      <c r="H75" s="355"/>
      <c r="I75" s="356"/>
    </row>
    <row r="76" spans="1:9" ht="80.25" customHeight="1" x14ac:dyDescent="0.3">
      <c r="A76" s="48" t="s">
        <v>94</v>
      </c>
      <c r="B76" s="330" t="s">
        <v>67</v>
      </c>
      <c r="C76" s="331"/>
      <c r="D76" s="330" t="s">
        <v>67</v>
      </c>
      <c r="E76" s="331"/>
      <c r="F76" s="319"/>
      <c r="G76" s="320"/>
      <c r="H76" s="319"/>
      <c r="I76" s="320"/>
    </row>
    <row r="77" spans="1:9" ht="30.75" customHeight="1" x14ac:dyDescent="0.3">
      <c r="A77" s="398" t="s">
        <v>14</v>
      </c>
      <c r="B77" s="102" t="s">
        <v>91</v>
      </c>
      <c r="C77" s="102" t="s">
        <v>61</v>
      </c>
      <c r="D77" s="102" t="s">
        <v>91</v>
      </c>
      <c r="E77" s="102" t="s">
        <v>61</v>
      </c>
      <c r="F77" s="102" t="s">
        <v>91</v>
      </c>
      <c r="G77" s="102" t="s">
        <v>61</v>
      </c>
      <c r="H77" s="102" t="s">
        <v>91</v>
      </c>
      <c r="I77" s="102" t="s">
        <v>61</v>
      </c>
    </row>
    <row r="78" spans="1:9" ht="30.75" customHeight="1" x14ac:dyDescent="0.3">
      <c r="A78" s="399"/>
      <c r="B78" s="50">
        <v>0.1</v>
      </c>
      <c r="C78" s="50">
        <v>0.1</v>
      </c>
      <c r="D78" s="50">
        <v>0</v>
      </c>
      <c r="E78" s="50">
        <v>0</v>
      </c>
      <c r="F78" s="57"/>
      <c r="G78" s="51"/>
      <c r="H78" s="57"/>
      <c r="I78" s="51"/>
    </row>
    <row r="79" spans="1:9" ht="112.95" customHeight="1" x14ac:dyDescent="0.3">
      <c r="A79" s="48" t="s">
        <v>92</v>
      </c>
      <c r="B79" s="332" t="s">
        <v>184</v>
      </c>
      <c r="C79" s="333"/>
      <c r="D79" s="492" t="s">
        <v>93</v>
      </c>
      <c r="E79" s="493"/>
      <c r="F79" s="323"/>
      <c r="G79" s="324"/>
      <c r="H79" s="319"/>
      <c r="I79" s="320"/>
    </row>
    <row r="80" spans="1:9" ht="161.25" customHeight="1" x14ac:dyDescent="0.3">
      <c r="A80" s="48" t="s">
        <v>94</v>
      </c>
      <c r="B80" s="494" t="s">
        <v>185</v>
      </c>
      <c r="C80" s="495"/>
      <c r="D80" s="330" t="s">
        <v>67</v>
      </c>
      <c r="E80" s="331"/>
      <c r="F80" s="319"/>
      <c r="G80" s="320"/>
      <c r="H80" s="319"/>
      <c r="I80" s="320"/>
    </row>
    <row r="81" spans="1:9" ht="30.75" customHeight="1" x14ac:dyDescent="0.3">
      <c r="A81" s="398" t="s">
        <v>16</v>
      </c>
      <c r="B81" s="102" t="s">
        <v>91</v>
      </c>
      <c r="C81" s="102" t="s">
        <v>61</v>
      </c>
      <c r="D81" s="102" t="s">
        <v>91</v>
      </c>
      <c r="E81" s="102" t="s">
        <v>61</v>
      </c>
      <c r="F81" s="102" t="s">
        <v>91</v>
      </c>
      <c r="G81" s="102" t="s">
        <v>61</v>
      </c>
      <c r="H81" s="102" t="s">
        <v>91</v>
      </c>
      <c r="I81" s="102" t="s">
        <v>61</v>
      </c>
    </row>
    <row r="82" spans="1:9" ht="30.75" customHeight="1" x14ac:dyDescent="0.3">
      <c r="A82" s="399"/>
      <c r="B82" s="50">
        <v>0.1</v>
      </c>
      <c r="C82" s="50"/>
      <c r="D82" s="50">
        <v>0.25</v>
      </c>
      <c r="E82" s="50"/>
      <c r="F82" s="57"/>
      <c r="G82" s="51"/>
      <c r="H82" s="57"/>
      <c r="I82" s="51"/>
    </row>
    <row r="83" spans="1:9" ht="80.25" customHeight="1" x14ac:dyDescent="0.3">
      <c r="A83" s="48" t="s">
        <v>92</v>
      </c>
      <c r="B83" s="321"/>
      <c r="C83" s="322"/>
      <c r="D83" s="319"/>
      <c r="E83" s="320"/>
      <c r="F83" s="323"/>
      <c r="G83" s="324"/>
      <c r="H83" s="319"/>
      <c r="I83" s="320"/>
    </row>
    <row r="84" spans="1:9" ht="80.25" customHeight="1" x14ac:dyDescent="0.3">
      <c r="A84" s="48" t="s">
        <v>94</v>
      </c>
      <c r="B84" s="414"/>
      <c r="C84" s="415"/>
      <c r="D84" s="330"/>
      <c r="E84" s="331"/>
      <c r="F84" s="319"/>
      <c r="G84" s="320"/>
      <c r="H84" s="319"/>
      <c r="I84" s="320"/>
    </row>
    <row r="85" spans="1:9" ht="30" customHeight="1" x14ac:dyDescent="0.3">
      <c r="A85" s="398" t="s">
        <v>19</v>
      </c>
      <c r="B85" s="102" t="s">
        <v>91</v>
      </c>
      <c r="C85" s="102" t="s">
        <v>61</v>
      </c>
      <c r="D85" s="102" t="s">
        <v>91</v>
      </c>
      <c r="E85" s="102" t="s">
        <v>61</v>
      </c>
      <c r="F85" s="102" t="s">
        <v>91</v>
      </c>
      <c r="G85" s="102" t="s">
        <v>61</v>
      </c>
      <c r="H85" s="102" t="s">
        <v>91</v>
      </c>
      <c r="I85" s="102" t="s">
        <v>61</v>
      </c>
    </row>
    <row r="86" spans="1:9" ht="30" customHeight="1" x14ac:dyDescent="0.3">
      <c r="A86" s="399"/>
      <c r="B86" s="50">
        <v>0.1</v>
      </c>
      <c r="C86" s="50"/>
      <c r="D86" s="50">
        <v>0</v>
      </c>
      <c r="E86" s="50"/>
      <c r="F86" s="57"/>
      <c r="G86" s="51"/>
      <c r="H86" s="57"/>
      <c r="I86" s="51"/>
    </row>
    <row r="87" spans="1:9" ht="80.25" customHeight="1" x14ac:dyDescent="0.3">
      <c r="A87" s="48" t="s">
        <v>92</v>
      </c>
      <c r="B87" s="336"/>
      <c r="C87" s="336"/>
      <c r="D87" s="336"/>
      <c r="E87" s="336"/>
      <c r="F87" s="336"/>
      <c r="G87" s="336"/>
      <c r="H87" s="336"/>
      <c r="I87" s="336"/>
    </row>
    <row r="88" spans="1:9" ht="80.25" customHeight="1" x14ac:dyDescent="0.3">
      <c r="A88" s="48" t="s">
        <v>94</v>
      </c>
      <c r="B88" s="316"/>
      <c r="C88" s="317"/>
      <c r="D88" s="316"/>
      <c r="E88" s="317"/>
      <c r="F88" s="316"/>
      <c r="G88" s="317"/>
      <c r="H88" s="316"/>
      <c r="I88" s="317"/>
    </row>
    <row r="89" spans="1:9" ht="29.25" customHeight="1" x14ac:dyDescent="0.3">
      <c r="A89" s="398" t="s">
        <v>20</v>
      </c>
      <c r="B89" s="102" t="s">
        <v>91</v>
      </c>
      <c r="C89" s="102" t="s">
        <v>61</v>
      </c>
      <c r="D89" s="102" t="s">
        <v>91</v>
      </c>
      <c r="E89" s="102" t="s">
        <v>61</v>
      </c>
      <c r="F89" s="102" t="s">
        <v>91</v>
      </c>
      <c r="G89" s="102" t="s">
        <v>61</v>
      </c>
      <c r="H89" s="102" t="s">
        <v>91</v>
      </c>
      <c r="I89" s="102" t="s">
        <v>61</v>
      </c>
    </row>
    <row r="90" spans="1:9" ht="29.25" customHeight="1" x14ac:dyDescent="0.3">
      <c r="A90" s="399"/>
      <c r="B90" s="50">
        <v>0.1</v>
      </c>
      <c r="C90" s="52"/>
      <c r="D90" s="50">
        <v>0</v>
      </c>
      <c r="E90" s="50"/>
      <c r="F90" s="57"/>
      <c r="G90" s="51"/>
      <c r="H90" s="57"/>
      <c r="I90" s="51"/>
    </row>
    <row r="91" spans="1:9" ht="80.25" customHeight="1" x14ac:dyDescent="0.3">
      <c r="A91" s="48" t="s">
        <v>92</v>
      </c>
      <c r="B91" s="315"/>
      <c r="C91" s="315"/>
      <c r="D91" s="315"/>
      <c r="E91" s="315"/>
      <c r="F91" s="315"/>
      <c r="G91" s="315"/>
      <c r="H91" s="315"/>
      <c r="I91" s="315"/>
    </row>
    <row r="92" spans="1:9" ht="80.25" customHeight="1" x14ac:dyDescent="0.3">
      <c r="A92" s="48" t="s">
        <v>94</v>
      </c>
      <c r="B92" s="316"/>
      <c r="C92" s="317"/>
      <c r="D92" s="316"/>
      <c r="E92" s="317"/>
      <c r="F92" s="316"/>
      <c r="G92" s="317"/>
      <c r="H92" s="316"/>
      <c r="I92" s="317"/>
    </row>
    <row r="93" spans="1:9" ht="25.2" customHeight="1" x14ac:dyDescent="0.3">
      <c r="A93" s="398" t="s">
        <v>21</v>
      </c>
      <c r="B93" s="102" t="s">
        <v>91</v>
      </c>
      <c r="C93" s="102" t="s">
        <v>61</v>
      </c>
      <c r="D93" s="102" t="s">
        <v>91</v>
      </c>
      <c r="E93" s="102" t="s">
        <v>61</v>
      </c>
      <c r="F93" s="102" t="s">
        <v>91</v>
      </c>
      <c r="G93" s="102" t="s">
        <v>61</v>
      </c>
      <c r="H93" s="102" t="s">
        <v>91</v>
      </c>
      <c r="I93" s="102" t="s">
        <v>61</v>
      </c>
    </row>
    <row r="94" spans="1:9" ht="25.2" customHeight="1" x14ac:dyDescent="0.3">
      <c r="A94" s="399"/>
      <c r="B94" s="50">
        <v>0.1</v>
      </c>
      <c r="C94" s="52"/>
      <c r="D94" s="50">
        <v>0.25</v>
      </c>
      <c r="E94" s="50"/>
      <c r="F94" s="57"/>
      <c r="G94" s="51"/>
      <c r="H94" s="57"/>
      <c r="I94" s="51"/>
    </row>
    <row r="95" spans="1:9" ht="80.25" customHeight="1" x14ac:dyDescent="0.3">
      <c r="A95" s="48" t="s">
        <v>92</v>
      </c>
      <c r="B95" s="315"/>
      <c r="C95" s="315"/>
      <c r="D95" s="315"/>
      <c r="E95" s="315"/>
      <c r="F95" s="315"/>
      <c r="G95" s="315"/>
      <c r="H95" s="315"/>
      <c r="I95" s="315"/>
    </row>
    <row r="96" spans="1:9" ht="80.25" customHeight="1" x14ac:dyDescent="0.3">
      <c r="A96" s="48" t="s">
        <v>94</v>
      </c>
      <c r="B96" s="316"/>
      <c r="C96" s="317"/>
      <c r="D96" s="316"/>
      <c r="E96" s="317"/>
      <c r="F96" s="316"/>
      <c r="G96" s="317"/>
      <c r="H96" s="316"/>
      <c r="I96" s="317"/>
    </row>
    <row r="97" spans="1:9" ht="25.2" customHeight="1" x14ac:dyDescent="0.3">
      <c r="A97" s="398" t="s">
        <v>22</v>
      </c>
      <c r="B97" s="102" t="s">
        <v>91</v>
      </c>
      <c r="C97" s="102" t="s">
        <v>61</v>
      </c>
      <c r="D97" s="102" t="s">
        <v>91</v>
      </c>
      <c r="E97" s="102" t="s">
        <v>61</v>
      </c>
      <c r="F97" s="102" t="s">
        <v>91</v>
      </c>
      <c r="G97" s="102" t="s">
        <v>61</v>
      </c>
      <c r="H97" s="102" t="s">
        <v>91</v>
      </c>
      <c r="I97" s="102" t="s">
        <v>61</v>
      </c>
    </row>
    <row r="98" spans="1:9" ht="25.2" customHeight="1" x14ac:dyDescent="0.3">
      <c r="A98" s="399"/>
      <c r="B98" s="50">
        <v>0.1</v>
      </c>
      <c r="C98" s="52"/>
      <c r="D98" s="50">
        <v>0</v>
      </c>
      <c r="E98" s="50"/>
      <c r="F98" s="57"/>
      <c r="G98" s="51"/>
      <c r="H98" s="57"/>
      <c r="I98" s="51"/>
    </row>
    <row r="99" spans="1:9" ht="80.25" customHeight="1" x14ac:dyDescent="0.3">
      <c r="A99" s="48" t="s">
        <v>92</v>
      </c>
      <c r="B99" s="315"/>
      <c r="C99" s="315"/>
      <c r="D99" s="315"/>
      <c r="E99" s="315"/>
      <c r="F99" s="315"/>
      <c r="G99" s="315"/>
      <c r="H99" s="315"/>
      <c r="I99" s="315"/>
    </row>
    <row r="100" spans="1:9" ht="80.25" customHeight="1" x14ac:dyDescent="0.3">
      <c r="A100" s="48" t="s">
        <v>94</v>
      </c>
      <c r="B100" s="316"/>
      <c r="C100" s="317"/>
      <c r="D100" s="316"/>
      <c r="E100" s="317"/>
      <c r="F100" s="316"/>
      <c r="G100" s="317"/>
      <c r="H100" s="316"/>
      <c r="I100" s="317"/>
    </row>
    <row r="101" spans="1:9" ht="25.2" customHeight="1" x14ac:dyDescent="0.3">
      <c r="A101" s="398" t="s">
        <v>24</v>
      </c>
      <c r="B101" s="102" t="s">
        <v>91</v>
      </c>
      <c r="C101" s="102" t="s">
        <v>61</v>
      </c>
      <c r="D101" s="102" t="s">
        <v>91</v>
      </c>
      <c r="E101" s="102" t="s">
        <v>61</v>
      </c>
      <c r="F101" s="102" t="s">
        <v>91</v>
      </c>
      <c r="G101" s="102" t="s">
        <v>61</v>
      </c>
      <c r="H101" s="102" t="s">
        <v>91</v>
      </c>
      <c r="I101" s="102" t="s">
        <v>61</v>
      </c>
    </row>
    <row r="102" spans="1:9" ht="25.2" customHeight="1" x14ac:dyDescent="0.3">
      <c r="A102" s="399"/>
      <c r="B102" s="50">
        <v>0.1</v>
      </c>
      <c r="C102" s="52"/>
      <c r="D102" s="50">
        <v>0.25</v>
      </c>
      <c r="E102" s="50"/>
      <c r="F102" s="57"/>
      <c r="G102" s="51"/>
      <c r="H102" s="57"/>
      <c r="I102" s="51"/>
    </row>
    <row r="103" spans="1:9" ht="80.25" customHeight="1" x14ac:dyDescent="0.3">
      <c r="A103" s="48" t="s">
        <v>92</v>
      </c>
      <c r="B103" s="315"/>
      <c r="C103" s="315"/>
      <c r="D103" s="315"/>
      <c r="E103" s="315"/>
      <c r="F103" s="315"/>
      <c r="G103" s="315"/>
      <c r="H103" s="315"/>
      <c r="I103" s="315"/>
    </row>
    <row r="104" spans="1:9" ht="80.25" customHeight="1" x14ac:dyDescent="0.3">
      <c r="A104" s="48" t="s">
        <v>94</v>
      </c>
      <c r="B104" s="316"/>
      <c r="C104" s="317"/>
      <c r="D104" s="316"/>
      <c r="E104" s="317"/>
      <c r="F104" s="316"/>
      <c r="G104" s="317"/>
      <c r="H104" s="316"/>
      <c r="I104" s="317"/>
    </row>
    <row r="105" spans="1:9" ht="25.2" customHeight="1" x14ac:dyDescent="0.3">
      <c r="A105" s="398" t="s">
        <v>25</v>
      </c>
      <c r="B105" s="102" t="s">
        <v>91</v>
      </c>
      <c r="C105" s="102" t="s">
        <v>61</v>
      </c>
      <c r="D105" s="102" t="s">
        <v>91</v>
      </c>
      <c r="E105" s="102" t="s">
        <v>61</v>
      </c>
      <c r="F105" s="102" t="s">
        <v>91</v>
      </c>
      <c r="G105" s="102" t="s">
        <v>61</v>
      </c>
      <c r="H105" s="102" t="s">
        <v>91</v>
      </c>
      <c r="I105" s="102" t="s">
        <v>61</v>
      </c>
    </row>
    <row r="106" spans="1:9" ht="25.2" customHeight="1" x14ac:dyDescent="0.3">
      <c r="A106" s="399"/>
      <c r="B106" s="50">
        <v>0.1</v>
      </c>
      <c r="C106" s="52"/>
      <c r="D106" s="50">
        <v>0</v>
      </c>
      <c r="E106" s="50"/>
      <c r="F106" s="57"/>
      <c r="G106" s="51"/>
      <c r="H106" s="57"/>
      <c r="I106" s="51"/>
    </row>
    <row r="107" spans="1:9" ht="80.25" customHeight="1" x14ac:dyDescent="0.3">
      <c r="A107" s="48" t="s">
        <v>92</v>
      </c>
      <c r="B107" s="315"/>
      <c r="C107" s="315"/>
      <c r="D107" s="315"/>
      <c r="E107" s="315"/>
      <c r="F107" s="315"/>
      <c r="G107" s="315"/>
      <c r="H107" s="315"/>
      <c r="I107" s="315"/>
    </row>
    <row r="108" spans="1:9" ht="80.25" customHeight="1" x14ac:dyDescent="0.3">
      <c r="A108" s="48" t="s">
        <v>94</v>
      </c>
      <c r="B108" s="316"/>
      <c r="C108" s="317"/>
      <c r="D108" s="316"/>
      <c r="E108" s="317"/>
      <c r="F108" s="316"/>
      <c r="G108" s="317"/>
      <c r="H108" s="316"/>
      <c r="I108" s="317"/>
    </row>
    <row r="109" spans="1:9" ht="25.2" customHeight="1" x14ac:dyDescent="0.3">
      <c r="A109" s="398" t="s">
        <v>26</v>
      </c>
      <c r="B109" s="102" t="s">
        <v>91</v>
      </c>
      <c r="C109" s="102" t="s">
        <v>61</v>
      </c>
      <c r="D109" s="102" t="s">
        <v>91</v>
      </c>
      <c r="E109" s="102" t="s">
        <v>61</v>
      </c>
      <c r="F109" s="102" t="s">
        <v>91</v>
      </c>
      <c r="G109" s="102" t="s">
        <v>61</v>
      </c>
      <c r="H109" s="102" t="s">
        <v>91</v>
      </c>
      <c r="I109" s="102" t="s">
        <v>61</v>
      </c>
    </row>
    <row r="110" spans="1:9" ht="25.2" customHeight="1" x14ac:dyDescent="0.3">
      <c r="A110" s="399"/>
      <c r="B110" s="50">
        <v>0.1</v>
      </c>
      <c r="C110" s="52"/>
      <c r="D110" s="50">
        <v>0</v>
      </c>
      <c r="E110" s="50"/>
      <c r="F110" s="57"/>
      <c r="G110" s="51"/>
      <c r="H110" s="57"/>
      <c r="I110" s="51"/>
    </row>
    <row r="111" spans="1:9" ht="80.25" customHeight="1" x14ac:dyDescent="0.3">
      <c r="A111" s="48" t="s">
        <v>92</v>
      </c>
      <c r="B111" s="315"/>
      <c r="C111" s="315"/>
      <c r="D111" s="315"/>
      <c r="E111" s="315"/>
      <c r="F111" s="315"/>
      <c r="G111" s="315"/>
      <c r="H111" s="315"/>
      <c r="I111" s="315"/>
    </row>
    <row r="112" spans="1:9" ht="80.25" customHeight="1" x14ac:dyDescent="0.3">
      <c r="A112" s="48" t="s">
        <v>94</v>
      </c>
      <c r="B112" s="316"/>
      <c r="C112" s="317"/>
      <c r="D112" s="316"/>
      <c r="E112" s="317"/>
      <c r="F112" s="316"/>
      <c r="G112" s="317"/>
      <c r="H112" s="316"/>
      <c r="I112" s="317"/>
    </row>
    <row r="113" spans="1:9" ht="25.2" customHeight="1" x14ac:dyDescent="0.3">
      <c r="A113" s="398" t="s">
        <v>27</v>
      </c>
      <c r="B113" s="102" t="s">
        <v>91</v>
      </c>
      <c r="C113" s="102" t="s">
        <v>61</v>
      </c>
      <c r="D113" s="102" t="s">
        <v>91</v>
      </c>
      <c r="E113" s="102" t="s">
        <v>61</v>
      </c>
      <c r="F113" s="102" t="s">
        <v>91</v>
      </c>
      <c r="G113" s="102" t="s">
        <v>61</v>
      </c>
      <c r="H113" s="102" t="s">
        <v>91</v>
      </c>
      <c r="I113" s="102" t="s">
        <v>61</v>
      </c>
    </row>
    <row r="114" spans="1:9" ht="25.2" customHeight="1" x14ac:dyDescent="0.3">
      <c r="A114" s="399"/>
      <c r="B114" s="50">
        <v>0.1</v>
      </c>
      <c r="C114" s="213"/>
      <c r="D114" s="50">
        <v>0.25</v>
      </c>
      <c r="E114" s="213"/>
      <c r="F114" s="213"/>
      <c r="G114" s="214"/>
      <c r="H114" s="213"/>
      <c r="I114" s="214"/>
    </row>
    <row r="115" spans="1:9" ht="80.25" customHeight="1" x14ac:dyDescent="0.3">
      <c r="A115" s="48" t="s">
        <v>92</v>
      </c>
      <c r="B115" s="318"/>
      <c r="C115" s="318"/>
      <c r="D115" s="318"/>
      <c r="E115" s="318"/>
      <c r="F115" s="318"/>
      <c r="G115" s="318"/>
      <c r="H115" s="318"/>
      <c r="I115" s="318"/>
    </row>
    <row r="116" spans="1:9" ht="80.25" customHeight="1" x14ac:dyDescent="0.3">
      <c r="A116" s="48" t="s">
        <v>94</v>
      </c>
      <c r="B116" s="316"/>
      <c r="C116" s="317"/>
      <c r="D116" s="316"/>
      <c r="E116" s="317"/>
      <c r="F116" s="316"/>
      <c r="G116" s="317"/>
      <c r="H116" s="316"/>
      <c r="I116" s="317"/>
    </row>
    <row r="117" spans="1:9" ht="16.8" x14ac:dyDescent="0.3">
      <c r="A117" s="49" t="s">
        <v>95</v>
      </c>
      <c r="B117" s="53">
        <f t="shared" ref="B117:I117" si="1">(B70+B74+B78+B82+B86+B90+B94+B98+B102+B106+B110+B114)</f>
        <v>0.99999999999999989</v>
      </c>
      <c r="C117" s="53">
        <f t="shared" si="1"/>
        <v>0.1</v>
      </c>
      <c r="D117" s="53">
        <f t="shared" si="1"/>
        <v>1</v>
      </c>
      <c r="E117" s="53">
        <f t="shared" si="1"/>
        <v>0</v>
      </c>
      <c r="F117" s="53">
        <f t="shared" si="1"/>
        <v>0</v>
      </c>
      <c r="G117" s="53">
        <f t="shared" si="1"/>
        <v>0</v>
      </c>
      <c r="H117" s="53">
        <f t="shared" si="1"/>
        <v>0</v>
      </c>
      <c r="I117" s="53">
        <f t="shared" si="1"/>
        <v>0</v>
      </c>
    </row>
    <row r="122" spans="1:9" ht="37.5" customHeight="1" x14ac:dyDescent="0.3"/>
    <row r="123" spans="1:9" ht="19.5" customHeight="1" x14ac:dyDescent="0.3"/>
    <row r="124" spans="1:9" ht="19.5" customHeight="1" x14ac:dyDescent="0.3"/>
    <row r="125" spans="1:9" ht="34.5" customHeight="1" x14ac:dyDescent="0.3"/>
    <row r="126" spans="1:9" ht="15" customHeight="1" x14ac:dyDescent="0.3"/>
    <row r="127" spans="1:9" ht="15.75" customHeight="1" x14ac:dyDescent="0.3"/>
  </sheetData>
  <mergeCells count="211">
    <mergeCell ref="A1:A4"/>
    <mergeCell ref="B1:L1"/>
    <mergeCell ref="M1:O1"/>
    <mergeCell ref="B2:L2"/>
    <mergeCell ref="M2:O2"/>
    <mergeCell ref="B3:L3"/>
    <mergeCell ref="M3:O3"/>
    <mergeCell ref="B4:L4"/>
    <mergeCell ref="M4:O4"/>
    <mergeCell ref="B16:F16"/>
    <mergeCell ref="G16:H16"/>
    <mergeCell ref="I16:O16"/>
    <mergeCell ref="B18:E18"/>
    <mergeCell ref="G18:I18"/>
    <mergeCell ref="K18:O18"/>
    <mergeCell ref="A6:A8"/>
    <mergeCell ref="J6:K8"/>
    <mergeCell ref="M6:O6"/>
    <mergeCell ref="M7:O7"/>
    <mergeCell ref="M8:O8"/>
    <mergeCell ref="A12:A14"/>
    <mergeCell ref="B12:O14"/>
    <mergeCell ref="B10:K10"/>
    <mergeCell ref="M10:O10"/>
    <mergeCell ref="B38:C38"/>
    <mergeCell ref="D38:I38"/>
    <mergeCell ref="A39:A40"/>
    <mergeCell ref="D39:E39"/>
    <mergeCell ref="F39:G39"/>
    <mergeCell ref="D40:E40"/>
    <mergeCell ref="F40:G40"/>
    <mergeCell ref="C19:O19"/>
    <mergeCell ref="A22:O22"/>
    <mergeCell ref="A23:O23"/>
    <mergeCell ref="A34:I34"/>
    <mergeCell ref="B35:I35"/>
    <mergeCell ref="A36:A37"/>
    <mergeCell ref="G36:G37"/>
    <mergeCell ref="H36:I37"/>
    <mergeCell ref="A41:A42"/>
    <mergeCell ref="D41:E41"/>
    <mergeCell ref="F41:G41"/>
    <mergeCell ref="D42:E42"/>
    <mergeCell ref="F42:G42"/>
    <mergeCell ref="A43:A44"/>
    <mergeCell ref="D43:E43"/>
    <mergeCell ref="F43:G43"/>
    <mergeCell ref="D44:E44"/>
    <mergeCell ref="F44:G44"/>
    <mergeCell ref="A45:A46"/>
    <mergeCell ref="D45:E45"/>
    <mergeCell ref="F45:G45"/>
    <mergeCell ref="D46:E46"/>
    <mergeCell ref="F46:G46"/>
    <mergeCell ref="A47:A48"/>
    <mergeCell ref="D47:E47"/>
    <mergeCell ref="F47:G47"/>
    <mergeCell ref="D48:E48"/>
    <mergeCell ref="F48:G48"/>
    <mergeCell ref="A49:A50"/>
    <mergeCell ref="D49:E49"/>
    <mergeCell ref="F49:G49"/>
    <mergeCell ref="D50:E50"/>
    <mergeCell ref="F50:G50"/>
    <mergeCell ref="A51:A52"/>
    <mergeCell ref="D51:E51"/>
    <mergeCell ref="F51:G51"/>
    <mergeCell ref="D52:E52"/>
    <mergeCell ref="F52:G52"/>
    <mergeCell ref="A53:A54"/>
    <mergeCell ref="D53:E53"/>
    <mergeCell ref="F53:G53"/>
    <mergeCell ref="D54:E54"/>
    <mergeCell ref="F54:G54"/>
    <mergeCell ref="A55:A56"/>
    <mergeCell ref="D55:E55"/>
    <mergeCell ref="F55:G55"/>
    <mergeCell ref="D56:E56"/>
    <mergeCell ref="F56:G56"/>
    <mergeCell ref="A57:A58"/>
    <mergeCell ref="D57:E57"/>
    <mergeCell ref="F57:G57"/>
    <mergeCell ref="D58:E58"/>
    <mergeCell ref="F58:G58"/>
    <mergeCell ref="A59:A60"/>
    <mergeCell ref="D59:E59"/>
    <mergeCell ref="F59:G59"/>
    <mergeCell ref="D60:E60"/>
    <mergeCell ref="F60:G60"/>
    <mergeCell ref="B67:C67"/>
    <mergeCell ref="D67:E67"/>
    <mergeCell ref="F67:G67"/>
    <mergeCell ref="H67:I67"/>
    <mergeCell ref="B68:C68"/>
    <mergeCell ref="D68:E68"/>
    <mergeCell ref="F68:G68"/>
    <mergeCell ref="H68:I68"/>
    <mergeCell ref="A61:A62"/>
    <mergeCell ref="D61:E61"/>
    <mergeCell ref="F61:G61"/>
    <mergeCell ref="D62:E62"/>
    <mergeCell ref="F62:G62"/>
    <mergeCell ref="A66:I66"/>
    <mergeCell ref="A69:A70"/>
    <mergeCell ref="B71:C71"/>
    <mergeCell ref="D71:E71"/>
    <mergeCell ref="F71:G71"/>
    <mergeCell ref="H71:I71"/>
    <mergeCell ref="B72:C72"/>
    <mergeCell ref="D72:E72"/>
    <mergeCell ref="F72:G72"/>
    <mergeCell ref="H72:I72"/>
    <mergeCell ref="A73:A74"/>
    <mergeCell ref="B75:C75"/>
    <mergeCell ref="D75:E75"/>
    <mergeCell ref="F75:G75"/>
    <mergeCell ref="H75:I75"/>
    <mergeCell ref="B76:C76"/>
    <mergeCell ref="D76:E76"/>
    <mergeCell ref="F76:G76"/>
    <mergeCell ref="H76:I76"/>
    <mergeCell ref="A77:A78"/>
    <mergeCell ref="B79:C79"/>
    <mergeCell ref="D79:E79"/>
    <mergeCell ref="F79:G79"/>
    <mergeCell ref="H79:I79"/>
    <mergeCell ref="B80:C80"/>
    <mergeCell ref="D80:E80"/>
    <mergeCell ref="F80:G80"/>
    <mergeCell ref="H80:I80"/>
    <mergeCell ref="A81:A82"/>
    <mergeCell ref="B83:C83"/>
    <mergeCell ref="D83:E83"/>
    <mergeCell ref="F83:G83"/>
    <mergeCell ref="H83:I83"/>
    <mergeCell ref="B84:C84"/>
    <mergeCell ref="D84:E84"/>
    <mergeCell ref="F84:G84"/>
    <mergeCell ref="H84:I84"/>
    <mergeCell ref="A85:A86"/>
    <mergeCell ref="B87:C87"/>
    <mergeCell ref="D87:E87"/>
    <mergeCell ref="F87:G87"/>
    <mergeCell ref="H87:I87"/>
    <mergeCell ref="B88:C88"/>
    <mergeCell ref="D88:E88"/>
    <mergeCell ref="F88:G88"/>
    <mergeCell ref="H88:I88"/>
    <mergeCell ref="A89:A90"/>
    <mergeCell ref="B91:C91"/>
    <mergeCell ref="D91:E91"/>
    <mergeCell ref="F91:G91"/>
    <mergeCell ref="H91:I91"/>
    <mergeCell ref="B92:C92"/>
    <mergeCell ref="D92:E92"/>
    <mergeCell ref="F92:G92"/>
    <mergeCell ref="H92:I92"/>
    <mergeCell ref="A93:A94"/>
    <mergeCell ref="B95:C95"/>
    <mergeCell ref="D95:E95"/>
    <mergeCell ref="F95:G95"/>
    <mergeCell ref="H95:I95"/>
    <mergeCell ref="B96:C96"/>
    <mergeCell ref="D96:E96"/>
    <mergeCell ref="F96:G96"/>
    <mergeCell ref="H96:I96"/>
    <mergeCell ref="A97:A98"/>
    <mergeCell ref="B99:C99"/>
    <mergeCell ref="D99:E99"/>
    <mergeCell ref="F99:G99"/>
    <mergeCell ref="H99:I99"/>
    <mergeCell ref="B100:C100"/>
    <mergeCell ref="D100:E100"/>
    <mergeCell ref="F100:G100"/>
    <mergeCell ref="H100:I100"/>
    <mergeCell ref="A101:A102"/>
    <mergeCell ref="B103:C103"/>
    <mergeCell ref="D103:E103"/>
    <mergeCell ref="F103:G103"/>
    <mergeCell ref="H103:I103"/>
    <mergeCell ref="B104:C104"/>
    <mergeCell ref="D104:E104"/>
    <mergeCell ref="F104:G104"/>
    <mergeCell ref="H104:I104"/>
    <mergeCell ref="A105:A106"/>
    <mergeCell ref="B107:C107"/>
    <mergeCell ref="D107:E107"/>
    <mergeCell ref="F107:G107"/>
    <mergeCell ref="H107:I107"/>
    <mergeCell ref="B108:C108"/>
    <mergeCell ref="D108:E108"/>
    <mergeCell ref="F108:G108"/>
    <mergeCell ref="H108:I108"/>
    <mergeCell ref="A109:A110"/>
    <mergeCell ref="B111:C111"/>
    <mergeCell ref="D111:E111"/>
    <mergeCell ref="F111:G111"/>
    <mergeCell ref="H111:I111"/>
    <mergeCell ref="B112:C112"/>
    <mergeCell ref="D112:E112"/>
    <mergeCell ref="F112:G112"/>
    <mergeCell ref="H112:I112"/>
    <mergeCell ref="A113:A114"/>
    <mergeCell ref="B115:C115"/>
    <mergeCell ref="D115:E115"/>
    <mergeCell ref="F115:G115"/>
    <mergeCell ref="H115:I115"/>
    <mergeCell ref="B116:C116"/>
    <mergeCell ref="D116:E116"/>
    <mergeCell ref="F116:G116"/>
    <mergeCell ref="H116:I116"/>
  </mergeCells>
  <phoneticPr fontId="34" type="noConversion"/>
  <dataValidations count="1">
    <dataValidation type="list" allowBlank="1" showInputMessage="1" showErrorMessage="1" sqref="H36:I37" xr:uid="{CA4FB21E-62BB-452C-B37A-C91DA9FD7F43}">
      <formula1>#REF!</formula1>
    </dataValidation>
  </dataValidations>
  <pageMargins left="0.25" right="0.25" top="0.75" bottom="0.75" header="0.3" footer="0.3"/>
  <pageSetup scale="24" fitToHeight="0" orientation="landscape" r:id="rId1"/>
  <rowBreaks count="1" manualBreakCount="1">
    <brk id="63" max="14" man="1"/>
  </rowBreaks>
  <ignoredErrors>
    <ignoredError sqref="N25:N30" emptyCellReference="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477D-5BF2-4FE7-BD88-20712865B17D}">
  <sheetPr>
    <tabColor theme="5" tint="0.59999389629810485"/>
    <pageSetUpPr fitToPage="1"/>
  </sheetPr>
  <dimension ref="A1:L26"/>
  <sheetViews>
    <sheetView view="pageBreakPreview" zoomScale="60" zoomScaleNormal="120" workbookViewId="0">
      <selection activeCell="A23" sqref="A23:O23"/>
    </sheetView>
  </sheetViews>
  <sheetFormatPr baseColWidth="10" defaultColWidth="8.6640625" defaultRowHeight="13.8" x14ac:dyDescent="0.3"/>
  <cols>
    <col min="1" max="1" width="3.33203125" style="205" customWidth="1"/>
    <col min="2" max="2" width="9.33203125" style="205" customWidth="1"/>
    <col min="3" max="3" width="5.6640625" style="205" customWidth="1"/>
    <col min="4" max="4" width="6.6640625" style="205" customWidth="1"/>
    <col min="5" max="5" width="5.6640625" style="205" customWidth="1"/>
    <col min="6" max="6" width="10.33203125" style="205" customWidth="1"/>
    <col min="7" max="7" width="2.33203125" style="205" customWidth="1"/>
    <col min="8" max="8" width="18.6640625" style="205" customWidth="1"/>
    <col min="9" max="9" width="12.6640625" style="205" customWidth="1"/>
    <col min="10" max="10" width="6.6640625" style="205" customWidth="1"/>
    <col min="11" max="11" width="18.6640625" style="205" customWidth="1"/>
    <col min="12" max="12" width="25.6640625" style="205" customWidth="1"/>
    <col min="13" max="16384" width="8.6640625" style="205"/>
  </cols>
  <sheetData>
    <row r="1" spans="1:12" ht="18.75" customHeight="1" x14ac:dyDescent="0.3">
      <c r="A1" s="416"/>
      <c r="B1" s="417"/>
      <c r="C1" s="417"/>
      <c r="D1" s="417"/>
      <c r="E1" s="418"/>
      <c r="F1" s="425" t="s">
        <v>96</v>
      </c>
      <c r="G1" s="426"/>
      <c r="H1" s="426"/>
      <c r="I1" s="426"/>
      <c r="J1" s="426"/>
      <c r="K1" s="426"/>
      <c r="L1" s="204"/>
    </row>
    <row r="2" spans="1:12" ht="18.75" customHeight="1" x14ac:dyDescent="0.3">
      <c r="A2" s="419"/>
      <c r="B2" s="420"/>
      <c r="C2" s="420"/>
      <c r="D2" s="420"/>
      <c r="E2" s="421"/>
      <c r="F2" s="427"/>
      <c r="G2" s="428"/>
      <c r="H2" s="428"/>
      <c r="I2" s="428"/>
      <c r="J2" s="428"/>
      <c r="K2" s="428"/>
      <c r="L2" s="204"/>
    </row>
    <row r="3" spans="1:12" ht="18.75" customHeight="1" x14ac:dyDescent="0.3">
      <c r="A3" s="419"/>
      <c r="B3" s="420"/>
      <c r="C3" s="420"/>
      <c r="D3" s="420"/>
      <c r="E3" s="421"/>
      <c r="F3" s="425" t="s">
        <v>97</v>
      </c>
      <c r="G3" s="426"/>
      <c r="H3" s="426"/>
      <c r="I3" s="426"/>
      <c r="J3" s="426"/>
      <c r="K3" s="426"/>
      <c r="L3" s="204"/>
    </row>
    <row r="4" spans="1:12" ht="18.75" customHeight="1" x14ac:dyDescent="0.3">
      <c r="A4" s="422"/>
      <c r="B4" s="423"/>
      <c r="C4" s="423"/>
      <c r="D4" s="423"/>
      <c r="E4" s="424"/>
      <c r="F4" s="427"/>
      <c r="G4" s="428"/>
      <c r="H4" s="428"/>
      <c r="I4" s="428"/>
      <c r="J4" s="428"/>
      <c r="K4" s="428"/>
      <c r="L4" s="204"/>
    </row>
    <row r="5" spans="1:12" ht="15.75" customHeight="1" x14ac:dyDescent="0.3">
      <c r="A5" s="429" t="s">
        <v>98</v>
      </c>
      <c r="B5" s="430"/>
      <c r="C5" s="430"/>
      <c r="D5" s="430"/>
      <c r="E5" s="430"/>
      <c r="F5" s="430"/>
      <c r="G5" s="430"/>
      <c r="H5" s="430"/>
      <c r="I5" s="430"/>
      <c r="J5" s="430"/>
      <c r="K5" s="430"/>
      <c r="L5" s="431"/>
    </row>
    <row r="6" spans="1:12" ht="23.25" customHeight="1" x14ac:dyDescent="0.3">
      <c r="A6" s="429" t="s">
        <v>99</v>
      </c>
      <c r="B6" s="430"/>
      <c r="C6" s="432"/>
      <c r="D6" s="433" t="s">
        <v>100</v>
      </c>
      <c r="E6" s="434"/>
      <c r="F6" s="434"/>
      <c r="G6" s="434"/>
      <c r="H6" s="435"/>
      <c r="I6" s="429" t="s">
        <v>101</v>
      </c>
      <c r="J6" s="432"/>
      <c r="K6" s="433" t="s">
        <v>102</v>
      </c>
      <c r="L6" s="435"/>
    </row>
    <row r="7" spans="1:12" ht="17.7" customHeight="1" x14ac:dyDescent="0.3">
      <c r="A7" s="429" t="s">
        <v>103</v>
      </c>
      <c r="B7" s="430"/>
      <c r="C7" s="432"/>
      <c r="D7" s="433" t="s">
        <v>104</v>
      </c>
      <c r="E7" s="434"/>
      <c r="F7" s="434"/>
      <c r="G7" s="434"/>
      <c r="H7" s="435"/>
      <c r="I7" s="429" t="s">
        <v>105</v>
      </c>
      <c r="J7" s="432"/>
      <c r="K7" s="433" t="s">
        <v>106</v>
      </c>
      <c r="L7" s="435"/>
    </row>
    <row r="8" spans="1:12" ht="35.700000000000003" customHeight="1" x14ac:dyDescent="0.3">
      <c r="A8" s="429" t="s">
        <v>107</v>
      </c>
      <c r="B8" s="430"/>
      <c r="C8" s="432"/>
      <c r="D8" s="433" t="s">
        <v>108</v>
      </c>
      <c r="E8" s="434"/>
      <c r="F8" s="434"/>
      <c r="G8" s="434"/>
      <c r="H8" s="435"/>
      <c r="I8" s="429" t="s">
        <v>109</v>
      </c>
      <c r="J8" s="432"/>
      <c r="K8" s="433" t="s">
        <v>110</v>
      </c>
      <c r="L8" s="435"/>
    </row>
    <row r="9" spans="1:12" ht="15.75" customHeight="1" x14ac:dyDescent="0.3">
      <c r="A9" s="436" t="s">
        <v>111</v>
      </c>
      <c r="B9" s="437"/>
      <c r="C9" s="437"/>
      <c r="D9" s="437"/>
      <c r="E9" s="430"/>
      <c r="F9" s="430"/>
      <c r="G9" s="430"/>
      <c r="H9" s="430"/>
      <c r="I9" s="430"/>
      <c r="J9" s="430"/>
      <c r="K9" s="430"/>
      <c r="L9" s="431"/>
    </row>
    <row r="10" spans="1:12" ht="27.75" customHeight="1" x14ac:dyDescent="0.3">
      <c r="A10" s="454" t="s">
        <v>112</v>
      </c>
      <c r="B10" s="454"/>
      <c r="C10" s="454"/>
      <c r="D10" s="454"/>
      <c r="E10" s="459" t="s">
        <v>186</v>
      </c>
      <c r="F10" s="496"/>
      <c r="G10" s="496"/>
      <c r="H10" s="496"/>
      <c r="I10" s="496"/>
      <c r="J10" s="496"/>
      <c r="K10" s="496"/>
      <c r="L10" s="460"/>
    </row>
    <row r="11" spans="1:12" ht="34.5" customHeight="1" x14ac:dyDescent="0.3">
      <c r="A11" s="439" t="s">
        <v>113</v>
      </c>
      <c r="B11" s="440"/>
      <c r="C11" s="440"/>
      <c r="D11" s="431"/>
      <c r="E11" s="459" t="str">
        <f>+ACTIVIDAD_3!I16</f>
        <v>Número de alianzas que contribuyan al empleo, la  generación de ingresos y la formación de las mujeres en sus diferencias y diversidades para la gestión del portafolio de oportunidades</v>
      </c>
      <c r="F11" s="496"/>
      <c r="G11" s="496"/>
      <c r="H11" s="496"/>
      <c r="I11" s="496"/>
      <c r="J11" s="496"/>
      <c r="K11" s="496"/>
      <c r="L11" s="460"/>
    </row>
    <row r="12" spans="1:12" ht="47.25" customHeight="1" x14ac:dyDescent="0.3">
      <c r="A12" s="429" t="s">
        <v>114</v>
      </c>
      <c r="B12" s="430"/>
      <c r="C12" s="430"/>
      <c r="D12" s="432"/>
      <c r="E12" s="497" t="s">
        <v>187</v>
      </c>
      <c r="F12" s="498"/>
      <c r="G12" s="498"/>
      <c r="H12" s="498"/>
      <c r="I12" s="498"/>
      <c r="J12" s="498"/>
      <c r="K12" s="498"/>
      <c r="L12" s="499"/>
    </row>
    <row r="13" spans="1:12" ht="28.5" customHeight="1" x14ac:dyDescent="0.3">
      <c r="A13" s="429" t="s">
        <v>116</v>
      </c>
      <c r="B13" s="430"/>
      <c r="C13" s="432"/>
      <c r="D13" s="433" t="s">
        <v>127</v>
      </c>
      <c r="E13" s="434"/>
      <c r="F13" s="434"/>
      <c r="G13" s="434"/>
      <c r="H13" s="435"/>
      <c r="I13" s="429" t="s">
        <v>118</v>
      </c>
      <c r="J13" s="432"/>
      <c r="K13" s="433" t="s">
        <v>119</v>
      </c>
      <c r="L13" s="435"/>
    </row>
    <row r="14" spans="1:12" ht="15.75" customHeight="1" x14ac:dyDescent="0.3">
      <c r="A14" s="429" t="s">
        <v>120</v>
      </c>
      <c r="B14" s="430"/>
      <c r="C14" s="430"/>
      <c r="D14" s="430"/>
      <c r="E14" s="430"/>
      <c r="F14" s="430"/>
      <c r="G14" s="430"/>
      <c r="H14" s="430"/>
      <c r="I14" s="430"/>
      <c r="J14" s="430"/>
      <c r="K14" s="430"/>
      <c r="L14" s="431"/>
    </row>
    <row r="15" spans="1:12" ht="25.5" customHeight="1" x14ac:dyDescent="0.3">
      <c r="A15" s="429" t="s">
        <v>121</v>
      </c>
      <c r="B15" s="430"/>
      <c r="C15" s="432"/>
      <c r="D15" s="433" t="s">
        <v>122</v>
      </c>
      <c r="E15" s="434"/>
      <c r="F15" s="434"/>
      <c r="G15" s="434"/>
      <c r="H15" s="435"/>
      <c r="I15" s="429" t="s">
        <v>123</v>
      </c>
      <c r="J15" s="432"/>
      <c r="K15" s="433" t="s">
        <v>124</v>
      </c>
      <c r="L15" s="435"/>
    </row>
    <row r="16" spans="1:12" ht="25.5" customHeight="1" x14ac:dyDescent="0.3">
      <c r="A16" s="429" t="s">
        <v>125</v>
      </c>
      <c r="B16" s="430"/>
      <c r="C16" s="432"/>
      <c r="D16" s="450">
        <f>ACTIVIDAD_3!C37</f>
        <v>1</v>
      </c>
      <c r="E16" s="451"/>
      <c r="F16" s="451"/>
      <c r="G16" s="451"/>
      <c r="H16" s="452"/>
      <c r="I16" s="429" t="s">
        <v>55</v>
      </c>
      <c r="J16" s="432"/>
      <c r="K16" s="433" t="s">
        <v>56</v>
      </c>
      <c r="L16" s="435"/>
    </row>
    <row r="17" spans="1:12" ht="27.6" customHeight="1" x14ac:dyDescent="0.3">
      <c r="A17" s="429" t="s">
        <v>126</v>
      </c>
      <c r="B17" s="430"/>
      <c r="C17" s="432"/>
      <c r="D17" s="433"/>
      <c r="E17" s="434"/>
      <c r="F17" s="434"/>
      <c r="G17" s="434"/>
      <c r="H17" s="435"/>
      <c r="I17" s="447"/>
      <c r="J17" s="448"/>
      <c r="K17" s="448"/>
      <c r="L17" s="449"/>
    </row>
    <row r="18" spans="1:12" ht="12" customHeight="1" x14ac:dyDescent="0.3">
      <c r="A18" s="209" t="s">
        <v>128</v>
      </c>
      <c r="B18" s="209" t="s">
        <v>129</v>
      </c>
      <c r="C18" s="429" t="s">
        <v>130</v>
      </c>
      <c r="D18" s="430"/>
      <c r="E18" s="430"/>
      <c r="F18" s="430"/>
      <c r="G18" s="432"/>
      <c r="H18" s="429" t="s">
        <v>131</v>
      </c>
      <c r="I18" s="432"/>
      <c r="J18" s="429" t="s">
        <v>132</v>
      </c>
      <c r="K18" s="432"/>
      <c r="L18" s="209" t="s">
        <v>133</v>
      </c>
    </row>
    <row r="19" spans="1:12" ht="87" customHeight="1" x14ac:dyDescent="0.3">
      <c r="A19" s="206">
        <v>1</v>
      </c>
      <c r="B19" s="207" t="s">
        <v>127</v>
      </c>
      <c r="C19" s="433" t="s">
        <v>188</v>
      </c>
      <c r="D19" s="434"/>
      <c r="E19" s="434"/>
      <c r="F19" s="434"/>
      <c r="G19" s="435"/>
      <c r="H19" s="459" t="s">
        <v>189</v>
      </c>
      <c r="I19" s="460"/>
      <c r="J19" s="433" t="s">
        <v>136</v>
      </c>
      <c r="K19" s="435"/>
      <c r="L19" s="207" t="s">
        <v>190</v>
      </c>
    </row>
    <row r="20" spans="1:12" ht="25.5" customHeight="1" x14ac:dyDescent="0.3">
      <c r="A20" s="209" t="s">
        <v>128</v>
      </c>
      <c r="B20" s="429" t="s">
        <v>138</v>
      </c>
      <c r="C20" s="430"/>
      <c r="D20" s="430"/>
      <c r="E20" s="430"/>
      <c r="F20" s="430"/>
      <c r="G20" s="430"/>
      <c r="H20" s="430"/>
      <c r="I20" s="430"/>
      <c r="J20" s="430"/>
      <c r="K20" s="432"/>
      <c r="L20" s="209" t="s">
        <v>139</v>
      </c>
    </row>
    <row r="21" spans="1:12" ht="28.2" customHeight="1" x14ac:dyDescent="0.3">
      <c r="A21" s="206">
        <v>1</v>
      </c>
      <c r="B21" s="433" t="s">
        <v>191</v>
      </c>
      <c r="C21" s="434"/>
      <c r="D21" s="434"/>
      <c r="E21" s="434"/>
      <c r="F21" s="434"/>
      <c r="G21" s="434"/>
      <c r="H21" s="434"/>
      <c r="I21" s="434"/>
      <c r="J21" s="434"/>
      <c r="K21" s="435"/>
      <c r="L21" s="207" t="s">
        <v>136</v>
      </c>
    </row>
    <row r="22" spans="1:12" ht="15.75" customHeight="1" x14ac:dyDescent="0.3">
      <c r="A22" s="429" t="s">
        <v>141</v>
      </c>
      <c r="B22" s="430"/>
      <c r="C22" s="430"/>
      <c r="D22" s="430"/>
      <c r="E22" s="430"/>
      <c r="F22" s="437"/>
      <c r="G22" s="437"/>
      <c r="H22" s="430"/>
      <c r="I22" s="437"/>
      <c r="J22" s="437"/>
      <c r="K22" s="430"/>
      <c r="L22" s="453"/>
    </row>
    <row r="23" spans="1:12" ht="26.25" customHeight="1" x14ac:dyDescent="0.3">
      <c r="A23" s="429" t="s">
        <v>142</v>
      </c>
      <c r="B23" s="430"/>
      <c r="C23" s="432"/>
      <c r="D23" s="433">
        <v>50</v>
      </c>
      <c r="E23" s="434"/>
      <c r="F23" s="454" t="s">
        <v>143</v>
      </c>
      <c r="G23" s="454"/>
      <c r="H23" s="216">
        <v>2024</v>
      </c>
      <c r="I23" s="454" t="s">
        <v>144</v>
      </c>
      <c r="J23" s="454"/>
      <c r="K23" s="215" t="s">
        <v>145</v>
      </c>
      <c r="L23" s="215"/>
    </row>
    <row r="24" spans="1:12" ht="26.25" customHeight="1" x14ac:dyDescent="0.3">
      <c r="A24" s="429" t="s">
        <v>146</v>
      </c>
      <c r="B24" s="430"/>
      <c r="C24" s="432"/>
      <c r="D24" s="433"/>
      <c r="E24" s="434"/>
      <c r="F24" s="455"/>
      <c r="G24" s="455"/>
      <c r="H24" s="434"/>
      <c r="I24" s="455"/>
      <c r="J24" s="455"/>
      <c r="K24" s="434"/>
      <c r="L24" s="456"/>
    </row>
    <row r="25" spans="1:12" ht="45.75" customHeight="1" x14ac:dyDescent="0.3">
      <c r="A25" s="429" t="s">
        <v>147</v>
      </c>
      <c r="B25" s="430"/>
      <c r="C25" s="432"/>
      <c r="D25" s="447"/>
      <c r="E25" s="448"/>
      <c r="F25" s="448"/>
      <c r="G25" s="448"/>
      <c r="H25" s="448"/>
      <c r="I25" s="448"/>
      <c r="J25" s="448"/>
      <c r="K25" s="448"/>
      <c r="L25" s="449"/>
    </row>
    <row r="26" spans="1:12" ht="17.7" customHeight="1" x14ac:dyDescent="0.3">
      <c r="A26" s="429" t="s">
        <v>148</v>
      </c>
      <c r="B26" s="430"/>
      <c r="C26" s="432"/>
      <c r="D26" s="433"/>
      <c r="E26" s="434"/>
      <c r="F26" s="434"/>
      <c r="G26" s="434"/>
      <c r="H26" s="434"/>
      <c r="I26" s="434"/>
      <c r="J26" s="434"/>
      <c r="K26" s="434"/>
      <c r="L26" s="435"/>
    </row>
  </sheetData>
  <mergeCells count="58">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B20:K20"/>
    <mergeCell ref="B21:K21"/>
    <mergeCell ref="A22:L22"/>
    <mergeCell ref="A23:C23"/>
    <mergeCell ref="D23:E23"/>
    <mergeCell ref="F23:G23"/>
    <mergeCell ref="I23:J23"/>
    <mergeCell ref="A24:C24"/>
    <mergeCell ref="D24:L24"/>
    <mergeCell ref="A25:C25"/>
    <mergeCell ref="D25:L25"/>
    <mergeCell ref="A26:C26"/>
    <mergeCell ref="D26:L26"/>
  </mergeCells>
  <dataValidations count="1">
    <dataValidation type="list" allowBlank="1" showInputMessage="1" showErrorMessage="1" sqref="J19:K19 L21 K15:L16 D15:H15 K13:L13 D6:H8 K6:L8" xr:uid="{37699322-43AC-4CDB-8507-BDF2F67B2A9E}">
      <formula1>#REF!</formula1>
    </dataValidation>
  </dataValidations>
  <pageMargins left="0.7" right="0.7" top="0.75" bottom="0.75" header="0.3" footer="0.3"/>
  <pageSetup scale="72"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8"/>
  <sheetViews>
    <sheetView showGridLines="0" topLeftCell="A29" zoomScale="80" zoomScaleNormal="80" zoomScaleSheetLayoutView="15" workbookViewId="0">
      <selection activeCell="L33" sqref="L33"/>
    </sheetView>
  </sheetViews>
  <sheetFormatPr baseColWidth="10" defaultColWidth="10.6640625" defaultRowHeight="13.8" x14ac:dyDescent="0.3"/>
  <cols>
    <col min="1" max="1" width="42.44140625" style="1" customWidth="1"/>
    <col min="2" max="8" width="35.6640625" style="1" customWidth="1"/>
    <col min="9" max="9" width="57.33203125" style="1" customWidth="1"/>
    <col min="10" max="13" width="35.6640625" style="1" customWidth="1"/>
    <col min="14" max="21" width="18.33203125" style="1" customWidth="1"/>
    <col min="22" max="22" width="22.6640625" style="1" customWidth="1"/>
    <col min="23" max="23" width="19" style="1" customWidth="1"/>
    <col min="24" max="24" width="19.44140625" style="1" customWidth="1"/>
    <col min="25" max="25" width="20.44140625" style="1" customWidth="1"/>
    <col min="26" max="26" width="22.6640625" style="1" customWidth="1"/>
    <col min="27" max="27" width="18.44140625" style="1" bestFit="1" customWidth="1"/>
    <col min="28" max="28" width="8.44140625" style="1" customWidth="1"/>
    <col min="29" max="29" width="18.44140625" style="1" bestFit="1" customWidth="1"/>
    <col min="30" max="30" width="5.6640625" style="1" customWidth="1"/>
    <col min="31" max="31" width="18.44140625" style="1" bestFit="1" customWidth="1"/>
    <col min="32" max="32" width="4.6640625" style="1" customWidth="1"/>
    <col min="33" max="33" width="23" style="1" bestFit="1" customWidth="1"/>
    <col min="34" max="34" width="10.6640625" style="1"/>
    <col min="35" max="35" width="18.44140625" style="1" bestFit="1" customWidth="1"/>
    <col min="36" max="36" width="16.33203125" style="1" customWidth="1"/>
    <col min="37" max="16384" width="10.6640625" style="1"/>
  </cols>
  <sheetData>
    <row r="1" spans="1:25" ht="24" customHeight="1" thickBot="1" x14ac:dyDescent="0.35">
      <c r="A1" s="508"/>
      <c r="B1" s="361" t="s">
        <v>0</v>
      </c>
      <c r="C1" s="362"/>
      <c r="D1" s="362"/>
      <c r="E1" s="362"/>
      <c r="F1" s="362"/>
      <c r="G1" s="362"/>
      <c r="H1" s="363"/>
      <c r="I1" s="60" t="s">
        <v>192</v>
      </c>
      <c r="J1" s="61"/>
      <c r="M1" s="94"/>
    </row>
    <row r="2" spans="1:25" ht="24" customHeight="1" thickBot="1" x14ac:dyDescent="0.35">
      <c r="A2" s="509"/>
      <c r="B2" s="364" t="s">
        <v>2</v>
      </c>
      <c r="C2" s="365"/>
      <c r="D2" s="365"/>
      <c r="E2" s="365"/>
      <c r="F2" s="365"/>
      <c r="G2" s="365"/>
      <c r="H2" s="366"/>
      <c r="I2" s="60" t="s">
        <v>193</v>
      </c>
      <c r="J2" s="61"/>
      <c r="M2" s="94"/>
    </row>
    <row r="3" spans="1:25" ht="24" customHeight="1" thickBot="1" x14ac:dyDescent="0.35">
      <c r="A3" s="509"/>
      <c r="B3" s="364" t="s">
        <v>4</v>
      </c>
      <c r="C3" s="365"/>
      <c r="D3" s="365"/>
      <c r="E3" s="365"/>
      <c r="F3" s="365"/>
      <c r="G3" s="365"/>
      <c r="H3" s="366"/>
      <c r="I3" s="60" t="s">
        <v>194</v>
      </c>
      <c r="J3" s="61"/>
      <c r="M3" s="94"/>
    </row>
    <row r="4" spans="1:25" ht="24" customHeight="1" thickBot="1" x14ac:dyDescent="0.35">
      <c r="A4" s="510"/>
      <c r="B4" s="367" t="s">
        <v>195</v>
      </c>
      <c r="C4" s="368"/>
      <c r="D4" s="368"/>
      <c r="E4" s="368"/>
      <c r="F4" s="368"/>
      <c r="G4" s="368"/>
      <c r="H4" s="369"/>
      <c r="I4" s="60" t="s">
        <v>7</v>
      </c>
      <c r="J4" s="61"/>
      <c r="M4" s="94"/>
    </row>
    <row r="6" spans="1:25" ht="15" customHeight="1" thickBot="1" x14ac:dyDescent="0.35">
      <c r="A6" s="6"/>
      <c r="B6" s="7"/>
      <c r="C6" s="7"/>
      <c r="D6" s="9"/>
      <c r="E6" s="8"/>
      <c r="F6" s="8"/>
      <c r="G6" s="235"/>
      <c r="H6" s="235"/>
      <c r="I6" s="10"/>
      <c r="J6" s="10"/>
      <c r="K6" s="7"/>
      <c r="L6" s="7"/>
      <c r="M6" s="7"/>
      <c r="N6" s="7"/>
      <c r="O6" s="7"/>
      <c r="P6" s="7"/>
      <c r="Q6" s="7"/>
      <c r="R6" s="7"/>
      <c r="S6" s="7"/>
      <c r="T6" s="11"/>
      <c r="U6" s="7"/>
      <c r="V6" s="7"/>
      <c r="X6" s="12"/>
      <c r="Y6" s="13"/>
    </row>
    <row r="7" spans="1:25" ht="15" customHeight="1" x14ac:dyDescent="0.3">
      <c r="A7" s="518" t="s">
        <v>196</v>
      </c>
      <c r="B7" s="526" t="s">
        <v>9</v>
      </c>
      <c r="C7" s="527"/>
      <c r="D7" s="527"/>
      <c r="E7" s="527"/>
      <c r="F7" s="527"/>
      <c r="G7" s="527"/>
      <c r="H7" s="528"/>
      <c r="I7" s="518" t="s">
        <v>10</v>
      </c>
      <c r="J7" s="522">
        <v>2024110010318</v>
      </c>
      <c r="K7" s="7"/>
      <c r="L7" s="7"/>
      <c r="M7" s="7"/>
      <c r="N7" s="7"/>
      <c r="O7" s="7"/>
      <c r="P7" s="7"/>
      <c r="Q7" s="7"/>
      <c r="R7" s="7"/>
      <c r="S7" s="7"/>
      <c r="T7" s="7"/>
      <c r="U7" s="7"/>
      <c r="V7" s="7"/>
      <c r="W7" s="7"/>
      <c r="X7" s="7"/>
      <c r="Y7" s="7"/>
    </row>
    <row r="8" spans="1:25" ht="15" customHeight="1" x14ac:dyDescent="0.3">
      <c r="A8" s="519"/>
      <c r="B8" s="529"/>
      <c r="C8" s="530"/>
      <c r="D8" s="530"/>
      <c r="E8" s="530"/>
      <c r="F8" s="530"/>
      <c r="G8" s="530"/>
      <c r="H8" s="531"/>
      <c r="I8" s="519"/>
      <c r="J8" s="523"/>
      <c r="K8" s="7"/>
      <c r="L8" s="7"/>
      <c r="M8" s="7"/>
      <c r="N8" s="7"/>
      <c r="O8" s="7"/>
      <c r="P8" s="7"/>
      <c r="Q8" s="7"/>
      <c r="R8" s="7"/>
      <c r="S8" s="7"/>
      <c r="T8" s="7"/>
      <c r="U8" s="7"/>
      <c r="V8" s="7"/>
      <c r="W8" s="7"/>
      <c r="X8" s="7"/>
      <c r="Y8" s="7"/>
    </row>
    <row r="9" spans="1:25" ht="15" customHeight="1" x14ac:dyDescent="0.3">
      <c r="A9" s="519"/>
      <c r="B9" s="529"/>
      <c r="C9" s="530"/>
      <c r="D9" s="530"/>
      <c r="E9" s="530"/>
      <c r="F9" s="530"/>
      <c r="G9" s="530"/>
      <c r="H9" s="531"/>
      <c r="I9" s="519"/>
      <c r="J9" s="523"/>
      <c r="K9" s="7"/>
      <c r="L9" s="7"/>
      <c r="M9" s="7"/>
      <c r="N9" s="7"/>
      <c r="O9" s="7"/>
      <c r="P9" s="7"/>
      <c r="Q9" s="7"/>
      <c r="R9" s="7"/>
      <c r="S9" s="7"/>
      <c r="T9" s="7"/>
      <c r="U9" s="7"/>
      <c r="V9" s="7"/>
      <c r="W9" s="7"/>
      <c r="X9" s="7"/>
      <c r="Y9" s="7"/>
    </row>
    <row r="10" spans="1:25" ht="15" customHeight="1" thickBot="1" x14ac:dyDescent="0.35">
      <c r="A10" s="520"/>
      <c r="B10" s="532"/>
      <c r="C10" s="533"/>
      <c r="D10" s="533"/>
      <c r="E10" s="533"/>
      <c r="F10" s="533"/>
      <c r="G10" s="533"/>
      <c r="H10" s="534"/>
      <c r="I10" s="520"/>
      <c r="J10" s="524"/>
      <c r="K10" s="7"/>
      <c r="L10" s="7"/>
      <c r="M10" s="7"/>
      <c r="N10" s="7"/>
      <c r="O10" s="7"/>
      <c r="P10" s="7"/>
      <c r="Q10" s="7"/>
      <c r="R10" s="7"/>
      <c r="S10" s="7"/>
      <c r="T10" s="7"/>
      <c r="U10" s="7"/>
      <c r="V10" s="7"/>
      <c r="W10" s="7"/>
      <c r="X10" s="7"/>
      <c r="Y10" s="7"/>
    </row>
    <row r="11" spans="1:25" ht="9" customHeight="1" thickBot="1" x14ac:dyDescent="0.35">
      <c r="A11" s="14"/>
      <c r="B11" s="89"/>
      <c r="C11" s="7"/>
      <c r="D11" s="7"/>
      <c r="E11" s="7"/>
      <c r="F11" s="7"/>
      <c r="G11" s="7"/>
      <c r="H11" s="7"/>
      <c r="I11" s="7"/>
      <c r="J11" s="7"/>
      <c r="K11" s="7"/>
      <c r="L11" s="7"/>
      <c r="M11" s="7"/>
      <c r="N11" s="7"/>
      <c r="O11" s="7"/>
      <c r="P11" s="7"/>
      <c r="Q11" s="7"/>
      <c r="R11" s="7"/>
      <c r="S11" s="7"/>
      <c r="T11" s="7"/>
      <c r="U11" s="7"/>
      <c r="V11" s="7"/>
      <c r="W11" s="7"/>
      <c r="X11" s="7"/>
      <c r="Y11" s="7"/>
    </row>
    <row r="12" spans="1:25" s="90" customFormat="1" ht="21.75" customHeight="1" thickBot="1" x14ac:dyDescent="0.3">
      <c r="A12" s="387" t="s">
        <v>11</v>
      </c>
      <c r="B12" s="165" t="s">
        <v>12</v>
      </c>
      <c r="C12" s="188"/>
      <c r="D12" s="165" t="s">
        <v>13</v>
      </c>
      <c r="E12" s="188"/>
      <c r="F12" s="165" t="s">
        <v>14</v>
      </c>
      <c r="G12" s="188" t="s">
        <v>15</v>
      </c>
      <c r="H12" s="165" t="s">
        <v>16</v>
      </c>
      <c r="I12" s="189"/>
    </row>
    <row r="13" spans="1:25" s="90" customFormat="1" ht="21.75" customHeight="1" thickBot="1" x14ac:dyDescent="0.3">
      <c r="A13" s="387"/>
      <c r="B13" s="167" t="s">
        <v>19</v>
      </c>
      <c r="C13" s="98"/>
      <c r="D13" s="165" t="s">
        <v>20</v>
      </c>
      <c r="E13" s="61"/>
      <c r="F13" s="165" t="s">
        <v>21</v>
      </c>
      <c r="G13" s="61"/>
      <c r="H13" s="165" t="s">
        <v>22</v>
      </c>
      <c r="I13" s="189"/>
    </row>
    <row r="14" spans="1:25" s="90" customFormat="1" ht="21.75" customHeight="1" thickBot="1" x14ac:dyDescent="0.3">
      <c r="A14" s="387"/>
      <c r="B14" s="165" t="s">
        <v>24</v>
      </c>
      <c r="C14" s="188"/>
      <c r="D14" s="165" t="s">
        <v>25</v>
      </c>
      <c r="E14" s="61"/>
      <c r="F14" s="165" t="s">
        <v>26</v>
      </c>
      <c r="G14" s="61"/>
      <c r="H14" s="165" t="s">
        <v>27</v>
      </c>
      <c r="I14" s="189"/>
    </row>
    <row r="15" spans="1:25" s="90" customFormat="1" ht="21.75" customHeight="1" thickBot="1" x14ac:dyDescent="0.35">
      <c r="A15" s="1"/>
      <c r="B15" s="1"/>
      <c r="C15" s="1"/>
      <c r="D15" s="1"/>
      <c r="E15" s="1"/>
      <c r="F15" s="1"/>
      <c r="G15" s="1"/>
      <c r="H15" s="1"/>
      <c r="I15" s="1"/>
      <c r="J15" s="1"/>
      <c r="K15" s="1"/>
      <c r="L15" s="103"/>
      <c r="M15" s="104"/>
      <c r="N15" s="104"/>
      <c r="O15" s="104"/>
    </row>
    <row r="16" spans="1:25" s="90" customFormat="1" ht="21.75" customHeight="1" thickBot="1" x14ac:dyDescent="0.35">
      <c r="A16" s="386" t="s">
        <v>17</v>
      </c>
      <c r="B16" s="386"/>
      <c r="C16" s="185" t="s">
        <v>18</v>
      </c>
      <c r="D16" s="400"/>
      <c r="E16" s="400"/>
      <c r="F16" s="400"/>
      <c r="G16" s="1"/>
      <c r="H16" s="1"/>
      <c r="I16" s="1"/>
      <c r="J16" s="1"/>
      <c r="K16" s="1"/>
      <c r="L16" s="103"/>
      <c r="M16" s="104"/>
      <c r="N16" s="104"/>
      <c r="O16" s="104"/>
    </row>
    <row r="17" spans="1:15" s="90" customFormat="1" ht="21.75" customHeight="1" thickBot="1" x14ac:dyDescent="0.35">
      <c r="A17" s="386"/>
      <c r="B17" s="386"/>
      <c r="C17" s="185" t="s">
        <v>23</v>
      </c>
      <c r="D17" s="400"/>
      <c r="E17" s="400"/>
      <c r="F17" s="400"/>
      <c r="G17" s="1"/>
      <c r="H17" s="1"/>
      <c r="I17" s="1"/>
      <c r="J17" s="1"/>
      <c r="K17" s="1"/>
      <c r="L17" s="103"/>
      <c r="M17" s="104"/>
      <c r="N17" s="104"/>
      <c r="O17" s="104"/>
    </row>
    <row r="18" spans="1:15" s="90" customFormat="1" ht="21.75" customHeight="1" thickBot="1" x14ac:dyDescent="0.35">
      <c r="A18" s="386"/>
      <c r="B18" s="386"/>
      <c r="C18" s="185" t="s">
        <v>28</v>
      </c>
      <c r="D18" s="400" t="s">
        <v>15</v>
      </c>
      <c r="E18" s="400"/>
      <c r="F18" s="400"/>
      <c r="G18" s="1"/>
      <c r="H18" s="1"/>
      <c r="I18" s="1"/>
      <c r="J18" s="1"/>
      <c r="K18" s="1"/>
      <c r="L18" s="103"/>
      <c r="M18" s="104"/>
      <c r="N18" s="104"/>
      <c r="O18" s="104"/>
    </row>
    <row r="19" spans="1:15" s="90" customFormat="1" ht="21.75" customHeight="1" x14ac:dyDescent="0.3">
      <c r="A19" s="1"/>
      <c r="B19" s="1"/>
      <c r="C19" s="1"/>
      <c r="D19" s="1"/>
      <c r="E19" s="1"/>
      <c r="F19" s="1"/>
      <c r="G19" s="1"/>
      <c r="H19" s="1"/>
      <c r="I19" s="1"/>
      <c r="J19" s="1"/>
      <c r="K19" s="1"/>
      <c r="L19" s="103"/>
      <c r="M19" s="104"/>
      <c r="N19" s="104"/>
      <c r="O19" s="104"/>
    </row>
    <row r="20" spans="1:15" s="28" customFormat="1" ht="16.5" customHeight="1" x14ac:dyDescent="0.25"/>
    <row r="21" spans="1:15" ht="5.25" customHeight="1" thickBot="1" x14ac:dyDescent="0.35"/>
    <row r="22" spans="1:15" ht="48" customHeight="1" thickBot="1" x14ac:dyDescent="0.35">
      <c r="A22" s="525" t="s">
        <v>197</v>
      </c>
      <c r="B22" s="525"/>
      <c r="C22" s="525"/>
      <c r="D22" s="525"/>
      <c r="E22" s="525"/>
      <c r="F22" s="525"/>
      <c r="G22" s="525"/>
      <c r="H22" s="525"/>
      <c r="I22" s="525"/>
      <c r="J22" s="525"/>
    </row>
    <row r="23" spans="1:15" ht="70.2" customHeight="1" thickBot="1" x14ac:dyDescent="0.35">
      <c r="A23" s="171" t="s">
        <v>39</v>
      </c>
      <c r="B23" s="516" t="s">
        <v>198</v>
      </c>
      <c r="C23" s="521"/>
      <c r="D23" s="517"/>
      <c r="E23" s="172" t="s">
        <v>199</v>
      </c>
      <c r="F23" s="173" t="s">
        <v>200</v>
      </c>
      <c r="G23" s="172" t="s">
        <v>201</v>
      </c>
      <c r="H23" s="516" t="s">
        <v>202</v>
      </c>
      <c r="I23" s="521"/>
      <c r="J23" s="517"/>
    </row>
    <row r="24" spans="1:15" ht="50.25" customHeight="1" thickBot="1" x14ac:dyDescent="0.35">
      <c r="A24" s="136" t="s">
        <v>203</v>
      </c>
      <c r="B24" s="511" t="s">
        <v>204</v>
      </c>
      <c r="C24" s="512"/>
      <c r="D24" s="512"/>
      <c r="E24" s="512"/>
      <c r="F24" s="512"/>
      <c r="G24" s="512"/>
      <c r="H24" s="512"/>
      <c r="I24" s="512"/>
      <c r="J24" s="513"/>
    </row>
    <row r="25" spans="1:15" ht="50.25" customHeight="1" thickBot="1" x14ac:dyDescent="0.35">
      <c r="A25" s="501" t="s">
        <v>205</v>
      </c>
      <c r="B25" s="174">
        <v>2024</v>
      </c>
      <c r="C25" s="175">
        <v>2025</v>
      </c>
      <c r="D25" s="175">
        <v>2026</v>
      </c>
      <c r="E25" s="175">
        <v>2027</v>
      </c>
      <c r="F25" s="176" t="s">
        <v>206</v>
      </c>
      <c r="G25" s="177" t="s">
        <v>207</v>
      </c>
      <c r="H25" s="537" t="s">
        <v>208</v>
      </c>
      <c r="I25" s="538"/>
      <c r="J25" s="539"/>
    </row>
    <row r="26" spans="1:15" ht="50.25" customHeight="1" thickBot="1" x14ac:dyDescent="0.35">
      <c r="A26" s="502"/>
      <c r="B26" s="278">
        <v>1070</v>
      </c>
      <c r="C26" s="276">
        <v>2930</v>
      </c>
      <c r="D26" s="276">
        <v>3000</v>
      </c>
      <c r="E26" s="276">
        <v>2000</v>
      </c>
      <c r="F26" s="263">
        <v>9000</v>
      </c>
      <c r="G26" s="275">
        <f>+B26</f>
        <v>1070</v>
      </c>
      <c r="H26" s="516" t="s">
        <v>153</v>
      </c>
      <c r="I26" s="521"/>
      <c r="J26" s="517"/>
    </row>
    <row r="27" spans="1:15" ht="52.5" customHeight="1" thickBot="1" x14ac:dyDescent="0.35">
      <c r="A27" s="136"/>
      <c r="B27" s="540" t="s">
        <v>209</v>
      </c>
      <c r="C27" s="541"/>
      <c r="D27" s="541"/>
      <c r="E27" s="541"/>
      <c r="F27" s="541"/>
      <c r="G27" s="541"/>
      <c r="H27" s="541"/>
      <c r="I27" s="541"/>
      <c r="J27" s="542"/>
    </row>
    <row r="28" spans="1:15" s="31" customFormat="1" ht="56.25" customHeight="1" thickBot="1" x14ac:dyDescent="0.35">
      <c r="A28" s="501" t="s">
        <v>59</v>
      </c>
      <c r="B28" s="136" t="s">
        <v>60</v>
      </c>
      <c r="C28" s="171" t="s">
        <v>61</v>
      </c>
      <c r="D28" s="503" t="s">
        <v>62</v>
      </c>
      <c r="E28" s="504"/>
      <c r="F28" s="503" t="s">
        <v>63</v>
      </c>
      <c r="G28" s="504"/>
      <c r="H28" s="137" t="s">
        <v>64</v>
      </c>
      <c r="I28" s="135" t="s">
        <v>65</v>
      </c>
      <c r="J28" s="135" t="s">
        <v>210</v>
      </c>
    </row>
    <row r="29" spans="1:15" ht="120.75" customHeight="1" thickBot="1" x14ac:dyDescent="0.35">
      <c r="A29" s="502"/>
      <c r="B29" s="178">
        <v>0</v>
      </c>
      <c r="C29" s="100">
        <f>+B59</f>
        <v>0</v>
      </c>
      <c r="D29" s="516" t="s">
        <v>154</v>
      </c>
      <c r="E29" s="517"/>
      <c r="F29" s="516" t="s">
        <v>67</v>
      </c>
      <c r="G29" s="517"/>
      <c r="H29" s="99" t="s">
        <v>67</v>
      </c>
      <c r="I29" s="179" t="s">
        <v>67</v>
      </c>
      <c r="J29" s="179" t="s">
        <v>67</v>
      </c>
    </row>
    <row r="30" spans="1:15" s="31" customFormat="1" ht="45" customHeight="1" thickBot="1" x14ac:dyDescent="0.35">
      <c r="A30" s="501" t="s">
        <v>68</v>
      </c>
      <c r="B30" s="134" t="s">
        <v>60</v>
      </c>
      <c r="C30" s="137" t="s">
        <v>61</v>
      </c>
      <c r="D30" s="503" t="s">
        <v>62</v>
      </c>
      <c r="E30" s="504"/>
      <c r="F30" s="503" t="s">
        <v>63</v>
      </c>
      <c r="G30" s="504"/>
      <c r="H30" s="137" t="s">
        <v>64</v>
      </c>
      <c r="I30" s="135" t="s">
        <v>65</v>
      </c>
      <c r="J30" s="135" t="s">
        <v>210</v>
      </c>
    </row>
    <row r="31" spans="1:15" ht="120.75" customHeight="1" thickBot="1" x14ac:dyDescent="0.35">
      <c r="A31" s="502"/>
      <c r="B31" s="178">
        <v>0</v>
      </c>
      <c r="C31" s="100">
        <f>+C59</f>
        <v>0</v>
      </c>
      <c r="D31" s="516" t="s">
        <v>155</v>
      </c>
      <c r="E31" s="517"/>
      <c r="F31" s="516" t="s">
        <v>67</v>
      </c>
      <c r="G31" s="517"/>
      <c r="H31" s="99" t="s">
        <v>67</v>
      </c>
      <c r="I31" s="179" t="s">
        <v>67</v>
      </c>
      <c r="J31" s="179" t="s">
        <v>67</v>
      </c>
    </row>
    <row r="32" spans="1:15" s="31" customFormat="1" ht="45" customHeight="1" thickBot="1" x14ac:dyDescent="0.35">
      <c r="A32" s="501" t="s">
        <v>70</v>
      </c>
      <c r="B32" s="134" t="s">
        <v>60</v>
      </c>
      <c r="C32" s="137" t="s">
        <v>61</v>
      </c>
      <c r="D32" s="503" t="s">
        <v>62</v>
      </c>
      <c r="E32" s="504"/>
      <c r="F32" s="503" t="s">
        <v>63</v>
      </c>
      <c r="G32" s="504"/>
      <c r="H32" s="137" t="s">
        <v>64</v>
      </c>
      <c r="I32" s="135" t="s">
        <v>65</v>
      </c>
      <c r="J32" s="135" t="s">
        <v>210</v>
      </c>
    </row>
    <row r="33" spans="1:10" ht="213" customHeight="1" thickBot="1" x14ac:dyDescent="0.35">
      <c r="A33" s="502"/>
      <c r="B33" s="178">
        <v>30</v>
      </c>
      <c r="C33" s="100">
        <v>30</v>
      </c>
      <c r="D33" s="516" t="s">
        <v>156</v>
      </c>
      <c r="E33" s="517"/>
      <c r="F33" s="516" t="s">
        <v>156</v>
      </c>
      <c r="G33" s="517"/>
      <c r="H33" s="99" t="s">
        <v>67</v>
      </c>
      <c r="I33" s="288" t="s">
        <v>211</v>
      </c>
      <c r="J33" s="290" t="s">
        <v>212</v>
      </c>
    </row>
    <row r="34" spans="1:10" s="31" customFormat="1" ht="47.25" customHeight="1" thickBot="1" x14ac:dyDescent="0.35">
      <c r="A34" s="501" t="s">
        <v>72</v>
      </c>
      <c r="B34" s="134" t="s">
        <v>60</v>
      </c>
      <c r="C34" s="134" t="s">
        <v>61</v>
      </c>
      <c r="D34" s="503" t="s">
        <v>62</v>
      </c>
      <c r="E34" s="504"/>
      <c r="F34" s="503" t="s">
        <v>63</v>
      </c>
      <c r="G34" s="504"/>
      <c r="H34" s="137" t="s">
        <v>64</v>
      </c>
      <c r="I34" s="137" t="s">
        <v>65</v>
      </c>
      <c r="J34" s="135" t="s">
        <v>210</v>
      </c>
    </row>
    <row r="35" spans="1:10" ht="120.75" customHeight="1" thickBot="1" x14ac:dyDescent="0.35">
      <c r="A35" s="502"/>
      <c r="B35" s="178">
        <v>300</v>
      </c>
      <c r="C35" s="100">
        <v>0</v>
      </c>
      <c r="D35" s="514"/>
      <c r="E35" s="515"/>
      <c r="F35" s="514"/>
      <c r="G35" s="515"/>
      <c r="H35" s="180"/>
      <c r="I35" s="181"/>
      <c r="J35" s="181"/>
    </row>
    <row r="36" spans="1:10" s="31" customFormat="1" ht="47.25" customHeight="1" thickBot="1" x14ac:dyDescent="0.35">
      <c r="A36" s="501" t="s">
        <v>73</v>
      </c>
      <c r="B36" s="134" t="s">
        <v>60</v>
      </c>
      <c r="C36" s="137" t="s">
        <v>61</v>
      </c>
      <c r="D36" s="503" t="s">
        <v>62</v>
      </c>
      <c r="E36" s="504"/>
      <c r="F36" s="503" t="s">
        <v>63</v>
      </c>
      <c r="G36" s="504"/>
      <c r="H36" s="137" t="s">
        <v>64</v>
      </c>
      <c r="I36" s="135" t="s">
        <v>65</v>
      </c>
      <c r="J36" s="135" t="s">
        <v>210</v>
      </c>
    </row>
    <row r="37" spans="1:10" ht="120.75" customHeight="1" thickBot="1" x14ac:dyDescent="0.35">
      <c r="A37" s="502"/>
      <c r="B37" s="178">
        <v>400</v>
      </c>
      <c r="C37" s="100">
        <f>+F59</f>
        <v>0</v>
      </c>
      <c r="D37" s="505"/>
      <c r="E37" s="506"/>
      <c r="F37" s="505"/>
      <c r="G37" s="506"/>
      <c r="H37" s="99"/>
      <c r="I37" s="182"/>
      <c r="J37" s="182"/>
    </row>
    <row r="38" spans="1:10" s="31" customFormat="1" ht="48.75" customHeight="1" thickBot="1" x14ac:dyDescent="0.35">
      <c r="A38" s="501" t="s">
        <v>74</v>
      </c>
      <c r="B38" s="134" t="s">
        <v>60</v>
      </c>
      <c r="C38" s="137" t="s">
        <v>61</v>
      </c>
      <c r="D38" s="503" t="s">
        <v>62</v>
      </c>
      <c r="E38" s="504"/>
      <c r="F38" s="503" t="s">
        <v>63</v>
      </c>
      <c r="G38" s="504"/>
      <c r="H38" s="137" t="s">
        <v>64</v>
      </c>
      <c r="I38" s="135" t="s">
        <v>65</v>
      </c>
      <c r="J38" s="135" t="s">
        <v>210</v>
      </c>
    </row>
    <row r="39" spans="1:10" ht="120.75" customHeight="1" thickBot="1" x14ac:dyDescent="0.35">
      <c r="A39" s="502"/>
      <c r="B39" s="183">
        <v>200</v>
      </c>
      <c r="C39" s="101">
        <f>+G59</f>
        <v>0</v>
      </c>
      <c r="D39" s="505"/>
      <c r="E39" s="506"/>
      <c r="F39" s="505"/>
      <c r="G39" s="506"/>
      <c r="H39" s="99"/>
      <c r="I39" s="182"/>
      <c r="J39" s="182"/>
    </row>
    <row r="40" spans="1:10" ht="46.5" customHeight="1" thickBot="1" x14ac:dyDescent="0.35">
      <c r="A40" s="501" t="s">
        <v>75</v>
      </c>
      <c r="B40" s="136" t="s">
        <v>60</v>
      </c>
      <c r="C40" s="171" t="s">
        <v>61</v>
      </c>
      <c r="D40" s="503" t="s">
        <v>62</v>
      </c>
      <c r="E40" s="504"/>
      <c r="F40" s="503" t="s">
        <v>63</v>
      </c>
      <c r="G40" s="504"/>
      <c r="H40" s="137" t="s">
        <v>64</v>
      </c>
      <c r="I40" s="135" t="s">
        <v>65</v>
      </c>
      <c r="J40" s="135" t="s">
        <v>210</v>
      </c>
    </row>
    <row r="41" spans="1:10" ht="120.75" customHeight="1" thickBot="1" x14ac:dyDescent="0.35">
      <c r="A41" s="502"/>
      <c r="B41" s="183">
        <v>300</v>
      </c>
      <c r="C41" s="101">
        <f>+H59</f>
        <v>0</v>
      </c>
      <c r="D41" s="505"/>
      <c r="E41" s="507"/>
      <c r="F41" s="505"/>
      <c r="G41" s="506"/>
      <c r="H41" s="99"/>
      <c r="I41" s="182"/>
      <c r="J41" s="182"/>
    </row>
    <row r="42" spans="1:10" ht="48.75" customHeight="1" thickBot="1" x14ac:dyDescent="0.35">
      <c r="A42" s="501" t="s">
        <v>76</v>
      </c>
      <c r="B42" s="136" t="s">
        <v>60</v>
      </c>
      <c r="C42" s="171" t="s">
        <v>61</v>
      </c>
      <c r="D42" s="503" t="s">
        <v>62</v>
      </c>
      <c r="E42" s="504"/>
      <c r="F42" s="503" t="s">
        <v>63</v>
      </c>
      <c r="G42" s="504"/>
      <c r="H42" s="137" t="s">
        <v>64</v>
      </c>
      <c r="I42" s="135" t="s">
        <v>65</v>
      </c>
      <c r="J42" s="135" t="s">
        <v>210</v>
      </c>
    </row>
    <row r="43" spans="1:10" ht="120.75" customHeight="1" thickBot="1" x14ac:dyDescent="0.35">
      <c r="A43" s="502"/>
      <c r="B43" s="183">
        <v>400</v>
      </c>
      <c r="C43" s="101">
        <f>+I59</f>
        <v>0</v>
      </c>
      <c r="D43" s="505"/>
      <c r="E43" s="507"/>
      <c r="F43" s="505"/>
      <c r="G43" s="506"/>
      <c r="H43" s="184"/>
      <c r="I43" s="99"/>
      <c r="J43" s="182"/>
    </row>
    <row r="44" spans="1:10" ht="42.75" customHeight="1" thickBot="1" x14ac:dyDescent="0.35">
      <c r="A44" s="501" t="s">
        <v>77</v>
      </c>
      <c r="B44" s="136" t="s">
        <v>60</v>
      </c>
      <c r="C44" s="171" t="s">
        <v>61</v>
      </c>
      <c r="D44" s="503" t="s">
        <v>62</v>
      </c>
      <c r="E44" s="504"/>
      <c r="F44" s="503" t="s">
        <v>63</v>
      </c>
      <c r="G44" s="504"/>
      <c r="H44" s="137" t="s">
        <v>64</v>
      </c>
      <c r="I44" s="135" t="s">
        <v>65</v>
      </c>
      <c r="J44" s="135" t="s">
        <v>210</v>
      </c>
    </row>
    <row r="45" spans="1:10" ht="120.75" customHeight="1" thickBot="1" x14ac:dyDescent="0.35">
      <c r="A45" s="502"/>
      <c r="B45" s="183">
        <v>400</v>
      </c>
      <c r="C45" s="101">
        <f>+J59</f>
        <v>0</v>
      </c>
      <c r="D45" s="505"/>
      <c r="E45" s="506"/>
      <c r="F45" s="505"/>
      <c r="G45" s="506"/>
      <c r="H45" s="99"/>
      <c r="I45" s="99"/>
      <c r="J45" s="99"/>
    </row>
    <row r="46" spans="1:10" ht="45" customHeight="1" thickBot="1" x14ac:dyDescent="0.35">
      <c r="A46" s="501" t="s">
        <v>78</v>
      </c>
      <c r="B46" s="136" t="s">
        <v>60</v>
      </c>
      <c r="C46" s="171" t="s">
        <v>61</v>
      </c>
      <c r="D46" s="503" t="s">
        <v>62</v>
      </c>
      <c r="E46" s="504"/>
      <c r="F46" s="503" t="s">
        <v>63</v>
      </c>
      <c r="G46" s="504"/>
      <c r="H46" s="137" t="s">
        <v>64</v>
      </c>
      <c r="I46" s="135" t="s">
        <v>65</v>
      </c>
      <c r="J46" s="135" t="s">
        <v>210</v>
      </c>
    </row>
    <row r="47" spans="1:10" ht="120.75" customHeight="1" thickBot="1" x14ac:dyDescent="0.35">
      <c r="A47" s="502"/>
      <c r="B47" s="183">
        <v>300</v>
      </c>
      <c r="C47" s="101">
        <f>+K59</f>
        <v>0</v>
      </c>
      <c r="D47" s="505"/>
      <c r="E47" s="506"/>
      <c r="F47" s="505"/>
      <c r="G47" s="506"/>
      <c r="H47" s="99"/>
      <c r="I47" s="182"/>
      <c r="J47" s="182"/>
    </row>
    <row r="48" spans="1:10" ht="46.5" customHeight="1" thickBot="1" x14ac:dyDescent="0.35">
      <c r="A48" s="501" t="s">
        <v>79</v>
      </c>
      <c r="B48" s="136" t="s">
        <v>60</v>
      </c>
      <c r="C48" s="171" t="s">
        <v>61</v>
      </c>
      <c r="D48" s="503" t="s">
        <v>62</v>
      </c>
      <c r="E48" s="504"/>
      <c r="F48" s="503" t="s">
        <v>63</v>
      </c>
      <c r="G48" s="504"/>
      <c r="H48" s="137" t="s">
        <v>64</v>
      </c>
      <c r="I48" s="135" t="s">
        <v>65</v>
      </c>
      <c r="J48" s="135" t="s">
        <v>210</v>
      </c>
    </row>
    <row r="49" spans="1:13" ht="120.75" customHeight="1" thickBot="1" x14ac:dyDescent="0.35">
      <c r="A49" s="502"/>
      <c r="B49" s="183">
        <v>400</v>
      </c>
      <c r="C49" s="101">
        <f>+L59</f>
        <v>0</v>
      </c>
      <c r="D49" s="505"/>
      <c r="E49" s="506"/>
      <c r="F49" s="507"/>
      <c r="G49" s="507"/>
      <c r="H49" s="99"/>
      <c r="I49" s="99"/>
      <c r="J49" s="99"/>
    </row>
    <row r="50" spans="1:13" ht="48.75" customHeight="1" thickBot="1" x14ac:dyDescent="0.35">
      <c r="A50" s="501" t="s">
        <v>80</v>
      </c>
      <c r="B50" s="136" t="s">
        <v>60</v>
      </c>
      <c r="C50" s="171" t="s">
        <v>61</v>
      </c>
      <c r="D50" s="503" t="s">
        <v>62</v>
      </c>
      <c r="E50" s="504"/>
      <c r="F50" s="503" t="s">
        <v>63</v>
      </c>
      <c r="G50" s="504"/>
      <c r="H50" s="137" t="s">
        <v>64</v>
      </c>
      <c r="I50" s="135" t="s">
        <v>65</v>
      </c>
      <c r="J50" s="135" t="s">
        <v>210</v>
      </c>
    </row>
    <row r="51" spans="1:13" ht="120.75" customHeight="1" thickBot="1" x14ac:dyDescent="0.35">
      <c r="A51" s="502"/>
      <c r="B51" s="183">
        <v>200</v>
      </c>
      <c r="C51" s="101">
        <f>+M59</f>
        <v>0</v>
      </c>
      <c r="D51" s="505"/>
      <c r="E51" s="506"/>
      <c r="F51" s="505"/>
      <c r="G51" s="506"/>
      <c r="H51" s="99"/>
      <c r="I51" s="99"/>
      <c r="J51" s="99"/>
    </row>
    <row r="55" spans="1:13" ht="17.399999999999999" x14ac:dyDescent="0.3">
      <c r="A55" s="58"/>
    </row>
    <row r="56" spans="1:13" ht="57.75" customHeight="1" x14ac:dyDescent="0.3">
      <c r="A56" s="40"/>
    </row>
    <row r="58" spans="1:13" ht="22.8" x14ac:dyDescent="0.3">
      <c r="A58" s="500" t="s">
        <v>83</v>
      </c>
      <c r="B58" s="41" t="s">
        <v>12</v>
      </c>
      <c r="C58" s="41" t="s">
        <v>13</v>
      </c>
      <c r="D58" s="41" t="s">
        <v>14</v>
      </c>
      <c r="E58" s="41" t="s">
        <v>16</v>
      </c>
      <c r="F58" s="41" t="s">
        <v>19</v>
      </c>
      <c r="G58" s="41" t="s">
        <v>20</v>
      </c>
      <c r="H58" s="41" t="s">
        <v>21</v>
      </c>
      <c r="I58" s="41" t="s">
        <v>22</v>
      </c>
      <c r="J58" s="41" t="s">
        <v>24</v>
      </c>
      <c r="K58" s="41" t="s">
        <v>25</v>
      </c>
      <c r="L58" s="41" t="s">
        <v>26</v>
      </c>
      <c r="M58" s="41" t="s">
        <v>27</v>
      </c>
    </row>
    <row r="59" spans="1:13" ht="24.75" customHeight="1" x14ac:dyDescent="0.3">
      <c r="A59" s="500"/>
      <c r="B59" s="42">
        <v>0</v>
      </c>
      <c r="C59" s="42">
        <v>0</v>
      </c>
      <c r="D59" s="42">
        <v>30</v>
      </c>
      <c r="E59" s="42"/>
      <c r="F59" s="42"/>
      <c r="G59" s="42"/>
      <c r="H59" s="42"/>
      <c r="I59" s="42"/>
      <c r="J59" s="42"/>
      <c r="K59" s="42"/>
      <c r="L59" s="42"/>
      <c r="M59" s="42"/>
    </row>
    <row r="60" spans="1:13" ht="24.75" customHeight="1" x14ac:dyDescent="0.3">
      <c r="B60" s="10"/>
      <c r="C60" s="10"/>
      <c r="D60" s="10"/>
      <c r="E60" s="10"/>
      <c r="F60" s="10"/>
      <c r="G60" s="10"/>
    </row>
    <row r="61" spans="1:13" s="30" customFormat="1" ht="30" customHeight="1" x14ac:dyDescent="0.3">
      <c r="A61" s="1"/>
      <c r="B61" s="1"/>
      <c r="C61" s="1"/>
      <c r="D61" s="1"/>
      <c r="E61" s="1"/>
      <c r="F61" s="1"/>
      <c r="G61" s="1"/>
      <c r="H61" s="1"/>
      <c r="I61" s="1"/>
    </row>
    <row r="62" spans="1:13" ht="14.4" thickBot="1" x14ac:dyDescent="0.35"/>
    <row r="63" spans="1:13" ht="44.25" customHeight="1" thickBot="1" x14ac:dyDescent="0.35">
      <c r="A63" s="536" t="s">
        <v>213</v>
      </c>
      <c r="B63" s="264" t="s">
        <v>214</v>
      </c>
      <c r="C63" s="190"/>
      <c r="D63" s="535" t="s">
        <v>215</v>
      </c>
      <c r="E63" s="264" t="s">
        <v>214</v>
      </c>
      <c r="F63" s="190"/>
      <c r="G63" s="535" t="s">
        <v>216</v>
      </c>
      <c r="H63" s="264" t="s">
        <v>217</v>
      </c>
      <c r="I63" s="481"/>
      <c r="J63" s="481"/>
    </row>
    <row r="64" spans="1:13" ht="47.25" customHeight="1" thickBot="1" x14ac:dyDescent="0.35">
      <c r="A64" s="536"/>
      <c r="B64" s="264" t="s">
        <v>218</v>
      </c>
      <c r="C64" s="280" t="s">
        <v>219</v>
      </c>
      <c r="D64" s="535"/>
      <c r="E64" s="264" t="s">
        <v>218</v>
      </c>
      <c r="F64" s="281" t="s">
        <v>220</v>
      </c>
      <c r="G64" s="535"/>
      <c r="H64" s="264" t="s">
        <v>221</v>
      </c>
      <c r="I64" s="481"/>
      <c r="J64" s="481"/>
    </row>
    <row r="65" spans="1:10" ht="39.75" customHeight="1" thickBot="1" x14ac:dyDescent="0.35">
      <c r="A65" s="536"/>
      <c r="B65" s="264" t="s">
        <v>222</v>
      </c>
      <c r="C65" s="280" t="s">
        <v>223</v>
      </c>
      <c r="D65" s="535"/>
      <c r="E65" s="264" t="s">
        <v>222</v>
      </c>
      <c r="F65" s="280" t="s">
        <v>224</v>
      </c>
      <c r="G65" s="535"/>
      <c r="H65" s="264" t="s">
        <v>225</v>
      </c>
      <c r="I65" s="481"/>
      <c r="J65" s="481"/>
    </row>
    <row r="66" spans="1:10" ht="39.75" customHeight="1" thickBot="1" x14ac:dyDescent="0.35">
      <c r="A66" s="536"/>
      <c r="B66" s="264" t="s">
        <v>214</v>
      </c>
      <c r="C66" s="281"/>
      <c r="D66" s="535"/>
      <c r="E66" s="264" t="s">
        <v>214</v>
      </c>
      <c r="F66" s="281"/>
      <c r="G66" s="535"/>
      <c r="H66" s="264" t="s">
        <v>217</v>
      </c>
      <c r="I66" s="481"/>
      <c r="J66" s="481"/>
    </row>
    <row r="67" spans="1:10" ht="30" customHeight="1" thickBot="1" x14ac:dyDescent="0.35">
      <c r="A67" s="536"/>
      <c r="B67" s="264" t="s">
        <v>218</v>
      </c>
      <c r="C67" s="281" t="s">
        <v>226</v>
      </c>
      <c r="D67" s="535"/>
      <c r="E67" s="264" t="s">
        <v>218</v>
      </c>
      <c r="F67" s="281"/>
      <c r="G67" s="535"/>
      <c r="H67" s="264" t="s">
        <v>221</v>
      </c>
      <c r="I67" s="481"/>
      <c r="J67" s="481"/>
    </row>
    <row r="68" spans="1:10" ht="35.25" customHeight="1" thickBot="1" x14ac:dyDescent="0.35">
      <c r="A68" s="536"/>
      <c r="B68" s="264" t="s">
        <v>222</v>
      </c>
      <c r="C68" s="281" t="s">
        <v>227</v>
      </c>
      <c r="D68" s="535"/>
      <c r="E68" s="264" t="s">
        <v>222</v>
      </c>
      <c r="F68" s="190"/>
      <c r="G68" s="535"/>
      <c r="H68" s="264" t="s">
        <v>225</v>
      </c>
      <c r="I68" s="481"/>
      <c r="J68" s="481"/>
    </row>
  </sheetData>
  <mergeCells count="92">
    <mergeCell ref="D29:E29"/>
    <mergeCell ref="F29:G29"/>
    <mergeCell ref="A25:A26"/>
    <mergeCell ref="H25:J25"/>
    <mergeCell ref="H26:J26"/>
    <mergeCell ref="D28:E28"/>
    <mergeCell ref="F28:G28"/>
    <mergeCell ref="B27:J27"/>
    <mergeCell ref="A28:A29"/>
    <mergeCell ref="D63:D68"/>
    <mergeCell ref="A63:A68"/>
    <mergeCell ref="G63:G68"/>
    <mergeCell ref="I63:J63"/>
    <mergeCell ref="I64:J64"/>
    <mergeCell ref="I65:J65"/>
    <mergeCell ref="I66:J66"/>
    <mergeCell ref="I67:J67"/>
    <mergeCell ref="I68:J68"/>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8:A59"/>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disablePrompts="1" count="1">
    <dataValidation type="list" allowBlank="1" showInputMessage="1" showErrorMessage="1" sqref="H26:J26" xr:uid="{A52E3955-10F7-4770-8A91-5F4747E11A48}">
      <formula1>#REF!</formula1>
    </dataValidation>
  </dataValidations>
  <printOptions horizontalCentered="1" verticalCentered="1"/>
  <pageMargins left="0.23622047244094491" right="0.23622047244094491" top="0.74803149606299213" bottom="0.74803149606299213" header="0.31496062992125984" footer="0.31496062992125984"/>
  <pageSetup scale="28"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B4DA3-2C6A-4C03-BBF8-15F6346B101A}">
  <sheetPr>
    <tabColor theme="7" tint="0.39997558519241921"/>
    <pageSetUpPr fitToPage="1"/>
  </sheetPr>
  <dimension ref="A1:L27"/>
  <sheetViews>
    <sheetView view="pageBreakPreview" topLeftCell="A15" zoomScale="60" zoomScaleNormal="120" workbookViewId="0">
      <selection activeCell="A23" sqref="A23:O23"/>
    </sheetView>
  </sheetViews>
  <sheetFormatPr baseColWidth="10" defaultColWidth="8.6640625" defaultRowHeight="13.8" x14ac:dyDescent="0.3"/>
  <cols>
    <col min="1" max="1" width="3.33203125" style="205" customWidth="1"/>
    <col min="2" max="2" width="9.33203125" style="205" customWidth="1"/>
    <col min="3" max="3" width="5.6640625" style="205" customWidth="1"/>
    <col min="4" max="4" width="6.6640625" style="205" customWidth="1"/>
    <col min="5" max="5" width="5.6640625" style="205" customWidth="1"/>
    <col min="6" max="6" width="10.33203125" style="205" customWidth="1"/>
    <col min="7" max="7" width="2.33203125" style="205" customWidth="1"/>
    <col min="8" max="8" width="18.6640625" style="205" customWidth="1"/>
    <col min="9" max="9" width="12.6640625" style="205" customWidth="1"/>
    <col min="10" max="10" width="6.6640625" style="205" customWidth="1"/>
    <col min="11" max="11" width="18.6640625" style="205" customWidth="1"/>
    <col min="12" max="12" width="25.6640625" style="205" customWidth="1"/>
    <col min="13" max="16384" width="8.6640625" style="205"/>
  </cols>
  <sheetData>
    <row r="1" spans="1:12" ht="18.75" customHeight="1" x14ac:dyDescent="0.3">
      <c r="A1" s="416"/>
      <c r="B1" s="417"/>
      <c r="C1" s="417"/>
      <c r="D1" s="417"/>
      <c r="E1" s="418"/>
      <c r="F1" s="425" t="s">
        <v>96</v>
      </c>
      <c r="G1" s="426"/>
      <c r="H1" s="426"/>
      <c r="I1" s="426"/>
      <c r="J1" s="426"/>
      <c r="K1" s="426"/>
      <c r="L1" s="204"/>
    </row>
    <row r="2" spans="1:12" ht="18.75" customHeight="1" x14ac:dyDescent="0.3">
      <c r="A2" s="419"/>
      <c r="B2" s="420"/>
      <c r="C2" s="420"/>
      <c r="D2" s="420"/>
      <c r="E2" s="421"/>
      <c r="F2" s="427"/>
      <c r="G2" s="428"/>
      <c r="H2" s="428"/>
      <c r="I2" s="428"/>
      <c r="J2" s="428"/>
      <c r="K2" s="428"/>
      <c r="L2" s="204"/>
    </row>
    <row r="3" spans="1:12" ht="18.75" customHeight="1" x14ac:dyDescent="0.3">
      <c r="A3" s="419"/>
      <c r="B3" s="420"/>
      <c r="C3" s="420"/>
      <c r="D3" s="420"/>
      <c r="E3" s="421"/>
      <c r="F3" s="425" t="s">
        <v>97</v>
      </c>
      <c r="G3" s="426"/>
      <c r="H3" s="426"/>
      <c r="I3" s="426"/>
      <c r="J3" s="426"/>
      <c r="K3" s="426"/>
      <c r="L3" s="204"/>
    </row>
    <row r="4" spans="1:12" ht="18.75" customHeight="1" x14ac:dyDescent="0.3">
      <c r="A4" s="422"/>
      <c r="B4" s="423"/>
      <c r="C4" s="423"/>
      <c r="D4" s="423"/>
      <c r="E4" s="424"/>
      <c r="F4" s="427"/>
      <c r="G4" s="428"/>
      <c r="H4" s="428"/>
      <c r="I4" s="428"/>
      <c r="J4" s="428"/>
      <c r="K4" s="428"/>
      <c r="L4" s="204"/>
    </row>
    <row r="5" spans="1:12" ht="15.75" customHeight="1" x14ac:dyDescent="0.3">
      <c r="A5" s="429" t="s">
        <v>98</v>
      </c>
      <c r="B5" s="430"/>
      <c r="C5" s="430"/>
      <c r="D5" s="430"/>
      <c r="E5" s="430"/>
      <c r="F5" s="430"/>
      <c r="G5" s="430"/>
      <c r="H5" s="430"/>
      <c r="I5" s="430"/>
      <c r="J5" s="430"/>
      <c r="K5" s="430"/>
      <c r="L5" s="431"/>
    </row>
    <row r="6" spans="1:12" ht="23.25" customHeight="1" x14ac:dyDescent="0.3">
      <c r="A6" s="429" t="s">
        <v>99</v>
      </c>
      <c r="B6" s="430"/>
      <c r="C6" s="432"/>
      <c r="D6" s="433" t="s">
        <v>100</v>
      </c>
      <c r="E6" s="434"/>
      <c r="F6" s="434"/>
      <c r="G6" s="434"/>
      <c r="H6" s="435"/>
      <c r="I6" s="429" t="s">
        <v>101</v>
      </c>
      <c r="J6" s="432"/>
      <c r="K6" s="433" t="s">
        <v>102</v>
      </c>
      <c r="L6" s="435"/>
    </row>
    <row r="7" spans="1:12" ht="17.7" customHeight="1" x14ac:dyDescent="0.3">
      <c r="A7" s="429" t="s">
        <v>103</v>
      </c>
      <c r="B7" s="430"/>
      <c r="C7" s="432"/>
      <c r="D7" s="433" t="s">
        <v>104</v>
      </c>
      <c r="E7" s="434"/>
      <c r="F7" s="434"/>
      <c r="G7" s="434"/>
      <c r="H7" s="435"/>
      <c r="I7" s="429" t="s">
        <v>105</v>
      </c>
      <c r="J7" s="432"/>
      <c r="K7" s="433" t="s">
        <v>106</v>
      </c>
      <c r="L7" s="435"/>
    </row>
    <row r="8" spans="1:12" ht="35.700000000000003" customHeight="1" x14ac:dyDescent="0.3">
      <c r="A8" s="429" t="s">
        <v>107</v>
      </c>
      <c r="B8" s="430"/>
      <c r="C8" s="432"/>
      <c r="D8" s="433" t="s">
        <v>108</v>
      </c>
      <c r="E8" s="434"/>
      <c r="F8" s="434"/>
      <c r="G8" s="434"/>
      <c r="H8" s="435"/>
      <c r="I8" s="429" t="s">
        <v>109</v>
      </c>
      <c r="J8" s="432"/>
      <c r="K8" s="433" t="s">
        <v>110</v>
      </c>
      <c r="L8" s="435"/>
    </row>
    <row r="9" spans="1:12" ht="15.75" customHeight="1" x14ac:dyDescent="0.3">
      <c r="A9" s="436" t="s">
        <v>111</v>
      </c>
      <c r="B9" s="437"/>
      <c r="C9" s="437"/>
      <c r="D9" s="437"/>
      <c r="E9" s="437"/>
      <c r="F9" s="437"/>
      <c r="G9" s="437"/>
      <c r="H9" s="437"/>
      <c r="I9" s="437"/>
      <c r="J9" s="437"/>
      <c r="K9" s="437"/>
      <c r="L9" s="438"/>
    </row>
    <row r="10" spans="1:12" ht="41.25" customHeight="1" x14ac:dyDescent="0.3">
      <c r="A10" s="454" t="s">
        <v>39</v>
      </c>
      <c r="B10" s="454"/>
      <c r="C10" s="454"/>
      <c r="D10" s="454"/>
      <c r="E10" s="543" t="str">
        <f>+META_PDD!B23</f>
        <v>Cualificar 9000 mujeres, en sus diferencias y diversidades, en herramientas para la autonomía económica.</v>
      </c>
      <c r="F10" s="543"/>
      <c r="G10" s="543"/>
      <c r="H10" s="543"/>
      <c r="I10" s="543"/>
      <c r="J10" s="543"/>
      <c r="K10" s="543"/>
      <c r="L10" s="543"/>
    </row>
    <row r="11" spans="1:12" ht="34.5" customHeight="1" x14ac:dyDescent="0.3">
      <c r="A11" s="439" t="s">
        <v>113</v>
      </c>
      <c r="B11" s="440"/>
      <c r="C11" s="440"/>
      <c r="D11" s="431"/>
      <c r="E11" s="441" t="str">
        <f>+META_PDD!B24</f>
        <v>4060- Número de mujeres que participan en las estrategias de fomento del empoderamiento económico en la ciudad.</v>
      </c>
      <c r="F11" s="442"/>
      <c r="G11" s="442"/>
      <c r="H11" s="442"/>
      <c r="I11" s="442"/>
      <c r="J11" s="442"/>
      <c r="K11" s="442"/>
      <c r="L11" s="443"/>
    </row>
    <row r="12" spans="1:12" ht="47.25" customHeight="1" x14ac:dyDescent="0.3">
      <c r="A12" s="429" t="s">
        <v>114</v>
      </c>
      <c r="B12" s="430"/>
      <c r="C12" s="430"/>
      <c r="D12" s="432"/>
      <c r="E12" s="459" t="s">
        <v>168</v>
      </c>
      <c r="F12" s="496"/>
      <c r="G12" s="496"/>
      <c r="H12" s="496"/>
      <c r="I12" s="496"/>
      <c r="J12" s="496"/>
      <c r="K12" s="496"/>
      <c r="L12" s="460"/>
    </row>
    <row r="13" spans="1:12" ht="28.5" customHeight="1" x14ac:dyDescent="0.3">
      <c r="A13" s="429" t="s">
        <v>116</v>
      </c>
      <c r="B13" s="430"/>
      <c r="C13" s="432"/>
      <c r="D13" s="433">
        <v>4060</v>
      </c>
      <c r="E13" s="434"/>
      <c r="F13" s="434"/>
      <c r="G13" s="434"/>
      <c r="H13" s="435"/>
      <c r="I13" s="429" t="s">
        <v>118</v>
      </c>
      <c r="J13" s="432"/>
      <c r="K13" s="433" t="s">
        <v>119</v>
      </c>
      <c r="L13" s="435"/>
    </row>
    <row r="14" spans="1:12" ht="15.75" customHeight="1" x14ac:dyDescent="0.3">
      <c r="A14" s="429" t="s">
        <v>120</v>
      </c>
      <c r="B14" s="430"/>
      <c r="C14" s="430"/>
      <c r="D14" s="430"/>
      <c r="E14" s="430"/>
      <c r="F14" s="430"/>
      <c r="G14" s="430"/>
      <c r="H14" s="430"/>
      <c r="I14" s="430"/>
      <c r="J14" s="430"/>
      <c r="K14" s="430"/>
      <c r="L14" s="431"/>
    </row>
    <row r="15" spans="1:12" ht="25.5" customHeight="1" x14ac:dyDescent="0.3">
      <c r="A15" s="429" t="s">
        <v>121</v>
      </c>
      <c r="B15" s="430"/>
      <c r="C15" s="432"/>
      <c r="D15" s="433" t="s">
        <v>122</v>
      </c>
      <c r="E15" s="434"/>
      <c r="F15" s="434"/>
      <c r="G15" s="434"/>
      <c r="H15" s="435"/>
      <c r="I15" s="429" t="s">
        <v>123</v>
      </c>
      <c r="J15" s="432"/>
      <c r="K15" s="433" t="s">
        <v>124</v>
      </c>
      <c r="L15" s="435"/>
    </row>
    <row r="16" spans="1:12" ht="25.5" customHeight="1" x14ac:dyDescent="0.3">
      <c r="A16" s="429" t="s">
        <v>125</v>
      </c>
      <c r="B16" s="430"/>
      <c r="C16" s="432"/>
      <c r="D16" s="544">
        <f>META_PDD!C26</f>
        <v>2930</v>
      </c>
      <c r="E16" s="545"/>
      <c r="F16" s="545"/>
      <c r="G16" s="545"/>
      <c r="H16" s="546"/>
      <c r="I16" s="429" t="s">
        <v>55</v>
      </c>
      <c r="J16" s="432"/>
      <c r="K16" s="433" t="s">
        <v>153</v>
      </c>
      <c r="L16" s="435"/>
    </row>
    <row r="17" spans="1:12" ht="27.6" customHeight="1" x14ac:dyDescent="0.3">
      <c r="A17" s="429" t="s">
        <v>126</v>
      </c>
      <c r="B17" s="430"/>
      <c r="C17" s="432"/>
      <c r="D17" s="433" t="s">
        <v>127</v>
      </c>
      <c r="E17" s="434"/>
      <c r="F17" s="434"/>
      <c r="G17" s="434"/>
      <c r="H17" s="435"/>
      <c r="I17" s="447"/>
      <c r="J17" s="448"/>
      <c r="K17" s="448"/>
      <c r="L17" s="449"/>
    </row>
    <row r="18" spans="1:12" ht="12" customHeight="1" x14ac:dyDescent="0.3">
      <c r="A18" s="209" t="s">
        <v>128</v>
      </c>
      <c r="B18" s="266" t="s">
        <v>129</v>
      </c>
      <c r="C18" s="436" t="s">
        <v>130</v>
      </c>
      <c r="D18" s="437"/>
      <c r="E18" s="437"/>
      <c r="F18" s="437"/>
      <c r="G18" s="453"/>
      <c r="H18" s="436" t="s">
        <v>131</v>
      </c>
      <c r="I18" s="453"/>
      <c r="J18" s="436" t="s">
        <v>132</v>
      </c>
      <c r="K18" s="453"/>
      <c r="L18" s="266" t="s">
        <v>133</v>
      </c>
    </row>
    <row r="19" spans="1:12" ht="89.25" customHeight="1" thickBot="1" x14ac:dyDescent="0.35">
      <c r="A19" s="206">
        <v>2</v>
      </c>
      <c r="B19" s="268" t="s">
        <v>127</v>
      </c>
      <c r="C19" s="547" t="s">
        <v>170</v>
      </c>
      <c r="D19" s="548"/>
      <c r="E19" s="548"/>
      <c r="F19" s="548"/>
      <c r="G19" s="549"/>
      <c r="H19" s="547" t="s">
        <v>228</v>
      </c>
      <c r="I19" s="549"/>
      <c r="J19" s="547" t="s">
        <v>136</v>
      </c>
      <c r="K19" s="549"/>
      <c r="L19" s="268" t="s">
        <v>172</v>
      </c>
    </row>
    <row r="20" spans="1:12" ht="8.6999999999999993" customHeight="1" x14ac:dyDescent="0.3">
      <c r="A20" s="206">
        <v>3</v>
      </c>
      <c r="B20" s="267"/>
      <c r="C20" s="550"/>
      <c r="D20" s="455"/>
      <c r="E20" s="455"/>
      <c r="F20" s="455"/>
      <c r="G20" s="456"/>
      <c r="H20" s="550"/>
      <c r="I20" s="456"/>
      <c r="J20" s="422"/>
      <c r="K20" s="424"/>
      <c r="L20" s="267"/>
    </row>
    <row r="21" spans="1:12" ht="25.5" customHeight="1" x14ac:dyDescent="0.3">
      <c r="A21" s="209" t="s">
        <v>128</v>
      </c>
      <c r="B21" s="429" t="s">
        <v>138</v>
      </c>
      <c r="C21" s="430"/>
      <c r="D21" s="430"/>
      <c r="E21" s="430"/>
      <c r="F21" s="430"/>
      <c r="G21" s="430"/>
      <c r="H21" s="430"/>
      <c r="I21" s="430"/>
      <c r="J21" s="430"/>
      <c r="K21" s="432"/>
      <c r="L21" s="209" t="s">
        <v>139</v>
      </c>
    </row>
    <row r="22" spans="1:12" ht="28.2" customHeight="1" x14ac:dyDescent="0.3">
      <c r="A22" s="206">
        <v>1</v>
      </c>
      <c r="B22" s="433" t="s">
        <v>229</v>
      </c>
      <c r="C22" s="434"/>
      <c r="D22" s="434"/>
      <c r="E22" s="434"/>
      <c r="F22" s="434"/>
      <c r="G22" s="434"/>
      <c r="H22" s="434"/>
      <c r="I22" s="434"/>
      <c r="J22" s="434"/>
      <c r="K22" s="435"/>
      <c r="L22" s="207" t="s">
        <v>136</v>
      </c>
    </row>
    <row r="23" spans="1:12" ht="15.75" customHeight="1" x14ac:dyDescent="0.3">
      <c r="A23" s="429" t="s">
        <v>141</v>
      </c>
      <c r="B23" s="430"/>
      <c r="C23" s="430"/>
      <c r="D23" s="430"/>
      <c r="E23" s="430"/>
      <c r="F23" s="437"/>
      <c r="G23" s="437"/>
      <c r="H23" s="430"/>
      <c r="I23" s="437"/>
      <c r="J23" s="437"/>
      <c r="K23" s="430"/>
      <c r="L23" s="453"/>
    </row>
    <row r="24" spans="1:12" ht="26.25" customHeight="1" x14ac:dyDescent="0.3">
      <c r="A24" s="429" t="s">
        <v>142</v>
      </c>
      <c r="B24" s="430"/>
      <c r="C24" s="432"/>
      <c r="D24" s="433">
        <v>1070</v>
      </c>
      <c r="E24" s="434"/>
      <c r="F24" s="454" t="s">
        <v>174</v>
      </c>
      <c r="G24" s="454"/>
      <c r="H24" s="216">
        <v>2024</v>
      </c>
      <c r="I24" s="454" t="s">
        <v>144</v>
      </c>
      <c r="J24" s="454"/>
      <c r="L24" s="215" t="s">
        <v>172</v>
      </c>
    </row>
    <row r="25" spans="1:12" ht="26.25" customHeight="1" x14ac:dyDescent="0.3">
      <c r="A25" s="429" t="s">
        <v>146</v>
      </c>
      <c r="B25" s="430"/>
      <c r="C25" s="432"/>
      <c r="D25" s="433"/>
      <c r="E25" s="434"/>
      <c r="F25" s="455"/>
      <c r="G25" s="455"/>
      <c r="H25" s="434"/>
      <c r="I25" s="455"/>
      <c r="J25" s="455"/>
      <c r="K25" s="434"/>
      <c r="L25" s="456"/>
    </row>
    <row r="26" spans="1:12" ht="45.75" customHeight="1" x14ac:dyDescent="0.3">
      <c r="A26" s="429" t="s">
        <v>147</v>
      </c>
      <c r="B26" s="430"/>
      <c r="C26" s="432"/>
      <c r="D26" s="447"/>
      <c r="E26" s="448"/>
      <c r="F26" s="448"/>
      <c r="G26" s="448"/>
      <c r="H26" s="448"/>
      <c r="I26" s="448"/>
      <c r="J26" s="448"/>
      <c r="K26" s="448"/>
      <c r="L26" s="449"/>
    </row>
    <row r="27" spans="1:12" ht="17.7" customHeight="1" x14ac:dyDescent="0.3">
      <c r="A27" s="429" t="s">
        <v>148</v>
      </c>
      <c r="B27" s="430"/>
      <c r="C27" s="432"/>
      <c r="D27" s="433"/>
      <c r="E27" s="434"/>
      <c r="F27" s="434"/>
      <c r="G27" s="434"/>
      <c r="H27" s="434"/>
      <c r="I27" s="434"/>
      <c r="J27" s="434"/>
      <c r="K27" s="434"/>
      <c r="L27" s="435"/>
    </row>
  </sheetData>
  <mergeCells count="61">
    <mergeCell ref="A25:C25"/>
    <mergeCell ref="D25:L25"/>
    <mergeCell ref="A26:C26"/>
    <mergeCell ref="D26:L26"/>
    <mergeCell ref="A27:C27"/>
    <mergeCell ref="D27:L27"/>
    <mergeCell ref="B21:K21"/>
    <mergeCell ref="B22:K22"/>
    <mergeCell ref="A23:L23"/>
    <mergeCell ref="A24:C24"/>
    <mergeCell ref="D24:E24"/>
    <mergeCell ref="F24:G24"/>
    <mergeCell ref="I24:J24"/>
    <mergeCell ref="C19:G19"/>
    <mergeCell ref="H19:I19"/>
    <mergeCell ref="J19:K19"/>
    <mergeCell ref="C20:G20"/>
    <mergeCell ref="H20:I20"/>
    <mergeCell ref="J20:K20"/>
    <mergeCell ref="C18:G18"/>
    <mergeCell ref="H18:I18"/>
    <mergeCell ref="J18:K18"/>
    <mergeCell ref="A16:C16"/>
    <mergeCell ref="D16:H16"/>
    <mergeCell ref="I16:J16"/>
    <mergeCell ref="K16:L16"/>
    <mergeCell ref="A17:C17"/>
    <mergeCell ref="D17:H17"/>
    <mergeCell ref="I17:L17"/>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honeticPr fontId="34" type="noConversion"/>
  <dataValidations count="1">
    <dataValidation type="list" allowBlank="1" showInputMessage="1" showErrorMessage="1" sqref="L22 J19:K20 D6:H8 K6:L8 K13:L13 D15:H15 K15:L16" xr:uid="{5D92F263-19BF-4B6E-9F63-12025280D0D9}">
      <formula1>#REF!</formula1>
    </dataValidation>
  </dataValidations>
  <pageMargins left="0.7" right="0.7" top="0.75" bottom="0.75" header="0.3" footer="0.3"/>
  <pageSetup scale="72"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2D729-E104-40BC-969E-08378DDC47E6}">
  <sheetPr>
    <tabColor theme="4" tint="0.59999389629810485"/>
  </sheetPr>
  <dimension ref="A1:O41"/>
  <sheetViews>
    <sheetView topLeftCell="A3" zoomScale="70" zoomScaleNormal="70" workbookViewId="0">
      <selection activeCell="B15" sqref="B15"/>
    </sheetView>
  </sheetViews>
  <sheetFormatPr baseColWidth="10" defaultColWidth="10.6640625" defaultRowHeight="13.8" x14ac:dyDescent="0.3"/>
  <cols>
    <col min="1" max="1" width="49.6640625" style="1" customWidth="1"/>
    <col min="2" max="13" width="35.6640625" style="1" customWidth="1"/>
    <col min="14" max="15" width="18.3320312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6640625" style="1"/>
    <col min="23" max="23" width="18.44140625" style="1" bestFit="1" customWidth="1"/>
    <col min="24" max="24" width="16.33203125" style="1" customWidth="1"/>
    <col min="25" max="16384" width="10.6640625" style="1"/>
  </cols>
  <sheetData>
    <row r="1" spans="1:15" s="90" customFormat="1" ht="16.2" thickBot="1" x14ac:dyDescent="0.35">
      <c r="A1" s="383"/>
      <c r="B1" s="361" t="s">
        <v>0</v>
      </c>
      <c r="C1" s="362"/>
      <c r="D1" s="362"/>
      <c r="E1" s="362"/>
      <c r="F1" s="362"/>
      <c r="G1" s="362"/>
      <c r="H1" s="362"/>
      <c r="I1" s="363"/>
      <c r="J1" s="358" t="s">
        <v>1</v>
      </c>
      <c r="K1" s="359"/>
      <c r="L1" s="360"/>
    </row>
    <row r="2" spans="1:15" s="90" customFormat="1" ht="16.2" thickBot="1" x14ac:dyDescent="0.35">
      <c r="A2" s="384"/>
      <c r="B2" s="364" t="s">
        <v>2</v>
      </c>
      <c r="C2" s="365"/>
      <c r="D2" s="365"/>
      <c r="E2" s="365"/>
      <c r="F2" s="365"/>
      <c r="G2" s="365"/>
      <c r="H2" s="365"/>
      <c r="I2" s="366"/>
      <c r="J2" s="358" t="s">
        <v>3</v>
      </c>
      <c r="K2" s="359"/>
      <c r="L2" s="360"/>
    </row>
    <row r="3" spans="1:15" s="90" customFormat="1" ht="16.2" thickBot="1" x14ac:dyDescent="0.35">
      <c r="A3" s="384"/>
      <c r="B3" s="364" t="s">
        <v>305</v>
      </c>
      <c r="C3" s="365"/>
      <c r="D3" s="365"/>
      <c r="E3" s="365"/>
      <c r="F3" s="365"/>
      <c r="G3" s="365"/>
      <c r="H3" s="365"/>
      <c r="I3" s="366"/>
      <c r="J3" s="358" t="s">
        <v>5</v>
      </c>
      <c r="K3" s="359"/>
      <c r="L3" s="360"/>
    </row>
    <row r="4" spans="1:15" s="90" customFormat="1" ht="16.2" thickBot="1" x14ac:dyDescent="0.35">
      <c r="A4" s="385"/>
      <c r="B4" s="367" t="s">
        <v>292</v>
      </c>
      <c r="C4" s="368"/>
      <c r="D4" s="368"/>
      <c r="E4" s="368"/>
      <c r="F4" s="368"/>
      <c r="G4" s="368"/>
      <c r="H4" s="368"/>
      <c r="I4" s="369"/>
      <c r="J4" s="358" t="s">
        <v>7</v>
      </c>
      <c r="K4" s="359"/>
      <c r="L4" s="360"/>
    </row>
    <row r="5" spans="1:15" s="90" customFormat="1" ht="16.2" thickBot="1" x14ac:dyDescent="0.35">
      <c r="A5" s="298"/>
      <c r="B5" s="295"/>
      <c r="C5" s="296"/>
      <c r="D5" s="296"/>
      <c r="E5" s="296"/>
      <c r="F5" s="296"/>
      <c r="G5" s="296"/>
      <c r="H5" s="296"/>
      <c r="I5" s="297"/>
      <c r="J5" s="292"/>
      <c r="K5" s="293"/>
      <c r="L5" s="294"/>
    </row>
    <row r="6" spans="1:15" ht="32.4" customHeight="1" thickBot="1" x14ac:dyDescent="0.35">
      <c r="A6" s="60" t="s">
        <v>8</v>
      </c>
      <c r="B6" s="392" t="s">
        <v>9</v>
      </c>
      <c r="C6" s="393"/>
      <c r="D6" s="393"/>
      <c r="E6" s="393"/>
      <c r="F6" s="393"/>
      <c r="G6" s="393"/>
      <c r="H6" s="393"/>
      <c r="I6" s="394"/>
      <c r="J6" s="300" t="s">
        <v>10</v>
      </c>
      <c r="K6" s="395">
        <v>2024110010318</v>
      </c>
      <c r="L6" s="397"/>
      <c r="M6" s="580"/>
      <c r="N6" s="580"/>
      <c r="O6" s="580"/>
    </row>
    <row r="7" spans="1:15" s="90" customFormat="1" ht="10.199999999999999" customHeight="1" thickBot="1" x14ac:dyDescent="0.35">
      <c r="A7" s="91"/>
      <c r="B7" s="92"/>
      <c r="C7" s="92"/>
      <c r="D7" s="92"/>
      <c r="E7" s="92"/>
      <c r="F7" s="92"/>
      <c r="G7" s="92"/>
      <c r="H7" s="92"/>
      <c r="I7" s="92"/>
      <c r="J7" s="92"/>
      <c r="K7" s="92"/>
      <c r="L7" s="92"/>
      <c r="M7" s="93"/>
      <c r="N7" s="93"/>
      <c r="O7" s="93"/>
    </row>
    <row r="8" spans="1:15" s="90" customFormat="1" ht="18" thickBot="1" x14ac:dyDescent="0.35">
      <c r="A8" s="578" t="s">
        <v>11</v>
      </c>
      <c r="B8" s="186" t="s">
        <v>12</v>
      </c>
      <c r="C8" s="141"/>
      <c r="D8" s="186" t="s">
        <v>13</v>
      </c>
      <c r="E8" s="141"/>
      <c r="F8" s="186" t="s">
        <v>14</v>
      </c>
      <c r="G8" s="141" t="s">
        <v>15</v>
      </c>
      <c r="H8" s="186" t="s">
        <v>16</v>
      </c>
      <c r="I8" s="143"/>
      <c r="J8" s="579" t="s">
        <v>17</v>
      </c>
      <c r="K8" s="185" t="s">
        <v>18</v>
      </c>
      <c r="L8" s="291"/>
      <c r="M8" s="580"/>
      <c r="N8" s="580"/>
      <c r="O8" s="580"/>
    </row>
    <row r="9" spans="1:15" s="90" customFormat="1" ht="18" thickBot="1" x14ac:dyDescent="0.35">
      <c r="A9" s="578"/>
      <c r="B9" s="187" t="s">
        <v>19</v>
      </c>
      <c r="C9" s="144"/>
      <c r="D9" s="186" t="s">
        <v>20</v>
      </c>
      <c r="E9" s="145"/>
      <c r="F9" s="186" t="s">
        <v>21</v>
      </c>
      <c r="G9" s="145"/>
      <c r="H9" s="186" t="s">
        <v>22</v>
      </c>
      <c r="I9" s="143"/>
      <c r="J9" s="579"/>
      <c r="K9" s="185" t="s">
        <v>23</v>
      </c>
      <c r="L9" s="299"/>
      <c r="M9" s="580"/>
      <c r="N9" s="580"/>
      <c r="O9" s="580"/>
    </row>
    <row r="10" spans="1:15" s="90" customFormat="1" ht="18" thickBot="1" x14ac:dyDescent="0.35">
      <c r="A10" s="578"/>
      <c r="B10" s="186" t="s">
        <v>24</v>
      </c>
      <c r="C10" s="141"/>
      <c r="D10" s="186" t="s">
        <v>25</v>
      </c>
      <c r="E10" s="145"/>
      <c r="F10" s="186" t="s">
        <v>26</v>
      </c>
      <c r="G10" s="145"/>
      <c r="H10" s="186" t="s">
        <v>27</v>
      </c>
      <c r="I10" s="143"/>
      <c r="J10" s="579"/>
      <c r="K10" s="185" t="s">
        <v>28</v>
      </c>
      <c r="L10" s="291" t="s">
        <v>15</v>
      </c>
      <c r="M10" s="580"/>
      <c r="N10" s="580"/>
      <c r="O10" s="580"/>
    </row>
    <row r="11" spans="1:15" s="90" customFormat="1" ht="16.2" thickBot="1" x14ac:dyDescent="0.35">
      <c r="A11" s="91"/>
      <c r="B11" s="92"/>
      <c r="C11" s="92"/>
      <c r="D11" s="92"/>
      <c r="E11" s="92"/>
      <c r="F11" s="92"/>
      <c r="G11" s="92"/>
      <c r="H11" s="92"/>
      <c r="I11" s="92"/>
      <c r="J11" s="92"/>
      <c r="K11" s="92"/>
      <c r="L11" s="92"/>
      <c r="M11" s="93"/>
      <c r="N11" s="93"/>
      <c r="O11" s="93"/>
    </row>
    <row r="12" spans="1:15" ht="14.4" thickBot="1" x14ac:dyDescent="0.35">
      <c r="A12" s="573" t="s">
        <v>293</v>
      </c>
      <c r="B12" s="574"/>
      <c r="C12" s="574"/>
      <c r="D12" s="574"/>
      <c r="E12" s="574"/>
      <c r="F12" s="574"/>
      <c r="G12" s="574"/>
      <c r="H12" s="574"/>
      <c r="I12" s="574"/>
      <c r="J12" s="574"/>
      <c r="K12" s="574"/>
      <c r="L12" s="575"/>
    </row>
    <row r="13" spans="1:15" ht="14.4" thickBot="1" x14ac:dyDescent="0.35">
      <c r="A13" s="561" t="s">
        <v>294</v>
      </c>
      <c r="B13" s="563" t="s">
        <v>112</v>
      </c>
      <c r="C13" s="565" t="s">
        <v>31</v>
      </c>
      <c r="D13" s="567" t="s">
        <v>59</v>
      </c>
      <c r="E13" s="568"/>
      <c r="F13" s="569"/>
      <c r="G13" s="567" t="s">
        <v>68</v>
      </c>
      <c r="H13" s="568"/>
      <c r="I13" s="569"/>
      <c r="J13" s="370" t="s">
        <v>70</v>
      </c>
      <c r="K13" s="371"/>
      <c r="L13" s="372"/>
    </row>
    <row r="14" spans="1:15" ht="16.2" thickBot="1" x14ac:dyDescent="0.35">
      <c r="A14" s="562"/>
      <c r="B14" s="564"/>
      <c r="C14" s="566"/>
      <c r="D14" s="301" t="s">
        <v>46</v>
      </c>
      <c r="E14" s="302" t="s">
        <v>47</v>
      </c>
      <c r="F14" s="303" t="s">
        <v>295</v>
      </c>
      <c r="G14" s="301" t="s">
        <v>46</v>
      </c>
      <c r="H14" s="302" t="s">
        <v>47</v>
      </c>
      <c r="I14" s="303" t="s">
        <v>295</v>
      </c>
      <c r="J14" s="301" t="s">
        <v>46</v>
      </c>
      <c r="K14" s="302" t="s">
        <v>47</v>
      </c>
      <c r="L14" s="303" t="s">
        <v>295</v>
      </c>
    </row>
    <row r="15" spans="1:15" ht="69" x14ac:dyDescent="0.3">
      <c r="A15" s="557" t="s">
        <v>296</v>
      </c>
      <c r="B15" s="304" t="s">
        <v>297</v>
      </c>
      <c r="C15" s="559" t="s">
        <v>298</v>
      </c>
      <c r="D15" s="555">
        <f>+[1]ACTIVIDAD_1!B26+[1]ACTIVIDAD_2!B26</f>
        <v>303416000</v>
      </c>
      <c r="E15" s="576">
        <f>+[1]ACTIVIDAD_1!B27+[1]ACTIVIDAD_2!B27</f>
        <v>0</v>
      </c>
      <c r="F15" s="553">
        <f>+[1]ACTIVIDAD_2!C40</f>
        <v>0</v>
      </c>
      <c r="G15" s="555">
        <f>+[1]ACTIVIDAD_1!C26+[1]ACTIVIDAD_2!C26</f>
        <v>1145358000</v>
      </c>
      <c r="H15" s="551">
        <f>+[1]ACTIVIDAD_1!C27+[1]ACTIVIDAD_2!C27</f>
        <v>2257066</v>
      </c>
      <c r="I15" s="553">
        <f>+[1]ACTIVIDAD_2!C42</f>
        <v>0</v>
      </c>
      <c r="J15" s="555">
        <f>+ACTIVIDAD_1!D24</f>
        <v>-600000</v>
      </c>
      <c r="K15" s="551">
        <f>+ACTIVIDAD_1!D25+ACTIVIDAD_2!D27</f>
        <v>56848868</v>
      </c>
      <c r="L15" s="553">
        <f>+ACTIVIDAD_1!C42+ACTIVIDAD_2!C44</f>
        <v>30</v>
      </c>
    </row>
    <row r="16" spans="1:15" ht="55.2" x14ac:dyDescent="0.3">
      <c r="A16" s="558"/>
      <c r="B16" s="304" t="s">
        <v>299</v>
      </c>
      <c r="C16" s="560"/>
      <c r="D16" s="556"/>
      <c r="E16" s="577"/>
      <c r="F16" s="554"/>
      <c r="G16" s="556"/>
      <c r="H16" s="552"/>
      <c r="I16" s="554"/>
      <c r="J16" s="556"/>
      <c r="K16" s="552"/>
      <c r="L16" s="554"/>
    </row>
    <row r="17" spans="1:13" ht="69.599999999999994" thickBot="1" x14ac:dyDescent="0.35">
      <c r="A17" s="305" t="s">
        <v>300</v>
      </c>
      <c r="B17" s="306" t="s">
        <v>176</v>
      </c>
      <c r="C17" s="307" t="s">
        <v>301</v>
      </c>
      <c r="D17" s="308">
        <f>+[1]ACTIVIDAD_3!B26</f>
        <v>105570000</v>
      </c>
      <c r="E17" s="309">
        <f>+[1]ACTIVIDAD_3!B27</f>
        <v>0</v>
      </c>
      <c r="F17" s="310">
        <f>+[1]ACTIVIDAD_3!C40</f>
        <v>0</v>
      </c>
      <c r="G17" s="311">
        <f>+[1]ACTIVIDAD_3!C26</f>
        <v>196652000</v>
      </c>
      <c r="H17" s="27">
        <f>+[1]ACTIVIDAD_3!C27</f>
        <v>1224000</v>
      </c>
      <c r="I17" s="312">
        <f>+[1]ACTIVIDAD_3!C42</f>
        <v>0</v>
      </c>
      <c r="J17" s="311">
        <f>+ACTIVIDAD_3!D26</f>
        <v>-3366000</v>
      </c>
      <c r="K17" s="27">
        <f>+ACTIVIDAD_3!D27</f>
        <v>15197600</v>
      </c>
      <c r="L17" s="314">
        <v>0.1</v>
      </c>
    </row>
    <row r="18" spans="1:13" s="28" customFormat="1" x14ac:dyDescent="0.25">
      <c r="M18" s="1"/>
    </row>
    <row r="19" spans="1:13" ht="14.4" thickBot="1" x14ac:dyDescent="0.35"/>
    <row r="20" spans="1:13" ht="14.4" thickBot="1" x14ac:dyDescent="0.35">
      <c r="A20" s="573" t="s">
        <v>302</v>
      </c>
      <c r="B20" s="574"/>
      <c r="C20" s="574"/>
      <c r="D20" s="574"/>
      <c r="E20" s="574"/>
      <c r="F20" s="574"/>
      <c r="G20" s="574"/>
      <c r="H20" s="574"/>
      <c r="I20" s="574"/>
      <c r="J20" s="574"/>
      <c r="K20" s="574"/>
      <c r="L20" s="575"/>
    </row>
    <row r="21" spans="1:13" x14ac:dyDescent="0.3">
      <c r="A21" s="561" t="s">
        <v>294</v>
      </c>
      <c r="B21" s="563" t="s">
        <v>112</v>
      </c>
      <c r="C21" s="565" t="s">
        <v>31</v>
      </c>
      <c r="D21" s="567" t="s">
        <v>72</v>
      </c>
      <c r="E21" s="568"/>
      <c r="F21" s="569"/>
      <c r="G21" s="567" t="s">
        <v>73</v>
      </c>
      <c r="H21" s="568"/>
      <c r="I21" s="569"/>
      <c r="J21" s="567" t="s">
        <v>74</v>
      </c>
      <c r="K21" s="568"/>
      <c r="L21" s="569"/>
    </row>
    <row r="22" spans="1:13" ht="16.2" thickBot="1" x14ac:dyDescent="0.35">
      <c r="A22" s="562"/>
      <c r="B22" s="564"/>
      <c r="C22" s="566"/>
      <c r="D22" s="301" t="s">
        <v>46</v>
      </c>
      <c r="E22" s="302" t="s">
        <v>47</v>
      </c>
      <c r="F22" s="303" t="s">
        <v>295</v>
      </c>
      <c r="G22" s="301" t="s">
        <v>46</v>
      </c>
      <c r="H22" s="302" t="s">
        <v>47</v>
      </c>
      <c r="I22" s="303" t="s">
        <v>295</v>
      </c>
      <c r="J22" s="301" t="s">
        <v>46</v>
      </c>
      <c r="K22" s="302" t="s">
        <v>47</v>
      </c>
      <c r="L22" s="303" t="s">
        <v>295</v>
      </c>
    </row>
    <row r="23" spans="1:13" ht="69" x14ac:dyDescent="0.3">
      <c r="A23" s="557" t="s">
        <v>296</v>
      </c>
      <c r="B23" s="304" t="s">
        <v>297</v>
      </c>
      <c r="C23" s="559" t="s">
        <v>298</v>
      </c>
      <c r="D23" s="555"/>
      <c r="E23" s="551"/>
      <c r="F23" s="553"/>
      <c r="G23" s="555"/>
      <c r="H23" s="551"/>
      <c r="I23" s="553"/>
      <c r="J23" s="555"/>
      <c r="K23" s="551"/>
      <c r="L23" s="553"/>
    </row>
    <row r="24" spans="1:13" ht="55.2" x14ac:dyDescent="0.3">
      <c r="A24" s="558"/>
      <c r="B24" s="304" t="s">
        <v>299</v>
      </c>
      <c r="C24" s="560"/>
      <c r="D24" s="556"/>
      <c r="E24" s="552"/>
      <c r="F24" s="554"/>
      <c r="G24" s="556"/>
      <c r="H24" s="552"/>
      <c r="I24" s="554"/>
      <c r="J24" s="556"/>
      <c r="K24" s="552"/>
      <c r="L24" s="554"/>
    </row>
    <row r="25" spans="1:13" ht="69.599999999999994" thickBot="1" x14ac:dyDescent="0.35">
      <c r="A25" s="305" t="s">
        <v>300</v>
      </c>
      <c r="B25" s="306" t="s">
        <v>176</v>
      </c>
      <c r="C25" s="307" t="s">
        <v>301</v>
      </c>
      <c r="D25" s="313"/>
      <c r="E25" s="24"/>
      <c r="F25" s="25"/>
      <c r="G25" s="313"/>
      <c r="H25" s="24"/>
      <c r="I25" s="25"/>
      <c r="J25" s="313"/>
      <c r="K25" s="24"/>
      <c r="L25" s="25"/>
    </row>
    <row r="27" spans="1:13" ht="14.4" thickBot="1" x14ac:dyDescent="0.35"/>
    <row r="28" spans="1:13" ht="14.4" thickBot="1" x14ac:dyDescent="0.35">
      <c r="A28" s="570" t="s">
        <v>303</v>
      </c>
      <c r="B28" s="571"/>
      <c r="C28" s="571"/>
      <c r="D28" s="571"/>
      <c r="E28" s="571"/>
      <c r="F28" s="571"/>
      <c r="G28" s="571"/>
      <c r="H28" s="571"/>
      <c r="I28" s="571"/>
      <c r="J28" s="571"/>
      <c r="K28" s="571"/>
      <c r="L28" s="572"/>
    </row>
    <row r="29" spans="1:13" x14ac:dyDescent="0.3">
      <c r="A29" s="561" t="s">
        <v>294</v>
      </c>
      <c r="B29" s="563" t="s">
        <v>112</v>
      </c>
      <c r="C29" s="565" t="s">
        <v>31</v>
      </c>
      <c r="D29" s="567" t="s">
        <v>75</v>
      </c>
      <c r="E29" s="568"/>
      <c r="F29" s="569"/>
      <c r="G29" s="567" t="s">
        <v>76</v>
      </c>
      <c r="H29" s="568"/>
      <c r="I29" s="569"/>
      <c r="J29" s="567" t="s">
        <v>77</v>
      </c>
      <c r="K29" s="568"/>
      <c r="L29" s="569"/>
    </row>
    <row r="30" spans="1:13" ht="16.2" thickBot="1" x14ac:dyDescent="0.35">
      <c r="A30" s="562"/>
      <c r="B30" s="564"/>
      <c r="C30" s="566"/>
      <c r="D30" s="301" t="s">
        <v>46</v>
      </c>
      <c r="E30" s="302" t="s">
        <v>47</v>
      </c>
      <c r="F30" s="303" t="s">
        <v>295</v>
      </c>
      <c r="G30" s="301" t="s">
        <v>46</v>
      </c>
      <c r="H30" s="302" t="s">
        <v>47</v>
      </c>
      <c r="I30" s="303" t="s">
        <v>295</v>
      </c>
      <c r="J30" s="301" t="s">
        <v>46</v>
      </c>
      <c r="K30" s="302" t="s">
        <v>47</v>
      </c>
      <c r="L30" s="303" t="s">
        <v>295</v>
      </c>
    </row>
    <row r="31" spans="1:13" ht="69" x14ac:dyDescent="0.3">
      <c r="A31" s="557" t="s">
        <v>296</v>
      </c>
      <c r="B31" s="304" t="s">
        <v>297</v>
      </c>
      <c r="C31" s="559" t="s">
        <v>298</v>
      </c>
      <c r="D31" s="555"/>
      <c r="E31" s="551"/>
      <c r="F31" s="553"/>
      <c r="G31" s="555"/>
      <c r="H31" s="551"/>
      <c r="I31" s="553"/>
      <c r="J31" s="555"/>
      <c r="K31" s="551"/>
      <c r="L31" s="553"/>
    </row>
    <row r="32" spans="1:13" ht="55.2" x14ac:dyDescent="0.3">
      <c r="A32" s="558"/>
      <c r="B32" s="304" t="s">
        <v>299</v>
      </c>
      <c r="C32" s="560"/>
      <c r="D32" s="556"/>
      <c r="E32" s="552"/>
      <c r="F32" s="554"/>
      <c r="G32" s="556"/>
      <c r="H32" s="552"/>
      <c r="I32" s="554"/>
      <c r="J32" s="556"/>
      <c r="K32" s="552"/>
      <c r="L32" s="554"/>
    </row>
    <row r="33" spans="1:12" ht="69.599999999999994" thickBot="1" x14ac:dyDescent="0.35">
      <c r="A33" s="305" t="s">
        <v>300</v>
      </c>
      <c r="B33" s="306" t="s">
        <v>176</v>
      </c>
      <c r="C33" s="307" t="s">
        <v>301</v>
      </c>
      <c r="D33" s="313"/>
      <c r="E33" s="24"/>
      <c r="F33" s="25"/>
      <c r="G33" s="313"/>
      <c r="H33" s="24"/>
      <c r="I33" s="25"/>
      <c r="J33" s="313"/>
      <c r="K33" s="24"/>
      <c r="L33" s="25"/>
    </row>
    <row r="35" spans="1:12" ht="14.4" thickBot="1" x14ac:dyDescent="0.35"/>
    <row r="36" spans="1:12" ht="14.4" thickBot="1" x14ac:dyDescent="0.35">
      <c r="A36" s="570" t="s">
        <v>304</v>
      </c>
      <c r="B36" s="571"/>
      <c r="C36" s="571"/>
      <c r="D36" s="571"/>
      <c r="E36" s="571"/>
      <c r="F36" s="571"/>
      <c r="G36" s="571"/>
      <c r="H36" s="571"/>
      <c r="I36" s="571"/>
      <c r="J36" s="571"/>
      <c r="K36" s="571"/>
      <c r="L36" s="572"/>
    </row>
    <row r="37" spans="1:12" x14ac:dyDescent="0.3">
      <c r="A37" s="561" t="s">
        <v>294</v>
      </c>
      <c r="B37" s="563" t="s">
        <v>112</v>
      </c>
      <c r="C37" s="565" t="s">
        <v>31</v>
      </c>
      <c r="D37" s="567" t="s">
        <v>78</v>
      </c>
      <c r="E37" s="568"/>
      <c r="F37" s="569"/>
      <c r="G37" s="567" t="s">
        <v>260</v>
      </c>
      <c r="H37" s="568"/>
      <c r="I37" s="569"/>
      <c r="J37" s="567" t="s">
        <v>80</v>
      </c>
      <c r="K37" s="568"/>
      <c r="L37" s="569"/>
    </row>
    <row r="38" spans="1:12" ht="16.2" thickBot="1" x14ac:dyDescent="0.35">
      <c r="A38" s="562"/>
      <c r="B38" s="564"/>
      <c r="C38" s="566"/>
      <c r="D38" s="301" t="s">
        <v>46</v>
      </c>
      <c r="E38" s="302" t="s">
        <v>47</v>
      </c>
      <c r="F38" s="303" t="s">
        <v>295</v>
      </c>
      <c r="G38" s="301" t="s">
        <v>46</v>
      </c>
      <c r="H38" s="302" t="s">
        <v>47</v>
      </c>
      <c r="I38" s="303" t="s">
        <v>295</v>
      </c>
      <c r="J38" s="301" t="s">
        <v>46</v>
      </c>
      <c r="K38" s="302" t="s">
        <v>47</v>
      </c>
      <c r="L38" s="303" t="s">
        <v>295</v>
      </c>
    </row>
    <row r="39" spans="1:12" ht="69" x14ac:dyDescent="0.3">
      <c r="A39" s="557" t="s">
        <v>296</v>
      </c>
      <c r="B39" s="304" t="s">
        <v>297</v>
      </c>
      <c r="C39" s="559" t="s">
        <v>298</v>
      </c>
      <c r="D39" s="555"/>
      <c r="E39" s="551"/>
      <c r="F39" s="553"/>
      <c r="G39" s="555"/>
      <c r="H39" s="551"/>
      <c r="I39" s="553"/>
      <c r="J39" s="555"/>
      <c r="K39" s="551"/>
      <c r="L39" s="553"/>
    </row>
    <row r="40" spans="1:12" ht="55.2" x14ac:dyDescent="0.3">
      <c r="A40" s="558"/>
      <c r="B40" s="304" t="s">
        <v>299</v>
      </c>
      <c r="C40" s="560"/>
      <c r="D40" s="556"/>
      <c r="E40" s="552"/>
      <c r="F40" s="554"/>
      <c r="G40" s="556"/>
      <c r="H40" s="552"/>
      <c r="I40" s="554"/>
      <c r="J40" s="556"/>
      <c r="K40" s="552"/>
      <c r="L40" s="554"/>
    </row>
    <row r="41" spans="1:12" ht="69.599999999999994" thickBot="1" x14ac:dyDescent="0.35">
      <c r="A41" s="305" t="s">
        <v>300</v>
      </c>
      <c r="B41" s="306" t="s">
        <v>176</v>
      </c>
      <c r="C41" s="307" t="s">
        <v>301</v>
      </c>
      <c r="D41" s="313"/>
      <c r="E41" s="24"/>
      <c r="F41" s="25"/>
      <c r="G41" s="313"/>
      <c r="H41" s="24"/>
      <c r="I41" s="25"/>
      <c r="J41" s="313"/>
      <c r="K41" s="24"/>
      <c r="L41" s="25"/>
    </row>
  </sheetData>
  <mergeCells count="89">
    <mergeCell ref="B6:I6"/>
    <mergeCell ref="K6:L6"/>
    <mergeCell ref="M6:O6"/>
    <mergeCell ref="A1:A4"/>
    <mergeCell ref="B1:I1"/>
    <mergeCell ref="J1:L1"/>
    <mergeCell ref="B2:I2"/>
    <mergeCell ref="J2:L2"/>
    <mergeCell ref="B3:I3"/>
    <mergeCell ref="J3:L3"/>
    <mergeCell ref="B4:I4"/>
    <mergeCell ref="J4:L4"/>
    <mergeCell ref="A8:A10"/>
    <mergeCell ref="J8:J10"/>
    <mergeCell ref="M8:O8"/>
    <mergeCell ref="M9:O9"/>
    <mergeCell ref="M10:O10"/>
    <mergeCell ref="A12:L12"/>
    <mergeCell ref="A13:A14"/>
    <mergeCell ref="B13:B14"/>
    <mergeCell ref="C13:C14"/>
    <mergeCell ref="D13:F13"/>
    <mergeCell ref="G13:I13"/>
    <mergeCell ref="J13:L13"/>
    <mergeCell ref="J21:L21"/>
    <mergeCell ref="H15:H16"/>
    <mergeCell ref="I15:I16"/>
    <mergeCell ref="J15:J16"/>
    <mergeCell ref="K15:K16"/>
    <mergeCell ref="L15:L16"/>
    <mergeCell ref="A20:L20"/>
    <mergeCell ref="A15:A16"/>
    <mergeCell ref="C15:C16"/>
    <mergeCell ref="D15:D16"/>
    <mergeCell ref="E15:E16"/>
    <mergeCell ref="F15:F16"/>
    <mergeCell ref="G15:G16"/>
    <mergeCell ref="A21:A22"/>
    <mergeCell ref="B21:B22"/>
    <mergeCell ref="C21:C22"/>
    <mergeCell ref="D21:F21"/>
    <mergeCell ref="G21:I21"/>
    <mergeCell ref="J29:L29"/>
    <mergeCell ref="H23:H24"/>
    <mergeCell ref="I23:I24"/>
    <mergeCell ref="J23:J24"/>
    <mergeCell ref="K23:K24"/>
    <mergeCell ref="L23:L24"/>
    <mergeCell ref="A28:L28"/>
    <mergeCell ref="A23:A24"/>
    <mergeCell ref="C23:C24"/>
    <mergeCell ref="D23:D24"/>
    <mergeCell ref="E23:E24"/>
    <mergeCell ref="F23:F24"/>
    <mergeCell ref="G23:G24"/>
    <mergeCell ref="A29:A30"/>
    <mergeCell ref="B29:B30"/>
    <mergeCell ref="C29:C30"/>
    <mergeCell ref="D29:F29"/>
    <mergeCell ref="G29:I29"/>
    <mergeCell ref="J37:L37"/>
    <mergeCell ref="H31:H32"/>
    <mergeCell ref="I31:I32"/>
    <mergeCell ref="J31:J32"/>
    <mergeCell ref="K31:K32"/>
    <mergeCell ref="L31:L32"/>
    <mergeCell ref="A36:L36"/>
    <mergeCell ref="A31:A32"/>
    <mergeCell ref="C31:C32"/>
    <mergeCell ref="D31:D32"/>
    <mergeCell ref="E31:E32"/>
    <mergeCell ref="F31:F32"/>
    <mergeCell ref="G31:G32"/>
    <mergeCell ref="G39:G40"/>
    <mergeCell ref="A37:A38"/>
    <mergeCell ref="B37:B38"/>
    <mergeCell ref="C37:C38"/>
    <mergeCell ref="D37:F37"/>
    <mergeCell ref="G37:I37"/>
    <mergeCell ref="A39:A40"/>
    <mergeCell ref="C39:C40"/>
    <mergeCell ref="D39:D40"/>
    <mergeCell ref="E39:E40"/>
    <mergeCell ref="F39:F40"/>
    <mergeCell ref="H39:H40"/>
    <mergeCell ref="I39:I40"/>
    <mergeCell ref="J39:J40"/>
    <mergeCell ref="K39:K40"/>
    <mergeCell ref="L39:L40"/>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1fcf0e58-9022-4bc7-be7a-1c8b6101d314"/>
    <ds:schemaRef ds:uri="079fc11b-ce74-4613-9e4d-e7599b75c66f"/>
    <ds:schemaRef ds:uri="http://schemas.microsoft.com/sharepoint/v3"/>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7BF0E1C4-E456-41BC-84EE-B9DD368CA1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ACTIVIDAD_1</vt:lpstr>
      <vt:lpstr>Hoja de vida (1)</vt:lpstr>
      <vt:lpstr>ACTIVIDAD_2</vt:lpstr>
      <vt:lpstr>Hoja de vida  (2)</vt:lpstr>
      <vt:lpstr>ACTIVIDAD_3</vt:lpstr>
      <vt:lpstr>Hoja de vida  (3)</vt:lpstr>
      <vt:lpstr>META_PDD</vt:lpstr>
      <vt:lpstr>Hoja de vida_MetaPDD</vt:lpstr>
      <vt:lpstr>PRODUCTO_MGA</vt:lpstr>
      <vt:lpstr>TERRITORIALIZACIÓN</vt:lpstr>
      <vt:lpstr>PMR</vt:lpstr>
      <vt:lpstr>CONTROL DE CAMBIOS</vt:lpstr>
      <vt:lpstr>ACTIVIDAD_1!Área_de_impresión</vt:lpstr>
      <vt:lpstr>ACTIVIDAD_2!Área_de_impresión</vt:lpstr>
      <vt:lpstr>ACTIVIDAD_3!Área_de_impresión</vt:lpstr>
      <vt:lpstr>META_PDD!Área_de_impresión</vt:lpstr>
      <vt:lpstr>PMR!Área_de_impresión</vt:lpstr>
      <vt:lpstr>TERRITORIALIZACIÓN!Área_de_impresión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2025-04-08T16:27:44Z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