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mc:AlternateContent xmlns:mc="http://schemas.openxmlformats.org/markup-compatibility/2006">
    <mc:Choice Requires="x15">
      <x15ac:absPath xmlns:x15ac="http://schemas.microsoft.com/office/spreadsheetml/2010/11/ac" url="D:\TRABAJO EN CASA\PRESUPUESTO\25-27_ARMONIZACIÓN PRESUPUESTAL BOGOTÁ CAMINA SEGURA\PLANES DE ACCIÓN DED\8222\"/>
    </mc:Choice>
  </mc:AlternateContent>
  <xr:revisionPtr revIDLastSave="7" documentId="13_ncr:1_{8C301B94-D95A-4871-8414-722A986A0B87}" xr6:coauthVersionLast="47" xr6:coauthVersionMax="47" xr10:uidLastSave="{1DD23DAF-30DA-483F-8A11-BA91C46486D1}"/>
  <bookViews>
    <workbookView xWindow="-120" yWindow="-120" windowWidth="20730" windowHeight="11160" tabRatio="734" firstSheet="9"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 sheetId="51" state="hidden" r:id="rId5"/>
    <sheet name="ACTIVIDAD_2" sheetId="55" r:id="rId6"/>
    <sheet name="Hoja_Vida_2" sheetId="57" state="hidden" r:id="rId7"/>
    <sheet name="ACTIVIDAD_3" sheetId="58" r:id="rId8"/>
    <sheet name="Hoja_Vida_3" sheetId="59" state="hidden" r:id="rId9"/>
    <sheet name="ACTIVIDAD_4" sheetId="60" r:id="rId10"/>
    <sheet name="Hoja_Vida_4" sheetId="61" state="hidden" r:id="rId11"/>
    <sheet name="HV_MetaPDD_107" sheetId="54" state="hidden" r:id="rId12"/>
    <sheet name="META_PDD_107" sheetId="38" r:id="rId13"/>
    <sheet name="META_PDD_103" sheetId="62" r:id="rId14"/>
    <sheet name="HV_METAPDD_103" sheetId="63" state="hidden" r:id="rId15"/>
    <sheet name="PRODUCTO_MGA" sheetId="47" r:id="rId16"/>
    <sheet name="TERRITORIALIZACIÓN" sheetId="41" r:id="rId17"/>
    <sheet name="PMR" sheetId="46" r:id="rId18"/>
    <sheet name="CONTROL DE CAMBIOS" sheetId="40" r:id="rId19"/>
    <sheet name="Listas" sheetId="43" state="hidden" r:id="rId20"/>
    <sheet name="HV_BaseGeografica" sheetId="7" state="hidden" r:id="rId21"/>
    <sheet name="HV_InstrumentosCaptura" sheetId="8" state="hidden" r:id="rId22"/>
    <sheet name="HV_SistemaInformacion" sheetId="9" state="hidden" r:id="rId23"/>
    <sheet name="HV_Predio360" sheetId="10" state="hidden" r:id="rId24"/>
    <sheet name="HV_PED" sheetId="11" state="hidden" r:id="rId25"/>
    <sheet name="HV_SPI_Producto1" sheetId="12" state="hidden" r:id="rId26"/>
    <sheet name="HV_SPI_Producto2" sheetId="13" state="hidden" r:id="rId27"/>
    <sheet name="HV_SPI_Producto3" sheetId="14" state="hidden" r:id="rId28"/>
    <sheet name="HV_SPI_Producto4" sheetId="15" state="hidden" r:id="rId29"/>
    <sheet name="HV_SPI_Producto5" sheetId="16" state="hidden" r:id="rId30"/>
    <sheet name="HV_SPI_Producto6" sheetId="17" state="hidden" r:id="rId31"/>
    <sheet name="HV_SPI_Gestión" sheetId="18" state="hidden" r:id="rId32"/>
    <sheet name="Hoja3" sheetId="19" state="hidden" r:id="rId33"/>
  </sheets>
  <definedNames>
    <definedName name="_xlnm._FilterDatabase" localSheetId="17" hidden="1">PMR!$A$11:$AX$36</definedName>
    <definedName name="_xlnm.Print_Area" localSheetId="3">ACTIVIDAD_1!$A$1:$O$32</definedName>
    <definedName name="_xlnm.Print_Area" localSheetId="12">META_PDD_107!$A$6:$X$20</definedName>
    <definedName name="_xlnm.Print_Area" localSheetId="15">PRODUCTO_MGA!$A$1:$O$23</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4" roundtripDataChecksum="xVYwB3UHdHZoYLlS7FHKLwAp3fKOqHG7zICvfbN6ofQ="/>
    </ext>
  </extLst>
</workbook>
</file>

<file path=xl/calcChain.xml><?xml version="1.0" encoding="utf-8"?>
<calcChain xmlns="http://schemas.openxmlformats.org/spreadsheetml/2006/main">
  <c r="O30" i="20" l="1"/>
  <c r="O30" i="58"/>
  <c r="O30" i="60"/>
  <c r="C30" i="60"/>
  <c r="C30" i="58"/>
  <c r="C30" i="55"/>
  <c r="C30" i="20"/>
  <c r="C26" i="60" l="1"/>
  <c r="N26" i="60" s="1"/>
  <c r="O26" i="60" s="1"/>
  <c r="N30" i="60"/>
  <c r="N29" i="60"/>
  <c r="N27" i="60"/>
  <c r="N30" i="58"/>
  <c r="N29" i="58"/>
  <c r="N27" i="58"/>
  <c r="O26" i="58"/>
  <c r="N26" i="58"/>
  <c r="C26" i="58"/>
  <c r="N29" i="55"/>
  <c r="N27" i="55"/>
  <c r="O26" i="55"/>
  <c r="N26" i="55"/>
  <c r="C27" i="55"/>
  <c r="C26" i="55"/>
  <c r="N30" i="20"/>
  <c r="N28" i="20"/>
  <c r="O26" i="20"/>
  <c r="N25" i="20"/>
  <c r="N26" i="20"/>
  <c r="N27" i="20"/>
  <c r="C27" i="20"/>
  <c r="C26" i="20"/>
  <c r="N28" i="60" l="1"/>
  <c r="N30" i="55"/>
  <c r="N28" i="55"/>
  <c r="N25" i="55"/>
  <c r="N28" i="58"/>
  <c r="N25" i="58"/>
  <c r="N25" i="60"/>
  <c r="B52" i="62"/>
  <c r="C51" i="62"/>
  <c r="C49" i="62"/>
  <c r="C47" i="62"/>
  <c r="C45" i="62"/>
  <c r="C43" i="62"/>
  <c r="C41" i="62"/>
  <c r="C39" i="62"/>
  <c r="C37" i="62"/>
  <c r="C35" i="62"/>
  <c r="C33" i="62"/>
  <c r="B51" i="38"/>
  <c r="B49" i="38"/>
  <c r="B47" i="38"/>
  <c r="B45" i="38"/>
  <c r="B43" i="38"/>
  <c r="B41" i="38"/>
  <c r="B39" i="38"/>
  <c r="B37" i="38"/>
  <c r="B35" i="38"/>
  <c r="B33" i="38"/>
  <c r="B31" i="38"/>
  <c r="B29" i="38"/>
  <c r="E11" i="61" l="1"/>
  <c r="E10" i="61"/>
  <c r="I117" i="60"/>
  <c r="H117" i="60"/>
  <c r="G117" i="60"/>
  <c r="F117" i="60"/>
  <c r="E117" i="60"/>
  <c r="D117" i="60"/>
  <c r="C117" i="60"/>
  <c r="B117" i="60"/>
  <c r="B35" i="60"/>
  <c r="E11" i="59"/>
  <c r="E10" i="59"/>
  <c r="B35" i="58"/>
  <c r="I117" i="58"/>
  <c r="H117" i="58"/>
  <c r="G117" i="58"/>
  <c r="F117" i="58"/>
  <c r="E117" i="58"/>
  <c r="D117" i="58"/>
  <c r="C117" i="58"/>
  <c r="B117" i="58"/>
  <c r="E11" i="57"/>
  <c r="E10" i="57"/>
  <c r="I117" i="55"/>
  <c r="H117" i="55"/>
  <c r="G117" i="55"/>
  <c r="F117" i="55"/>
  <c r="E117" i="55"/>
  <c r="D117" i="55"/>
  <c r="C117" i="55"/>
  <c r="B117" i="55"/>
  <c r="B35" i="55"/>
  <c r="E11" i="51"/>
  <c r="E10" i="51" l="1"/>
  <c r="D16" i="5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1" i="46"/>
  <c r="AV32" i="46"/>
  <c r="AV33" i="46"/>
  <c r="AV35" i="46"/>
  <c r="AV13" i="46"/>
  <c r="AW13" i="46" l="1"/>
  <c r="B35" i="20"/>
  <c r="C51" i="38" l="1"/>
  <c r="C49" i="38"/>
  <c r="C47" i="38"/>
  <c r="C45" i="38"/>
  <c r="C43" i="38"/>
  <c r="C41" i="38"/>
  <c r="C39" i="38"/>
  <c r="C37" i="38"/>
  <c r="C35" i="38"/>
  <c r="C33" i="38"/>
  <c r="C117" i="20" l="1"/>
  <c r="D117" i="20"/>
  <c r="E117" i="20"/>
  <c r="F117" i="20"/>
  <c r="G117" i="20"/>
  <c r="H117" i="20"/>
  <c r="I117" i="20"/>
  <c r="B117"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AE4DF00-5606-964B-9C24-7BA361DE51C7}">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7BA4AEB5-5F37-2542-ADD3-2498BDFF2EAB}">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FEF8C36-7A70-DD44-A1B1-33AD8907A24C}">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0EA5B46C-6111-054C-A0DA-88044E5B126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tc={CDAFBEA5-F6F6-EE40-B8C6-DAC4E9E55198}</author>
    <author>tc={17295AAB-FE1C-914B-BF3B-92CD2A6AFB28}</author>
  </authors>
  <commentList>
    <comment ref="D24" authorId="0" shapeId="0" xr:uid="{CDAFBEA5-F6F6-EE40-B8C6-DAC4E9E55198}">
      <text>
        <t>[Threaded comment]
Your version of Excel allows you to read this threaded comment; however, any edits to it will get removed if the file is opened in a newer version of Excel. Learn more: https://go.microsoft.com/fwlink/?linkid=870924
Comment:
    10%, el que reportamos en segplan a 31 de diciembre</t>
      </text>
    </comment>
    <comment ref="D27" authorId="1" shapeId="0" xr:uid="{17295AAB-FE1C-914B-BF3B-92CD2A6AFB28}">
      <text>
        <t>[Threaded comment]
Your version of Excel allows you to read this threaded comment; however, any edits to it will get removed if the file is opened in a newer version of Excel. Learn more: https://go.microsoft.com/fwlink/?linkid=870924
Comment:
    Para el cumplimiento de este indicador concurren las acciones desarrolladas por los proyectos de inversion 8198 y 8222, por cuanto el logro de las actividades alcanzadas en cada uno de estos proyectos, aportan al cumplimiento de la programacion del indicador de la Meta PDD “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<sst xmlns="http://schemas.openxmlformats.org/spreadsheetml/2006/main" count="4106" uniqueCount="761">
  <si>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</si>
  <si>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</si>
  <si>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</si>
  <si>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</si>
  <si>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</si>
  <si>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</si>
  <si>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</si>
  <si>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</si>
  <si>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</si>
  <si>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</si>
  <si>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</si>
  <si>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</si>
  <si>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</si>
  <si>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</si>
  <si>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</si>
  <si>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</si>
  <si>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</si>
  <si>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</si>
  <si>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</si>
  <si>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</si>
  <si>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</si>
  <si>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</si>
  <si>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</si>
  <si>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</si>
  <si>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</si>
  <si>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</si>
  <si>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</si>
  <si>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</si>
  <si>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</si>
  <si>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</si>
  <si>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</si>
  <si>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</si>
  <si>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</si>
  <si>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</si>
  <si>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</si>
  <si>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</si>
  <si>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</si>
  <si>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</si>
  <si>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</si>
  <si>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</si>
  <si>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</si>
  <si>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</si>
  <si>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</si>
  <si>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</si>
  <si>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</si>
  <si>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</si>
  <si>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</si>
  <si>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</si>
  <si>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</si>
  <si>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</si>
  <si>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</si>
  <si>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</si>
  <si>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</si>
  <si>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</si>
  <si>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</si>
  <si>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</si>
  <si>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</si>
  <si>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</si>
  <si>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</si>
  <si>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</si>
  <si>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</si>
  <si>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</si>
  <si>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</si>
  <si>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</si>
  <si>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</si>
  <si>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</si>
  <si>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</si>
  <si>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</si>
  <si>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</si>
  <si>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</si>
  <si>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</si>
  <si>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</si>
  <si>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</si>
  <si>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</si>
  <si>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</si>
  <si>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</si>
  <si>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</si>
  <si>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</si>
  <si>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</si>
  <si>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</si>
  <si>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</si>
  <si>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</si>
  <si>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</si>
  <si>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</si>
  <si>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</si>
  <si>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</si>
  <si>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</si>
  <si>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</si>
  <si>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</si>
  <si>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</si>
  <si>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</si>
  <si>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</si>
  <si>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</si>
  <si>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</si>
  <si>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</si>
  <si>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</si>
  <si>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</si>
  <si>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</si>
  <si>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</si>
  <si>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</si>
  <si>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</si>
  <si>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</si>
  <si>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</si>
  <si>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</si>
  <si>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</si>
  <si>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</si>
  <si>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</si>
  <si>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</si>
  <si>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</si>
  <si>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</si>
  <si>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</si>
  <si>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</si>
  <si>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</si>
  <si>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</si>
  <si>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</si>
  <si>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</si>
  <si>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</si>
  <si>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</si>
  <si>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</si>
  <si>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</si>
  <si>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</si>
  <si>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</si>
  <si>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</si>
  <si>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</si>
  <si>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</si>
  <si>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</si>
  <si>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</si>
  <si>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</si>
  <si>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</si>
  <si>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</si>
  <si>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</si>
  <si>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</si>
  <si>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</si>
  <si>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</si>
  <si>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</si>
  <si>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</si>
  <si>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</si>
  <si>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</si>
  <si>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</si>
  <si>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</si>
  <si>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</si>
  <si>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</si>
  <si>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</si>
  <si>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</si>
  <si>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</si>
  <si>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</si>
  <si>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</si>
  <si>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</si>
  <si>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</si>
  <si>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</si>
  <si>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</si>
  <si>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</si>
  <si>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</si>
  <si>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</si>
  <si>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</si>
  <si>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</si>
  <si>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</si>
  <si>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</si>
  <si>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</si>
  <si>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</si>
  <si>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</si>
  <si>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</si>
  <si>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</si>
  <si>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</si>
  <si>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</si>
  <si>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</si>
  <si>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</si>
  <si>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</si>
  <si>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</si>
  <si>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</si>
  <si>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</si>
  <si>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</si>
  <si>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</si>
  <si>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</si>
  <si>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</si>
  <si>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</si>
  <si>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</si>
  <si>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</si>
  <si>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</si>
  <si>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</si>
  <si>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</si>
  <si>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</si>
  <si>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</si>
  <si>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</si>
  <si>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</si>
  <si>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</si>
  <si>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</si>
  <si>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</si>
  <si>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</si>
  <si>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</si>
  <si>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</si>
  <si>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</si>
  <si>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</si>
  <si>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</si>
  <si>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</si>
  <si>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TIPO DE REPORTE</t>
  </si>
  <si>
    <t>FORMULACION</t>
  </si>
  <si>
    <t>Mayo</t>
  </si>
  <si>
    <t>Junio</t>
  </si>
  <si>
    <t>Julio</t>
  </si>
  <si>
    <t>Agosto</t>
  </si>
  <si>
    <t>ACTUALIZACION</t>
  </si>
  <si>
    <t>X</t>
  </si>
  <si>
    <t>Septiembre</t>
  </si>
  <si>
    <t>Octubre</t>
  </si>
  <si>
    <t>Noviembre</t>
  </si>
  <si>
    <t>Diciembre</t>
  </si>
  <si>
    <t>SEGUIMIENTO</t>
  </si>
  <si>
    <t>PROYECTO DE INVERSIÓN</t>
  </si>
  <si>
    <t>8222 - Fortalecimiento de los servicios y estrategias con enfoque diferencial en el sector público y privado que vinculen a la ciudadanía y a las mujeres en sus diferencias y diversidad en Bogotá D.C.</t>
  </si>
  <si>
    <t xml:space="preserve">ACTIVIDAD DEL PROYECTO </t>
  </si>
  <si>
    <t>Implementar 3 estrategias que contribuyan al reconocimiento y garantía de los  derechos de las mujeres en sus diferencias y diversidad</t>
  </si>
  <si>
    <t>PRODUCTO MGA</t>
  </si>
  <si>
    <t>Servicio de promoción de la garantía de derechos</t>
  </si>
  <si>
    <t>INDICADOR ACTIVIDAD</t>
  </si>
  <si>
    <t>Número de estrategias implementadas que contribuyan al reconocimiento y garantía de los derechos de las mujeres en sus diferencias y diversidad</t>
  </si>
  <si>
    <t>OBJETIVO ESTRATÉGICO</t>
  </si>
  <si>
    <t>2. Bogotá confía en su bien-estar</t>
  </si>
  <si>
    <t>PROGRAMA</t>
  </si>
  <si>
    <t>2.12. Bogotá cuida a su gente</t>
  </si>
  <si>
    <t>META PDD</t>
  </si>
  <si>
    <t>107. Desarrollar 4 estrategias de empoderamiento para promover capacidades, liderazgos, participación, incidencia política y transformación de imaginarios culturales, que reproducen los estereotipos de género,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</si>
  <si>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</si>
  <si>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</si>
  <si>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</si>
  <si>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</si>
  <si>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</si>
  <si>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</si>
  <si>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</si>
  <si>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</si>
  <si>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</si>
  <si>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</si>
  <si>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</si>
  <si>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</si>
  <si>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</si>
  <si>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</si>
  <si>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</si>
  <si>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</si>
  <si>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</si>
  <si>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</si>
  <si>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</si>
  <si>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</si>
  <si>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</si>
  <si>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</si>
  <si>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</si>
  <si>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</si>
  <si>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 xml:space="preserve">Se adelanta el proceso contractual para el equipo técnico que  acompañara los procesos de formación virtual y se realiza proyección de cronogramas, metas y tareas para la divulgación de los cursos. Durante este mes, se avanza en la identificación de dificultades presentadas en la plataforma  de formación virtual de la SdMujer para la realización de los cursos. Se adelanta el proceso contractual para el equipo técnico que lidera la realización de las acciones afirmativas focalizando la población a trabajar durante el 2025 y también se adelanta el proceso contractual para el equipo técnico que adelantará las gestiones y trámites para la realización convenios, acuerdos, planes de trabajo conjunto y/o compromisos con entidades educativas públicas o privadas y se realiza proyección de cronogramas, indicadores y objetivos para el 2025. </t>
  </si>
  <si>
    <t xml:space="preserve">No se presentan retrasos de acuerdo con la programación, pero se precisa que El curso Escuela AMARTE presenta dificultades técnicas dado que la plaraforma   no habilita la visualización de los videos de material para el desarrollo de los contenidos de los módulos y en la vigencia anterior,  se acordó dar solución a esta dificultad al iniciar 2025. En atención a la solución de esta dificultad se evidencia la necesidad de migrar el contenido de  la Escuela directamente a la plataforma Moodle de la secretaria de la mujer, puesto que esta venía funcionando con enlace de usuario de otra plataforma creado por el cooperante aliado, dicha dificultad ha generó alta deserción de las participantes en la anterior vigencia </t>
  </si>
  <si>
    <t xml:space="preserve">El desarrollo de 3 estrategias para que contribuyan al reconocimiento y garantía de los  derechos de las mujeres en sus diferencias y diversidades se realiza a través de Acciones afirmativas para el empoderamiento y fortalecimiento de capacidades emocionales y educación flexible para las mujeres con el objetivo de aportar a la eliminación de estereotipos e imaginarios sexistas, así como, brindar herramientas para el empoderamiento y fortalecimiento de las trayectorias de vida de las mujeres, reconociendo factores protectores y mecanismos para la prevención de las violencias se han realizado. </t>
  </si>
  <si>
    <t>FEBRERO</t>
  </si>
  <si>
    <t xml:space="preserve">En Febrero, frente a los espacios de transferencia metodológica, se inician reuniones de socialización del objetivo de la actividad con instituciones para concertación de cronogramas para el año 2025. * 25/02/2025 Concertación fechas IED Santa Lucia CAFAM    * 27/02/2025  Concertación fechas Fundación regalando sueños  COLVEN. Adicionalmente, Se realizó un espacio de conexión emocional con 15 mujeres jóvenes  de la Universidad Colegio Mayor de Cundinamarca, abordando la temática de Navegando por la vida para reconocer recursos  propios de afrontamiento a situaciones de salud mental como la ansiedad y la depresión. 
Se inician reuniones de socialización del objetivo de la actividad con población e instituciones para concertación de cronogramas para el año 2025 y además durante el mes de febrero se realizaron reuniones de  conversacion con el programa CampeSENA para la realización de cursos con mujeres campesinas y rurales en: aceites escenciales (Vereda Destino, localidad Usme); confección de ropa interior (Vereda Verjón Bajo, localidad de Chapinero); manipulación de alimentos (Localidad de Sumapáz); muñecos navideños (Vereda Paquilla, localidad Ciudad Bolívar) y competencias laborales en servicios al cliente (Vereda San Juan, localidad Sumapáz) </t>
  </si>
  <si>
    <t xml:space="preserve">En Enero a Febrero, frente a los espacios de transferencia metodológica, se inician reuniones de socialización del objetivo de la actividad con instituciones para concertación de cronogramas para el año 2025. Concertando fechas con: IED Santa Lucia CAFAM y Fundación regalando sueños  COLVEN. Adicionalmente, Se realizó un espacio de conexión emocional con 15 mujeres jóvenes  de la Universidad Colegio Mayor de Cundinamarca, abordando la temática de Navegando por la vida para reconocer recursos  propios de afrontamiento a situaciones de salud mental como la ansiedad y la depresión. 
Se inician reuniones de socialización del objetivo de la actividad con población e instituciones para concertación de cronogramas para el año 2025 y además durante el mes de febrero se realizaron reuniones de  conversacion con el programa CampeSENA para la realización de cursos con mujeres campesinas y rurales en: aceites escenciales (Vereda Destino, localidad Usme); confección de ropa interior (Vereda Verjón Bajo, localidad de Chapinero); manipulación de alimentos (Localidad de Sumapáz); muñecos navideños (Vereda Paquilla, localidad Ciudad Bolívar) y competencias laborales en servicios al cliente (Vereda San Juan, localidad Sumapáz) </t>
  </si>
  <si>
    <t>Desarrollo de semilleros de empoderamiento, Jornadas Significativas y encuentros intergeneracionales, como espacios para abordar los derechos a una vida libre de violencias, educación, participación, adicionalmente,  se realizan Espacios de Conexión Emocional, Escuelas de Educación Emocional AMARTE presenciales y virtuales y Acciones Pedagógicas Para la Eliminación de Barreras y Estigmas en Salud Mental, entre las que se encuentran las Transferencias de Conocimientos y el curso Tejiendo Redes : Derechos Humanos, migración y bienestar emocional en sus dos versiones  para comunidad  y  para servidores y servidoras públicos; todas estas acciones se han realizado  con el objetivo de generar capacidades psicoemocionales para el cuidado y bienestar emocional de las mujeres que en sus diferencias y diversidad que  han visto vulnerada su salud mental producto del estigma, la discriminación y las desigualdades, buscando que  las mujeres se reconozcan y se apropien de  prácticas orientadas al  autocuidado y manejo de las emociones como un factor protector, así como al desarrollo de habilidades de afrontamiento y resiliencia, a partir de la generación de espacios de consciencia, cuidado y fortalecimiento  de redes de apoyo.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</si>
  <si>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</si>
  <si>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</si>
  <si>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</si>
  <si>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</si>
  <si>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</si>
  <si>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</si>
  <si>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</si>
  <si>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</si>
  <si>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</si>
  <si>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</si>
  <si>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</si>
  <si>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</si>
  <si>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 xml:space="preserve">2025-1. Implementar la ESTRATEGIA de FORMACIÓN EN HERRAMIENTAS PARA EL EMPODERAMIENTO Y CAPACIDADES EMOCIONALES a través de la   realización de cursos virtuales y espacios de transferencia metodológica y formación, para el desarrollo de capacidades para la transformación de imaginarios y estereotipos, orientados a funcionarias y funcionarios públicos, colaboradores, docentes y equipos técnicos, profesionales de organizaciones sociales, públicas o privadas. </t>
  </si>
  <si>
    <t xml:space="preserve">2025-2. Implementar la ESTRATEGIA  de ACCIONES AFIRMATIVAS PARA EL FORTALECIMIENTO DE CAPACIDADES EMOCIONALES Y EMPODERAMIENTO DE LAS MUJERES a través de la realización de de encuentros con las mujeres en Jornadas Significativas,  Semilleros, Espacios de Conexión Emocional  y  Escuelas de Educación Emocional AMAR-TE, como acciones orientadas a  la visibilización y transformación de las prácticas de discriminación que afectan a las mujeres en sus diferencias y diversidades. </t>
  </si>
  <si>
    <t xml:space="preserve">2025-3. Implementar la ESTRATEGIA de EDUCACIÓN FLEXIBLE a través de la firma de convenios, acuerdos, planes de trabajo conjunto y/o compromisos con entidades educativas públicas o privadas para fortalecer el desarrollo integral  brindando oportunidades educativas inclusivas y con enfoque diferencial a las mujeres en sus diferencias y diversidades. </t>
  </si>
  <si>
    <t xml:space="preserve">PONDERACIÓN DE LA TAREA
</t>
  </si>
  <si>
    <t>LOGROS Y BENEFICIOS Y RETRASOS Y ALTERNATIVAS DE SOLUCIÓN</t>
  </si>
  <si>
    <t xml:space="preserve">Se adelanta el proceso contractual para el equipo técnico que  acompañara los procesos de formación virtual y se realiza proyección de cronogramas, metas y tareas para la divulgación de los cursos. Durante este mes, se avanza en la identificación de dificultades presentadas en la plataforma  de formación virtual de la SdMujer para la realización de los cursos. </t>
  </si>
  <si>
    <t xml:space="preserve">Se adelanta el proceso contractual para el equipo técnico que lidera la realización de las acciones afirmativas  y se realiza proyección de cronogramas, metas y objetivos para el trabajo a adelantar durante el 2025, focalizando la población a trabajar durante el 2025. </t>
  </si>
  <si>
    <t xml:space="preserve">Se adelanta el proceso contractual para el equipo técnico que adelantará las gestiones y trámites para la realización convenios, acuerdos, planes de trabajo conjunto y/o compromisos con entidades educativas públicas o privadas y se realiza proyección de cronogramas, indicadores y objetivos  para el 2025. </t>
  </si>
  <si>
    <t>EVIDENCIAS DE EJECUCIÓN</t>
  </si>
  <si>
    <t>https://secretariadistritald-my.sharepoint.com/:f:/g/personal/kforero_sdmujer_gov_co/ErUAQKH2tTlKjMvsW3tVJQUBvPKHugXd6KwEn--Z88jSXQ?e=cpDkOV</t>
  </si>
  <si>
    <t>https://secretariadistritald-my.sharepoint.com/:f:/g/personal/kforero_sdmujer_gov_co/Ej7pAUHgvcVEo-KktJ3ekAsBMn3dXaCugBxtD9_1BQqcKA?e=CTUi7V</t>
  </si>
  <si>
    <t>https://secretariadistritald-my.sharepoint.com/:f:/g/personal/kforero_sdmujer_gov_co/Eq5dEZN84WpGgWlQAX7pE_kBtktDW8cluN6-Y6kBANfzTw?e=k4fHB8</t>
  </si>
  <si>
    <t>En Febrero, frente a los espacios de transferencia metodológica, se inician reuniones de socialización del objetivo de la actividad con instituciones para concertación de cronogramas para el año 2025. * 25/02/2025 Concertación fechas IED Santa Lucia CAFAM    * 27/02/2025  Concertación fechas Fundación regalando sueños  COLVEN,  adicionalmente, una vez identficadas las dificultades técnicas presentes en la plataforma de formación virtual de la SdMujer,  se gestionó se realizaron las gestiones con la Directora de enfoque Diferencial para tramitar la solución y ajustes necesarios con  el equipo de la Dirección de Gestión del conocimiento, lo anterior teniendo en cuenta que El curso Tejiendo Redes, presenta dificultades técnicas dado que la plaraforma  no registra de manera automática el avance en cada uno de los módulos desarrollados, es importante aclarar que está dificultad viene desde la creación del curso por parte del  cooperante aliado; dicha dificultad generó alta deserción de las participantes en vigencias anteriores.</t>
  </si>
  <si>
    <t>Se realizó un espacio de conexión emocional con 15 mujeres jóvenes  de la Universidad Colegio Mayor de Cundinamarca, abordando la temática de Navegando por la vida para reconocer recursos  propios de afrontamiento a situaciones de salud mental como la ansiedad y la depresión. 
Se inician reuniones de socialización del objetivo de la actividad con población e instituciones para concertación de cronogramas para el año 2025, así: * 17/02/2025 Concertación fechas Referente mujeres campesinas y rurales                                                                         * 18/02/2025 Concertación fechas Referentes mujeres raizales                                                                                            * 18/02/2025 Concertación fechas UNAD                             
* 19/02/2025 Concertación fechas Casa de Todas                                                                                                                              * 20/02/2025 Concertación fechas Referentes mujeres Afro                                                                                                * 20/02/2025 Concertación fechas Referentes mujeres Palenqueras                                                                                                                                                                                                                                                      * 25/02/2025 Concertación fechas IED Santa Lucia CAFAM                                
 * 26/02/2025 Concertación fechas fundación Venezolanos perseverantes                                                                              * 27/02/2025  Concertación fechas Fundación regalando sueños  COLVEN</t>
  </si>
  <si>
    <t>Durante el mes de febrero se realizaron reuniones de  conversacion con el programa CampeSENA para la realización de cursos con mujeres campesinas y rurales en: aceites escenciales (Vereda Destino, localidad Usme); confección de ropa interior (Vereda Verjón Bajo, localidad de Chapinero); manipulación de alimentos (Localidad de Sumapáz); muñecos navideños (Vereda Paquilla, localidad Ciudad Bolívar) y competencias laborales en servicios al cliente (Vereda San Juan, localidad Sumapáz) Se avanzó en identificar con las ciudadanas los temas de interés y en el envío de la solicitud de los cursos al SENA para validación</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</si>
  <si>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</si>
  <si>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</si>
  <si>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</si>
  <si>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</si>
  <si>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</si>
  <si>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</si>
  <si>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</si>
  <si>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</si>
  <si>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</si>
  <si>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</si>
  <si>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</si>
  <si>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</si>
  <si>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</si>
  <si>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 xml:space="preserve">Medir el avance de la implementación de 3 estrategias que contribuyen al reconocimiento y garantía de los  derechos de las mujeres en sus diferencias y diversidades realizadas a través de Acciones Afirmativas para el empoderamiento y fortalecimiento de capacidades emocionales y educación flexible para las mujeres. </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</si>
  <si>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</si>
  <si>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</si>
  <si>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</si>
  <si>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</si>
  <si>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</si>
  <si>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</si>
  <si>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</si>
  <si>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</si>
  <si>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</si>
  <si>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</si>
  <si>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</si>
  <si>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</si>
  <si>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</si>
  <si>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</si>
  <si>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Estrategias de reconocimiento y garantía de los derechos de las mujeres</t>
  </si>
  <si>
    <t>Estrategias que contribuyen al reconocimiento y garantía de los  derechos de las mujeres en sus diferencias y diversidades implementadas a través de la realización de Acciones Afirmativas para el empoderamiento y fortalecimiento de capacidades emocionales  para las mujeres en sus diferencias y diversidades, con el objetivo de aportar a la eliminación de estereotipos e imaginarios sexistas. Denominadas: 
Estrategia 1. FORMACIÓN EN HERRAMIENTAS PARA EL EMPODERAMIENTO Y CAPACIDADES EMOCIONALES 
Estrategia 2. ACCIONES AFIRMATIVAS PARA EL FORTALECIMIENTO DE CAPACIDADES EMOCIONALES Y EMPODERAMIENTO DE LAS MUJERES 
Estrategia 3. EDUCACIÓN FLEXIBLE</t>
  </si>
  <si>
    <t>Simisional</t>
  </si>
  <si>
    <t>FÓRMULA DEL INDICADOR</t>
  </si>
  <si>
    <t>UNIDAD DE MEDIDA FÓRMULA</t>
  </si>
  <si>
    <t>suma de 3 estrategias implementadas que contribuyan al reconocimiento y garantía de los derechos de las mujeres en sus diferencias y diversidad</t>
  </si>
  <si>
    <t>DESCRIPCIÓN DEL INDICADOR</t>
  </si>
  <si>
    <t>LÍNEA BASE</t>
  </si>
  <si>
    <t>Año de linea base</t>
  </si>
  <si>
    <t>FUENTE DE VERIFICACIÓN</t>
  </si>
  <si>
    <t>simisional</t>
  </si>
  <si>
    <t>ANÁLISIS DEL INDICADOR</t>
  </si>
  <si>
    <t>Implementación de 3 estrategias que contribuyen al reconocimiento y garantía de los  derechos de las mujeres en sus diferencias y diversidades realizadas a través de Acciones Afirmativas para el empoderamiento y fortalecimiento de capacidades emocionales y educación flexible para las mujeres en sus diferencias y diversidades, con el objetivo de aportar a la eliminación de estereotipos e imaginarios sexistas, así como, brindar herramientas para el empoderamiento y fortalecimiento de las trayectorias de vida de las mujeres, reconociendo factores protectores y mecanismos para la prevención de las violencias. Para lo que se planea la realización de semilleros de empoderamiento, Jornadas Significativas y encuentros intergeneracionales, como espacios para abordar los derechos a una vida libre de violencias, educación, participación, adicionalmente,  se programa el desarrollo de Espacios de Conexión Emocional, Escuelas de Educación Emocional AMARTE presenciales y virtuales y Acciones Pedagógicas Para la Eliminación de Barreras y Estigmas en Salud Mental, entre las que se encuentran las Transferencias de Conocimientos y el curso Tejiendo Redes: Derechos Humanos, migración y bienestar emocional en sus dos versiones  para comunidad  y  para servidores y servidoras públicos; todas estas acciones con el objetivo, de generar capacidades psicoemocionales para el cuidado y bienestar emocional de las mujeres que en sus diferencias y diversidad que  han visto vulnerada su salud mental producto del estigma, la discriminación y las desigualdades, buscando que  las mujeres se reconozcan y se apropien de  prácticas orientadas al  autocuidado y manejo de las emociones como un factor protector, así como al desarrollo de habilidades de afrontamiento y resiliencia, a partir de la generación de espacios de consciencia, cuidado y fortalecimiento  de redes de apoyo</t>
  </si>
  <si>
    <t>GLOSARIO DE TÉRMINOS</t>
  </si>
  <si>
    <t>OBSERVACIONES</t>
  </si>
  <si>
    <t xml:space="preserve"> Implementar 1 Estrategia Distrital de Cuidado Menstrual, con enfoque diferencial</t>
  </si>
  <si>
    <t xml:space="preserve">Número de estrategias implementadas para la Educación Menstrual para el Autoconocimiento y Autocuidado </t>
  </si>
  <si>
    <t xml:space="preserve"> -     </t>
  </si>
  <si>
    <t xml:space="preserve">Se adelanta el proceso contractual para el equipo técnico que lidera la realización de las acciones de la estrategia de Educación Menstrual  y se realiza proyección de cronogramas, metas y objetivos para el trabajo a adelantar durante el 2025, focalizando la población a trabajar durante el 2025. </t>
  </si>
  <si>
    <t xml:space="preserve">A través de la implementación de la estrategia de cuidado menstrual se realizan talleres de cuidado menstrual a mujeres en sus diferencias y diversidad con especial énfasis en adolescentes entre 14 y 17 años, que reciben atención en Unidad de Protección Integral por estar en riesgo de habitar la calle, experiencias de vida en calle o por ser víctimas de Explotación Sexual Comercial de NNA, y que se encuentran en protección. </t>
  </si>
  <si>
    <t>Se realiza la primera mesa MDCM del 2025  con las entidades que hacen parte del acuerdo 883: IDIPRON, SDIS, SDMUJER, SDS y en este espacio se socializa el plan de trabajo, se planifico el recorrido y jornada del mes de marzo y se realizaron los aportes para la creación de la resolución de la mesa. Acuerdos realizados en esta primera mesa: 1) Compartir el link de la mesa donde quedara reposada toda la
información (plan de trabajo, documentos y actas de la Mesa) Líder Estrategia Cuidado Menstrual 27/02/2025
2) Identificar como se realizara la articulacion con Salud para
dar cumplimiento al acuerdo 944
Salud 19/03/2025
3) Entrega del informe de Personería para el 4 de abril Entidades participantes de la Mesa 04/04/2025
4) Envío apartado PPSHC. SDIS- Carolina Galeano 19/03/2025
5) Establecer fechas de las cualifiaciones con SDIS y Idipron. SDMujer 19/03/2025
6) Socializar los resultados del Censo realizado por SDIS SDIS 19/03/2025</t>
  </si>
  <si>
    <t xml:space="preserve">Una vez contratado el equipo de profesionales para la estrategia, se realizan reuniones de planeación y organización, con el equipo de la ECM y los diferentes componentes, para el desarrollo del plan de trabajo 2025.  Se realiza la primera mesa MDCM del 2025  con las entidades que hacen parte del acuerdo 883: IDIPRON, SDIS, SDMUJER, SDS y en este espacio se socializa el plan de trabajo, se planifico el recorrido y jornada del mes de marzo y se realizaron los aportes para la creación de la resolución de la mesa. </t>
  </si>
  <si>
    <t>La estrategia Interinstitucional para el Cuidado Menstrual, realiza permanentemente jornadas de Educación Menstrual con niñas y adolescentes rurales y campesinas, negras/Afrocolombianas, migrantes, niñas y niños del sistema escolar que habitan en la diferentes localidades de Bogotá.</t>
  </si>
  <si>
    <t xml:space="preserve">2025-4.Acompañar y liderar la Mesa Distrital de Cuidado Menstrual Distrital, desarrollando el plan de acción acordado y articulando las acciones programadas como Jornadas Distritales y Recorridos por la Dignidad Menstrual. </t>
  </si>
  <si>
    <t>2025-5. Realizar Espacios de Educación Menstrual para el Autocuidado y el Autoconocimiento EMAA dirigidas a las Mujeres en todo curso de vida, focalizando de manera especial las mujeres con mayor vulnerabilidad en sus diferencias y diversidades.</t>
  </si>
  <si>
    <t>2025-6. Realizar Espacios para la cualificación de equipos, transferencia metodológica y de conocimientos en educación menstrual dirigida a profesionales, técnicos, funcionarios y colaboradores de entidades públicas y privadas.</t>
  </si>
  <si>
    <t xml:space="preserve">La tarea no estaba programada para este mes </t>
  </si>
  <si>
    <t>https://secretariadistritald-my.sharepoint.com/:f:/g/personal/kforero_sdmujer_gov_co/EuGfzC3hoJhFu2ggqhGyGKcBNJns-3XhmeAC7mJ3mLNlog?e=1EOcVH</t>
  </si>
  <si>
    <t xml:space="preserve">Una vez contratado el equipo de profesionales para la estrategia, se realizan reuniones de planeación y organizacion, con el equipo de la ECM y los diferentes componentes, para el desarrollo del plan de trabajo 2025. </t>
  </si>
  <si>
    <t>Una vez contratado el equipo de profesionales para la estrategia, se realizan reuniones de planeación y organizacion, con el equipo de la ECM , para el desarrollo del plan de trabajo 2025.</t>
  </si>
  <si>
    <t xml:space="preserve">Medir el avance de la implementación de 1 estrategia de educación mentrual a través de la realización de talleres de cuidado menstrual a mujeres en sus diferencias y diversidad </t>
  </si>
  <si>
    <t xml:space="preserve">Estrategia para la Educación Menstrual </t>
  </si>
  <si>
    <t>Estrategia para la Educación Menstrual para el Autocuidado y el Autoconocimiento EMAA dirigidas a las Mujeres en todo curso de vida, focalizando de manera especial las mujeres con mayor vulnerabilidad , con especial énfasis en adolescentes entre 14 y 17 años, que reciben atención en Unidad de Protección Integral por estar en riesgo de habitar la calle, experiencias de vida en calle o por ser víctimas de Explotación Sexual Comercial de NNA, y que se encuentran en protección.</t>
  </si>
  <si>
    <t xml:space="preserve">Numero de estrategias para la educación mentrual  implementadas </t>
  </si>
  <si>
    <t xml:space="preserve">Ampliar y fortalecer la Estrategia de Educación Menstrual, (i) articulando las acciones acordadas y desarrollando el plan de acción acordado en la Mesa Distrital de Cuidado Menstrual Distrital (ii) Realizar Espacios de Educación Menstrual para el Autoconocimiento y Autocuidado – EMAA con la participación de mujeres en sus diferencias  y diversidades, como momentos de reflexión, pedagogía y aclaración de inquietudes relacionadas con el autocuidado menstrual, brindando herramientas frente a la dignidad menstrual como un derecho humano fundamental, promoviendo el reconocimiento de la menstruación como un proceso natural que no debe ser estigmatizado, y logrando  cambiar la percepción social sobre la menstruación, empoderando a las mujeres y niñas para que reivindiquen su derecho a vivir esta experiencia con dignidad (iii) Realizar recorridos y jornadas por la dignidad menstrual en las diferentes localidades  abordando a mujeres habitantes de calle o en riesgo de habitar calle con herramientas de educación menstrual y hacer entrega de elementos y kits de higiene menstrual. </t>
  </si>
  <si>
    <t>Implementar 1 estrategia de  asistencia técnica dirigidas a los Sectores de la Administración Distrital y al Sector Privado, para la incorporación del enfoque diferencial en los servicios, programas y estrategias dirigidas a mujeres.</t>
  </si>
  <si>
    <t>Documento de lineamientos técnicos</t>
  </si>
  <si>
    <t xml:space="preserve">Número de estrategias para la  Asistencia Técnica implementadas  </t>
  </si>
  <si>
    <t>103.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</si>
  <si>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Se adelanta el proceso contractual para el equipo técnico que realizará los documentos técnicos y guias para la Caja de Herramientas de la DED y actividades para la transversalización del enfoque diferencial  y se realiza proyección de cronogramas, metas y objetivos para el trabajo a adelantar durante el 2025 y se realizó el proceso de contratación de una referente para las mujeres con discapacidad,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 adicionalmente, se realizó una primera reunión para contextualizar las necesidades urgentes de la estrategia.</t>
  </si>
  <si>
    <t>proceso de asistencia técnica para la transversalización del enfoque diferencial con una mirada interseccional, dirigida a los Sectores de la Administración Distrital y el sector privado y realización de actividades de apoyo para la transversalización del enfoque diferencial dirigidas a los Sectores de la Administración Distrital.</t>
  </si>
  <si>
    <t>En febrero se avanzó en la definición de roles y coordinación de las diferentes tareas relacionadas con la transversalización del enfoque diferencial. Así mismo se avanzó en identificar, con la Dirección de Derechos y Diseño de Política, los sectores a los que se brindará asistencia técnica, adicionalmente en febrero se han  desarrollado  reuniones con las referentes de mujeres palenqueras y mujeres negras/afrocolombianas de la DED, para construir colectivamente la propuesta preliminar del Lineamiento para la atención diferencial con enfoque étnico palenquero, dirigido a los sectores de la Administración Distrital y istematización y preparación de una caja de herramientas para visibilizar saberes y prácticas culturales de las mujeres palenqueras, esta propuesta contiene: justificación, objetivo, el paso a paso y el cronograma. Eesta propuesta será revisada y avalada por la comunidad palenquera  el próximo 12 de marzo; de acuerdo con eso, se está a la espera de la aprobación para dar cumplimiento al cronograma propuesto.</t>
  </si>
  <si>
    <t>En febrero se avanzó en la definición de roles y coordinación de las diferentes tareas relacionadas con la transversalización del enfoque diferencial. Así mismo se avanzó en identificar, con la Dirección de Derechos y Diseño de Política, los sectores a los que se brindará asistencia técnica, adicionalmente en febrero se han  desarrollado  reuniones con las referentes de mujeres palenqueras y mujeres negras/afrocolombianas de la DED, para construir colectivamente la propuesta preliminar del Lineamiento para la atención diferencial con enfoque étnico palenquero, dirigido a los sectores de la Administración Distrital y istematización y preparación de una caja de herramientas para visibilizar saberes y prácticas culturales de las mujeres palenqueras, esta propuesta contiene: justificación, objetivo, el paso a paso y el cronograma. Esta propuesta será revisada y avalada por la comunidad palenquera  el próximo 12 de marzo; de acuerdo con eso, se está a la espera de la aprobación para dar cumplimiento al cronograma propuesto, adicionalmente se realizó el proceso de contratación de una referente para las mujeres con discapacidad y de dos intérpretes,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t>
  </si>
  <si>
    <t xml:space="preserve">2025-7. Realizar Asistencia Técnica para la incorporación del enfoque diferencial a los sectores de la Administración Distrital. </t>
  </si>
  <si>
    <t xml:space="preserve">2025-8. Sistematizar y organizar una caja de herramientas de las estrategias de la Dirección de Enfoque Diferencial, que aporten a la incorporación del enfoque diferencial en los sectores de la Administración Distrital y el sector privado. </t>
  </si>
  <si>
    <t xml:space="preserve">2025-9. Acompañar espacios y actividades para la transversalización del enfoque diferencial  a demanda de entidades del  sector público y privado. </t>
  </si>
  <si>
    <t xml:space="preserve">2025-10. Realizar talleres de conceptos básicos y acercamieto a la lengua de señas para funcionarios, colaboradores o contratistas del Distrito y realización de servicios de interpretación en lengua de señas, para la inclusión y atención a mujeres sordas en los servicios y actividades de la secretaría de la mujer. </t>
  </si>
  <si>
    <t xml:space="preserve">Esta tarea no esta programada para este mes </t>
  </si>
  <si>
    <t>Se adelanta el proceso contractual para el equipo técnico que realizará los documentos técnicos y guias para la Caja de Herramientas de la DED  y se realiza proyección de cronogramas, metas y objetivos para el trabajo a adelantar durante el 2025.</t>
  </si>
  <si>
    <t>Se adelanta el proceso contractual para el equipo de profesionales  que realizará las actividades para la transversalización del enfoque diferencial  y se realiza proyección de cronogramas, metas y objetivos para el trabajo a adelantar durante el 2025.</t>
  </si>
  <si>
    <t>Se realizó el proceso de contratación de una referente para las mujeres con discapacidad,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 El 31 de enero se realizó una primera reunión para contextualizar las necesidades urgentes de la estrategia. Durante el encuentro, se identificó la necesidad de programar una reunión adicional para la próxima semana, con el fin de abordar temas relacionados con las políticas públicas, el reporte y el plan de acción para el año 2025.</t>
  </si>
  <si>
    <t>https://secretariadistritald-my.sharepoint.com/:f:/g/personal/kforero_sdmujer_gov_co/EnTuEg0Ug3pFl1WzrEPa2J0Bk2YmT4mHhUAllNBXv2ROUQ?e=fFKszV</t>
  </si>
  <si>
    <t>En febrero se avanzó en la definición de roles y coordinación de las diferentes tareas relacionadas con la transversalización del enfoque diferencial. Así mismo se avanzó en identificar, con la Dirección de Derechos y Diseño de Política, los sectores a los que se brindará asistencia técnica, así: (i) Se realizaron dos reuniones con las profesionales de la DED para definir coordinación y equipos de trabajo de las tareas de transversalización y se realizó reunión con el equipo de la Dirección de Derechos y Diseño de Política para identificar los sectores de la Administración Distrital a los que se les brindará la asistencia técnica para la transversalización del enfoque diferencial, en el 2025. (ii) se ha desarrollado una reunión con profesionales de la DED para construir colectivamente la propuesta preliminar de asistencia técnica - AT que se realizará a 2 sectores de la Administración Distrital para la incorporación del enfoque diferencial en atención a mujeres indígenas víctimas del conflicto armado. La propuesta preliminar contiene: Objetivos y justificación, posibles sectores de la Administración Distrital con los cuales se va a realizar la AT en el año, los temas que se pueden implementar en los sectores y cronograma tentativo (iii) Se avanzó en cinco reuniones con la Dirección de Derechos y Diseño de Política para elaborar una propuesta preliminar de caracterización del Proceso de Transversalización del enfoque de género y diferencial para mujeres que será presentada a las directoras de Derechos y Diseño de Política y de Enfoque Diferencial para su aprobación y complementación y luego llevada a la mesa técnica con la Oficina Asesora de Planeación – OAP</t>
  </si>
  <si>
    <r>
      <rPr>
        <sz val="13"/>
        <color theme="1"/>
        <rFont val="Arial"/>
        <family val="2"/>
      </rPr>
      <t>En el periodo de febrero se ha desarrollado. (i) una reunión con las referentes de mujeres palenqueras y mujeres negras/afrocolombianas de la DED, para construir colectivamente la propuesta preliminar del Lineamiento para la atención diferencial con enfoque étnico palenquero, dirigido a los sectores de la Administración Distrital, que contiene lo siguiente: Objetivos y justificación, tabla de contenido o temáticas que contendrá el lineamiento y cronograma tentativo, esta propuesta será revisada y avalada por la comunidad palenquera en una reunión que se llevará a cabo el próximo 12 de marzo; de acuerdo con eso, se está a la espera de la aprobación para dar cumplimiento al cronograma propuesto.
(ii)	Para el periodo de febrero se han realizado 2 reuniones: una con la líder de la meta 3, y otra con la referente de mujeres palenqueras y el equipo de profesionales que apoyan esta tarea; con el fin de construir la propuesta preliminar para la sistematización y preparación de una caja de herramientas para visibilizar saberes y prácticas culturales de las mujeres palenqueras, esta propuesta contiene: justificación, objetivo, el paso a paso y el cronograma, el cual será socializado a la comunidad palenquera. Asimismo, mediante correo a las líderes de los componentes de la DED se solicitó enviaran las metodologías que han trabajado con mujeres palenqueras.
(iii)	Se realizaron reuniones con profesionales de la DED para definir los roles y coordinación de las diferentes tareas relacionadas con la transversalización del enfoque diferencial. Se elaboró propuesta preliminar para avanzar en la caja de herramientas y se elaboró propuesta preliminar que contiene las fases y cronograma para avanzar en la construcción de la caja de herramientas de las estrategias de la Dirección de Enfoque Diferencial.</t>
    </r>
    <r>
      <rPr>
        <sz val="13"/>
        <color theme="6" tint="-0.249977111117893"/>
        <rFont val="Arial"/>
        <family val="2"/>
      </rPr>
      <t xml:space="preserve"> </t>
    </r>
  </si>
  <si>
    <t>1. Se llevó a cabo una reunión con el objetivo de identificar las acciones que la líder del componente implementará para cumplir con las actividades programadas. En esta reunión se socializaron dichas acciones, haciendo énfasis en la meta de realizar 24 actividades de transversalización alineadas con los indicadores poblacionales.
2. Se llevo la primera actividad de Transversalización a los docentes de educación flexible de "Casa de Todas"  profundizando en los enfoques de género y diferencial. Se abordó la importancia de reconocer y transformar las desigualdades que limitan el ejercicio pleno de los derechos de las mujeres, incorporando acciones afirmativas para superar la discriminación, la desigualdad y la subordinación.
3. Se realizó una reunión con el equipo de la estrategia "Casa de Todas" con el propósito de acordar una ruta de trabajo que facilite la transversalización del enfoque diferencial (ASP) en los diferentes sectores del Distrito.
4. Se sostuvo una conversación con el equipo de Territorialización de la Secretaría de Integración Social, Subdirección LGBTI, con el fin de concretar la transferencia de conocimiento para el equipo.
5. Se llevó a cabo una reunión para dar cumplimiento a la ejecución y seguimiento de los procesos del componente, en la cual se identificaron posibles acciones que permitan la realización de las actividades de transversalización.
6. En la reunión con la instancia ZESAI, se abordaron varios puntos relacionados con la jornada de fortalecimiento de capacidades dirigida a las y los servidores públicos que participan en la mesa, en el marco de la Sentencia T-594 de 2016, la Política Pública de Actividades Sexuales Pagadas (PPASP) y la Estrategia "Casa de Todas". Realizando un ejercicio cumpliendo los siguientes objetivos: Sensibilizar y capacitar a las y los servidores públicos en relación con los derechos de las personas que realizan Actividades Sexuales Pagadas (ASP); garantizar la  implementación efectiva de la Sentencia T-594 de 2016 y los lineamientos de la Política Pública de Actividades Sexuales Pagadas (2020-2029); y mejorar la articulación interinstitucional para la protección de los derechos de las personas que realizan ASP, con especial atención a grupos en situación de mayor vulnerabilidad (personas trans, no binarias, lesbianas y bisexuales).</t>
  </si>
  <si>
    <t>Se continuo con el proceso contractual de dos interpretes de legua de señas colombiana quienes tienen a su cargo el cumplimiento de las obligaciones relacionadas con la interpretación y el apoyo a las mujeres con discapacidad auditiva.</t>
  </si>
  <si>
    <t>Medir el avance de la implementación de 1 estrategia de asisitencia técnica para la transversalización del enfoque diferencial con una mirada interseccional, dirigida a los Sectores de la Administración Distrital y el sector privado y realización de actividades de apoyo para la transversalización del enfoque diferencial dirigidas a los Sectores de la Administración Distrital.</t>
  </si>
  <si>
    <t>Estrategia de Asistencia Tecnica</t>
  </si>
  <si>
    <t>Realizar Asistencia Técnica para la incorporación del enfoque diferencial a sectores de la Administración Distrital, en coordinación con la Dirección de Derechos y Diseño de Política.</t>
  </si>
  <si>
    <t>Numero de estrategias de asistencia técnica implementadas</t>
  </si>
  <si>
    <t>Ampliar y fortalecer la Estrategia de Asistencia Tecnica a través de la Formulación y sistematización de un documento metodológico y plan de acción que guíe el proceso de asistencia técnica para la transversalización del enfoque diferencial con una mirada interseccional, dirigida a los Sectores de la Administración Distrital y el sector privado y realización de actividades de apoyo para la transversalización del enfoque diferencial dirigidas a los Sectores de la Administración Distrital</t>
  </si>
  <si>
    <t>Implementar 1 estrategia de reconocimiento de la diversidad de las mujeres del Distrito Capital.</t>
  </si>
  <si>
    <t xml:space="preserve">Número de  estrategias de reconocimiento de la diversidad de las mujeres del Distrito Capital, implementadas. </t>
  </si>
  <si>
    <t>Se adelanta el proceso contractual para el equipo técnico que realizará los documentos para las guias metodológicas para el abordaje a los diferentes pueblos y comunidades con los que trabaja la DED  y se realiza proyección de cronogramas, metas y objetivos para el trabajo a adelantar durante el 2025.</t>
  </si>
  <si>
    <t xml:space="preserve">Posicionar e institucionalizar, la realización de conmemoraciones como  acción afirmativa para visibilizar y exaltar el aporte de los grupos poblacionales excluidos e invisibilizados del tejido social y cultural de la ciudad, convirtiéndolos en espacios para destacar el rol de las mujeres en sus diferencias y diversidades en la construcción de ciudad y fortalecer sus etnias, tradiciones y costumbres, reconociendo su papel central en prácticas culturales y familiares, promoviendo su inclusión activa en los procesos organizativos y decisiones que impactan su comunidad. </t>
  </si>
  <si>
    <t>1. Se llevó a cabo una reunión en el Nivel Central para actualizar las estrategias del Proyecto 8222 ""Reconocimiento a la Diversidad"", con el objetivo de garantizar la asignación de responsabilidades, la sistematización de acciones y el cumplimiento de los indicadores.
2. Se realizó una reunión con el equipo del componente de capacidades psicoemocionales para conocer el trabajo desarrollado y organizar un plan de acción que permita sistematizar la metodología aplicada en el trabajo con mujeres negras, afrocolombianas, raizales, indígenas, Rrom y con discapacidad.
4. Se llevó a cabo una reunión para identificar los elementos clave en la realización de talleres. Como resultado, se inició la construcción de un taller que facilite la transversalización y sistematización, proporcionando herramientas para abordar estos temas con sensibilidad y empatía, documento que se propone para la sistematización.</t>
  </si>
  <si>
    <t>Se llevó a cabo la planeación de una actividad destinada a evaluar las conmemoraciones, eventos y actividades realizadas para la transformación de imaginarios, estereotipos racistas y de discriminación, dirigidos a la ciudadanía y a las mujeres en sus diferencias y diversidades,en la vigencia anterior. y adicionalmente 1. Se llevó a cabo una reunión en el Nivel Central para actualizar las estrategias del Proyecto 8222 ""Reconocimiento a la Diversidad"", con el objetivo de garantizar la asignación de responsabilidades, la sistematización de acciones y el cumplimiento de los indicadores.
2. Se realizó una reunión con el equipo del componente de capacidades psicoemocionales para conocer el trabajo desarrollado y organizar un plan de acción que permita sistematizar la metodología aplicada en el trabajo con mujeres negras, afrocolombianas, raizales, indígenas, Rrom y con discapacidad.
4. Se llevó a cabo una reunión para identificar los elementos clave en la realización de talleres. Como resultado, se inició la construcción de un taller que facilite la transversalización y sistematización, proporcionando herramientas para abordar estos temas con sensibilidad y empatía, documento que se propone para la sistematización.</t>
  </si>
  <si>
    <t>Estos espacios, no solo fortalecen la incidencia de las mujeres en sus diferencias y diversidades, sino que también impulsan la creación de estrategias colectivas para transformar las estructuras que perpetúan la exclusión y desigualdad, logrando la incorporación del enfoque diferencial en los planes, programas y proyectos que propenden por la garantía de los derechos de las mujeres en sus diferencias y diversidades, para ello se realizaran, actividades culturales, recreativas, deportivas, conmemoraciones y encuentros diferenciales de visibilización y reconocimiento de las diferencias, diversidades, luchas, aportes, derechos y biografías de las mujeres en sus diferencias y diversidades en Bogotá, para promover la transformación cultural, combatir estereotipos y reducir imaginarios y factores de discriminación que históricamente han afectado a las mujeres</t>
  </si>
  <si>
    <t>2025-11. Desarrollar Plan de Acción para la gestión, alistamiento y realización de eventos conmemorativos, talleres, encuentros diferenciales y actividades para la transformación de imaginarios, estereotipos racistas y de discriminación, dirigidos a la ciudadanía y a las mujeres en sus diferencias y diversidades</t>
  </si>
  <si>
    <t>2025-12. Sistematizar guías metodológicas para el abordaje a los diferentes pueblos y comunidades con los que trabaja la DED</t>
  </si>
  <si>
    <t>https://secretariadistritald-my.sharepoint.com/:f:/g/personal/kforero_sdmujer_gov_co/Eu8MU_5Qi_pGrDFbxqh3K2gBHZ6T7NpRSQWN8dGOFWjtNQ?e=PUYS4K</t>
  </si>
  <si>
    <t xml:space="preserve">Se llevó a cabo la planeación de una actividad destinada a evaluar las conmemoraciones, eventos y actividades realizadas para la transformación de imaginarios, estereotipos racistas y de discriminación, dirigidos a la ciudadanía y a las mujeres en sus diferencias y diversidades,en la vigencia anterior. </t>
  </si>
  <si>
    <t>Medir el avance de la implementación de 1 estrategia de reconocimiento de la diversidad de las mujeres del Distrito Capital  tanto en el ámbito público como en el privado.</t>
  </si>
  <si>
    <t xml:space="preserve">Estrategia de reconocimiento a la diversidad </t>
  </si>
  <si>
    <t>Estrategia Desarrollar Plan de Acción para la gestión, alistamiento y realización de eventos conmemorativos, talleres, encuentros diferenciales y actividades para la transformación de imaginarios, estereotipos racistas y de discriminación, dirigidos a la ciudadanía y a las mujeres en sus diferencias y diversidades</t>
  </si>
  <si>
    <t>Numero de estrategias estrategia de reconocimiento de la diversidad de las mujeres del Distrito Capital implementadas</t>
  </si>
  <si>
    <t xml:space="preserve">Ampliar y fortalecer la Estrategia de estrategia de reconocimiento de la diversidad de las mujeres del Distrito Capital  a través de la Formulación y sistematización de un documento metodológico y plan de acción que guíe el proceso de  abordaje a los diferentes pueblos y comunidades con los que trabaja la DED. </t>
  </si>
  <si>
    <t>Desarrollar 4 estrategias de empoderamiento para promover capacidades, liderazgos, participación, incidencia política y transformación de imaginarios culturales, que reproducen los estereotipos de género, en los territorios urbanos y rurales.</t>
  </si>
  <si>
    <t>Estrategias de empoderamiento para promover capacidades, liderazgos, participación, incidencia política y transformación de imaginarios culturales</t>
  </si>
  <si>
    <t>Medir la cantidad de estrategias implementadas</t>
  </si>
  <si>
    <t>Numero 0 - 4</t>
  </si>
  <si>
    <t>Estrategias implementadas</t>
  </si>
  <si>
    <t>Hace referencia a las estrategias implementadas para promover las capacidades, liderazgo, participación, incidencia politica y transformación de imaginarios culturales</t>
  </si>
  <si>
    <t>(Numero de estrategias realizadas/Numero de estrategias propuestas)*100</t>
  </si>
  <si>
    <t>Hace referencia a las estrategias implementadas para promover capacidades, liderazgos, participación, incidencia política y transformación de imaginarios culturales, que reproducen los estereotipos de género, en los territorios urbanos y rurales.</t>
  </si>
  <si>
    <t>No aplica</t>
  </si>
  <si>
    <t>Fecha de Emisión</t>
  </si>
  <si>
    <t>META PLAN DE DESARROLLO</t>
  </si>
  <si>
    <t>NOMBRE DEL PROYECTO</t>
  </si>
  <si>
    <t xml:space="preserve">                                                 REPORTE INDICADOR META PDD</t>
  </si>
  <si>
    <t>OBJETIVO ODS</t>
  </si>
  <si>
    <t>Igualdad de género</t>
  </si>
  <si>
    <t>META ODS</t>
  </si>
  <si>
    <t>Aprobar y fortalecer políticas acertadas y leyes aplicables para promover la igualdad de género y el empoderamiento de todas las mujeres y niñas a todos los niveles</t>
  </si>
  <si>
    <t>INDICADOR META PDD</t>
  </si>
  <si>
    <t>Estrategia de empoderamiento para promover capacidades, liderazgos, participación, incidencia política y transformación de imaginarios culturales</t>
  </si>
  <si>
    <t>PROGRAMACIÓN CUATRIENAL INDICADOR PDD</t>
  </si>
  <si>
    <t>AVANCE ACUMULADO CUATRIENIO</t>
  </si>
  <si>
    <t>TIPO DE ANUALIZACIÓN  (Según aplique)</t>
  </si>
  <si>
    <t>EJECUCIÓN MENSUAL INDICADOR PDD 3969</t>
  </si>
  <si>
    <t>EVIDENCIAS DEL AVANCE</t>
  </si>
  <si>
    <t xml:space="preserve">Se adelanta el proceso contractual para los equipos técnicos y profesionales que  acompañaran las diferentes acciones afirmativas focalizando la población a trabajar durante el 2025 y se realiza proyección de cronogramas, metas y tareas para la divulgación de los cursos. Durante este mes, se avanza en la identificación de dificultades presentadas en la plataforma  de formación virtual de la SdMujer para la realización de los cursos.  y también se adelanta el proceso contractual para el equipo técnico que adelantará las gestiones y trámites para la realización convenios, acuerdos, planes de trabajo conjunto y/o compromisos con entidades educativas públicas o privadas y se realiza proyección de cronogramas, indicadores y objetivos para el 2025. </t>
  </si>
  <si>
    <t xml:space="preserve">El desarrollo de 3 estrategias para que contribuyan al reconocimiento y garantía de los  derechos de las mujeres en sus diferencias y diversidades se realiza a través de Acciones afirmativas para el empoderamiento y fortalecimiento de capacidades emocionales y educación flexible para las mujeres con el objetivo de aportar a la eliminación de estereotipos e imaginarios sexistas, así como, brindar herramientas para el empoderamiento y fortalecimiento de las trayectorias de vida de las mujeres, reconociendo factores protectores y mecanismos para la prevención de las violencias se han realizado. A través de la implementación de la estrategia de cuidado menstrual se realizan talleres de cuidado menstrual a mujeres en sus diferencias y diversidad con especial énfasis en adolescentes entre 14 y 17 años, que reciben atención en Unidad de Protección Integral por estar en riesgo de habitar la calle, experiencias de vida en calle o por ser víctimas de Explotación Sexual Comercial de NNA, y que se encuentran en protección. </t>
  </si>
  <si>
    <t>https://secretariadistritald-my.sharepoint.com/:f:/g/personal/kforero_sdmujer_gov_co/EttKawPFTW5IuAvQqzmEXGUB1Jvqyond9OxpZcI-TVU5_Q?e=x1e4JC</t>
  </si>
  <si>
    <t xml:space="preserve">Frente a los espacios de transferencia metodológica, se inician reuniones de socialización del objetivo de la actividad con instituciones para concertación de cronogramas para el año 2025. Concertando fechas con: IED Santa Lucia CAFAM y Fundación regalando sueños  COLVEN. Adicionalmente, Se realizó un espacio de conexión emocional con 15 mujeres jóvenes  de la Universidad Colegio Mayor de Cundinamarca, abordando la temática de Navegando por la vida para reconocer recursos  propios de afrontamiento a situaciones de salud mental como la ansiedad y la depresión. Se inician reuniones de socialización del objetivo de la actividad con población e instituciones para concertación de cronogramas para el año 2025 y además durante el mes de febrero se realizaron reuniones de  conversacion con el programa CampeSENA para la realización de cursos con mujeres campesinas y rurales. Adicionalmente, se realiza la primera mesa MDCM del 2025  con las entidades que hacen parte del acuerdo 883: IDIPRON, SDIS, SDMUJER, SDS y en este espacio se socializa el plan de trabajo, se planifico el recorrido y jornada del mes de marzo y se realizaron los aportes para la creación de la resolución de la mesa. </t>
  </si>
  <si>
    <t>Formula indicador:</t>
  </si>
  <si>
    <t>Avance mensual</t>
  </si>
  <si>
    <t>Elaboró</t>
  </si>
  <si>
    <t>Firma</t>
  </si>
  <si>
    <t>Aprobó (Según aplique Gerenta de proyecto, Líder técnica y responsable de proceso)</t>
  </si>
  <si>
    <t>Revisó (Oficina Asesora de Planeación)</t>
  </si>
  <si>
    <t>VoBo:</t>
  </si>
  <si>
    <t>Nombre</t>
  </si>
  <si>
    <t>Nombre:</t>
  </si>
  <si>
    <t>Cargo</t>
  </si>
  <si>
    <t>Cargo:</t>
  </si>
  <si>
    <t>Porcentaje de implementación de la estrategia de transformación cultural</t>
  </si>
  <si>
    <t>Se adelanta el proceso contractual para el equipo técnico que realizará los documentos técnicos y guias para la Caja de Herramientas de la DED y actividades para la transversalización del enfoque diferencial  y se realiza proyección de cronogramas, metas y objetivos para el trabajo a adelantar durante el 2025 y se realizó el proceso de contratación de una referente para las mujeres con discapacidad,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 adicionalmente, se realizó una primera reunión para contextualizar las necesidades urgentes de la estrategia. Se adelanta el proceso contractual para el equipo técnico que realizará los documentos para las guias metodológicas para el abordaje a los diferentes pueblos y comunidades con los que trabaja la DED  y se realiza proyección de cronogramas, metas y objetivos para el trabajo a adelantar durante el 2025.</t>
  </si>
  <si>
    <t xml:space="preserve"> proceso de asistencia técnica para la transversalización del enfoque diferencial con una mirada interseccional, dirigida a los Sectores de la Administración Distrital y el sector privado y realización de actividades de apoyo para la transversalización del enfoque diferencial dirigidas a los Sectores de la Administración Distrital.</t>
  </si>
  <si>
    <t>1.	Se avanzó en cinco reuniones con la Dirección de Derechos y Diseño de Política para elaborar una propuesta preliminar de caracterización del Proceso de Transversalización del enfoque de género y diferencial para mujeres que será presentada a las directoras de Derechos y Diseño de Política y de Enfoque Diferencial para su aprobación y complementación y luego llevada a la mesa técnica con la Oficina Asesora de Planeación – OAP
2.	se ha desarrollado. (i) una reunión con las referentes de mujeres palenqueras y mujeres negras/afrocolombianas de la DED, para construir colectivamente la propuesta preliminar del Lineamiento para la atención diferencial con enfoque étnico palenquero, dirigido a los sectores de la Administración Distrital, que contiene lo siguiente: Objetivos y justificación, tabla de contenido o temáticas que contendrá el lineamiento y cronograma tentativo, esta propuesta será revisada y avalada por la comunidad palenquera en una reunión que se llevará a cabo el próximo 12 de marzo; de acuerdo con eso, se está a la espera de la aprobación para dar cumplimiento al cronograma propuesto
3.	Se llevo la primera actividad de Transversalización a los docentes de educación flexible de "Casa de Todas"  profundizando en los enfoques de género y diferencial. Se abordó la importancia de reconocer y transformar las desigualdades que limitan el ejercicio pleno de los derechos de las mujeres, incorporando acciones afirmativas para superar la discriminación, la desigualdad y la subordinación.
4.	En reunión con la instancia ZESAI, se abordaron varios puntos relacionados con la jornada de fortalecimiento de capacidades dirigida a las y los servidores públicos que participan en la mesa, en el marco de la Sentencia T-594 de 2016, la Política Pública de Actividades Sexuales Pagadas (PPASP) y la Estrategia "Casa de Todas". Realizando un ejercicio cumpliendo los siguientes objetivos: Sensibilizar y capacitar a las y los servidores públicos en relación con los derechos de las personas que realizan Actividades Sexuales Pagadas (ASP); garantizar la  implementación efectiva de la Sentencia T-594 de 2016 y los lineamientos de la Política Pública de Actividades Sexuales Pagadas (2020-2029); y mejorar la articulación interinstitucional para la protección de los derechos de las personas que realizan ASP, con especial atención a grupos en situación de mayor vulnerabilidad (personas trans, no binarias, lesbianas y bisexuales).
5.	se realizó el proceso de contratación de una referente para las mujeres con discapacidad y de dos intérpretes,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t>
  </si>
  <si>
    <t>Posicionar e institucionalizar, la realización de conmemoraciones como  acción afirmativa para visibilizar y exaltar el aporte de los grupos poblacionales excluidos e invisibilizados del tejido social y cultural de la ciudad, convirtiéndolos en espacios para destacar el rol de las mujeres en sus diferencias y diversidades en la construcción de ciudad y fortalecer sus etnias, tradiciones y costumbres, reconociendo su papel central en prácticas culturales y familiares, promoviendo su inclusión activa en los procesos organizativos y decisiones que impactan su comunidad.</t>
  </si>
  <si>
    <t xml:space="preserve"> https://secretariadistritald-my.sharepoint.com/:f:/g/personal/kforero_sdmujer_gov_co/EttKawPFTW5IuAvQqzmEXGUB1Jvqyond9OxpZcI-TVU5_Q?e=x1e4JC</t>
  </si>
  <si>
    <t>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</si>
  <si>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Medir el avance de implementación de la estrategia de transformación cultural, que posibilite la redistribución de los trabajos de cuidado, la prevención de las violencias contra las mujeres y la transformación de imaginarios discriminatorios, que limitan el ejercicio de sus derechos.</t>
  </si>
  <si>
    <t>Porcentaje 0-100</t>
  </si>
  <si>
    <t>% de avance Estrategias de transformación cultural</t>
  </si>
  <si>
    <t>% de avance Estrategias de transformación cultural del PI 8198</t>
  </si>
  <si>
    <t>Las estrategias de transformación cultural son todas aquellas acciones y herramientas metodológicas que permiten generar cambios sostenibles en las prácticas y actitudes de las personas frente a los trabajos de cuidado y equidad de género.</t>
  </si>
  <si>
    <t>Documento oficial</t>
  </si>
  <si>
    <t>% de avance Estrategias de transformación cultural del PI 8222</t>
  </si>
  <si>
    <t>Sumatoria del % de avance Estrategias de transformación cultural del PI 8198 + Sumatoria de % de avance de Estrategias de transformación cultural del PI 8222</t>
  </si>
  <si>
    <t>Hace referencia al Porcentaje de avance de las estrategias de  transformación cultural implementadas por los proyectos de inversión 8198 y 8222 que se encuentran asociados a la Meta PDD No 2047</t>
  </si>
  <si>
    <t>Acción de Transformación Cultural: Estrategia implementada para modificar imaginarios y prácticas sociales relacionadas con la equidad de género, a través de actividades pedagógicas, artísticas, comunitarias y narrativas.
Mecanismos de Cambio Cultural: Herramientas metodológicas que permiten generar cambios sostenibles en las prácticas y actitudes de las personas frente a los trabajos de cuidado y equidad de género.</t>
  </si>
  <si>
    <t>Para el cumplimiento de este indicador concurren las acciones desarrolladas por los proyectos de inversion 8198 y 8222, por cuanto el logro de las actividades alcanzadas en cada uno de estos proyectos, aportan al cumplimiento de la programacion del indicador de la Meta PDD “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El 25% del avance de la meta en el año, sera reportado por el proyecto de inversión 8222 y el 75% restante será reportado por el proyecto de inversión 8198</t>
  </si>
  <si>
    <t>PRODUCTO - MGA</t>
  </si>
  <si>
    <t>x</t>
  </si>
  <si>
    <t>EJECUCIÓN PRESUPUESTAL DEL PRODUCTO I TRIMESTRE</t>
  </si>
  <si>
    <t>OBJETIVO ESPECIFICO</t>
  </si>
  <si>
    <t>EJECUTADO MAGNITUD</t>
  </si>
  <si>
    <t>Incrementar la atención de mujeres en sus diferencias y diversidad en Bogotá.</t>
  </si>
  <si>
    <t xml:space="preserve">1- Implementar 3 estrategias que contribuyan al reconocimiento y garantía de los derechos de las mujeres en sus diferencias y diversidad. </t>
  </si>
  <si>
    <t>PRODUCTO 1</t>
  </si>
  <si>
    <t xml:space="preserve">2- Implementar 1 Estrategia Distrital de Cuidado Menstrual, con enfoque diferencial </t>
  </si>
  <si>
    <t>Mejorar los servicios, programas y estrategias para la atención de las mujeres que incorporen el enfoque diferencial y contribuyan a la transformación de imaginarios. </t>
  </si>
  <si>
    <t xml:space="preserve">3- Implementar 1 estrategia de  asistencia técnica dirigidas a los Sectores de la Administración Distrital y al Sector Privado, para la incorporación del enfoque diferencial en los servicios, programas y estrategias dirigidas a mujeres. </t>
  </si>
  <si>
    <t>PRODUCTO 2</t>
  </si>
  <si>
    <t xml:space="preserve">4-Implementar 1 estrategia de reconocimiento de la diversidad de las mujeres del Distrito Capital.  </t>
  </si>
  <si>
    <t>EJECUCIÓN PRESUPUESTAL DEL PRODUCTO II TRIMESTRE</t>
  </si>
  <si>
    <t>PRODUCTO 3</t>
  </si>
  <si>
    <t>PRODUCTO 4</t>
  </si>
  <si>
    <t>EJECUCIÓN PRESUPUESTAL DEL PRODUCTO III TRIMESTRE</t>
  </si>
  <si>
    <t>EJECUCIÓN PRESUPUESTAL DEL PRODUCTO IV TRIMESTRE</t>
  </si>
  <si>
    <t>NOVIEMBRE</t>
  </si>
  <si>
    <t>SECRETARÍA DISTRITAL DE LA MUJER
DIRECCINAMIENTO ESTRATÉGICO
FORMULACIÓN PLAN DE ACCIÓN
TERRITORIALIZACIÓN</t>
  </si>
  <si>
    <t>8198 - Implementación de la estrategia de transformación cultural de la Secretaría Distrital de la Mujer en Bogotá D.C.</t>
  </si>
  <si>
    <t xml:space="preserve">                                                 REPORTE TERRITORIALIZACIÓN</t>
  </si>
  <si>
    <t>ACTIVIDAD TERRITORIALIZABLE</t>
  </si>
  <si>
    <t>XXX - XXXXX</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</si>
  <si>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</si>
  <si>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</si>
  <si>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</si>
  <si>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</si>
  <si>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</si>
  <si>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</si>
  <si>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</si>
  <si>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</si>
  <si>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</si>
  <si>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</si>
  <si>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</si>
  <si>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</si>
  <si>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</si>
  <si>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</si>
  <si>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</si>
  <si>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</si>
  <si>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</si>
  <si>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</si>
  <si>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</si>
  <si>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</si>
  <si>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</si>
  <si>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</si>
  <si>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</si>
  <si>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</si>
  <si>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</si>
  <si>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</si>
  <si>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</si>
  <si>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PMR XXX - XXXXX</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</si>
  <si>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</si>
  <si>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</si>
  <si>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</si>
  <si>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</si>
  <si>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</si>
  <si>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</si>
  <si>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</si>
  <si>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</si>
  <si>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</si>
  <si>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</si>
  <si>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</si>
  <si>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</si>
  <si>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</si>
  <si>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</si>
  <si>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</si>
  <si>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</si>
  <si>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</si>
  <si>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</si>
  <si>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</si>
  <si>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</si>
  <si>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</si>
  <si>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</si>
  <si>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</si>
  <si>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</si>
  <si>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</si>
  <si>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</si>
  <si>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</si>
  <si>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</si>
  <si>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</si>
  <si>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</si>
  <si>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</si>
  <si>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</si>
  <si>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</si>
  <si>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</si>
  <si>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</si>
  <si>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</si>
  <si>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</si>
  <si>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</si>
  <si>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</si>
  <si>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</si>
  <si>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</si>
  <si>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</si>
  <si>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</si>
  <si>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</si>
  <si>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</si>
  <si>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</si>
  <si>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8223</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</si>
  <si>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</si>
  <si>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</si>
  <si>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</si>
  <si>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</si>
  <si>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</si>
  <si>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</si>
  <si>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</si>
  <si>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</si>
  <si>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</si>
  <si>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</si>
  <si>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</si>
  <si>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</si>
  <si>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</si>
  <si>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</si>
  <si>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</si>
  <si>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</si>
  <si>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</si>
  <si>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</si>
  <si>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</si>
  <si>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</si>
  <si>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</si>
  <si>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</si>
  <si>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</si>
  <si>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</si>
  <si>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</si>
  <si>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</si>
  <si>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</si>
  <si>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</si>
  <si>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</si>
  <si>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</si>
  <si>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</si>
  <si>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</si>
  <si>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</si>
  <si>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</si>
  <si>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</si>
  <si>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Se realiza actualización de la progrmación presupuestal de las actividades</t>
  </si>
  <si>
    <t>Se requiere ajustar el presupuesto de las actividadades del proyecto de inversión de acuerdo con los movimientos realizados a corte de 28 de febrero de 2025</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</si>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</sst>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_);_(* \(#,##0.00\);_(* &quot;-&quot;??_);_(@_)"/>
    <numFmt numFmtId="165" formatCode="&quot;$&quot;\ #,##0;[Red]\-&quot;$&quot;\ #,##0"/>
    <numFmt numFmtId="166" formatCode="_(* #,##0_);_(* \(#,##0\);_(* &quot;-&quot;??_);_(@_)"/>
    <numFmt numFmtId="167" formatCode="_-* #,##0.00_-;\-* #,##0.00_-;_-* &quot;-&quot;??_-;_-@"/>
    <numFmt numFmtId="168" formatCode="_-* #,##0.00\ _€_-;\-* #,##0.00\ _€_-;_-* &quot;-&quot;??\ _€_-;_-@_-"/>
    <numFmt numFmtId="169" formatCode="_-* #,##0\ _€_-;\-* #,##0\ _€_-;_-* &quot;-&quot;??\ _€_-;_-@_-"/>
    <numFmt numFmtId="170" formatCode="_-* #,##0\ _€_-;\-* #,##0\ _€_-;_-* &quot;-&quot;\ _€_-;_-@_-"/>
    <numFmt numFmtId="171" formatCode="0.0%"/>
    <numFmt numFmtId="172" formatCode="###,000"/>
  </numFmts>
  <fonts count="67">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sz val="9"/>
      <color rgb="FF000000"/>
      <name val="Tahoma"/>
      <family val="2"/>
    </font>
    <font>
      <sz val="11"/>
      <color rgb="FF000000"/>
      <name val="Arial"/>
      <family val="2"/>
    </font>
    <font>
      <sz val="10"/>
      <color rgb="FF000000"/>
      <name val="Arial"/>
      <family val="2"/>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CC0DA"/>
        <bgColor rgb="FF000000"/>
      </patternFill>
    </fill>
  </fills>
  <borders count="10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rgb="FF000000"/>
      </right>
      <top style="medium">
        <color indexed="64"/>
      </top>
      <bottom/>
      <diagonal/>
    </border>
    <border>
      <left style="thin">
        <color indexed="64"/>
      </left>
      <right style="thin">
        <color rgb="FF000000"/>
      </right>
      <top/>
      <bottom style="thin">
        <color indexed="64"/>
      </bottom>
      <diagonal/>
    </border>
  </borders>
  <cellStyleXfs count="23">
    <xf numFmtId="0" fontId="0" fillId="0" borderId="0"/>
    <xf numFmtId="9" fontId="20" fillId="0" borderId="0" applyFont="0" applyFill="0" applyBorder="0" applyAlignment="0" applyProtection="0"/>
    <xf numFmtId="0" fontId="25" fillId="0" borderId="11"/>
    <xf numFmtId="0" fontId="3" fillId="0" borderId="11"/>
    <xf numFmtId="44" fontId="3" fillId="0" borderId="11" applyFont="0" applyFill="0" applyBorder="0" applyAlignment="0" applyProtection="0"/>
    <xf numFmtId="168" fontId="3" fillId="0" borderId="11" applyFont="0" applyFill="0" applyBorder="0" applyAlignment="0" applyProtection="0"/>
    <xf numFmtId="9" fontId="3" fillId="0" borderId="11" applyFont="0" applyFill="0" applyBorder="0" applyAlignment="0" applyProtection="0"/>
    <xf numFmtId="170" fontId="3" fillId="0" borderId="11" applyFont="0" applyFill="0" applyBorder="0" applyAlignment="0" applyProtection="0"/>
    <xf numFmtId="42"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2" fontId="37" fillId="0" borderId="55" applyNumberFormat="0" applyAlignment="0" applyProtection="0">
      <alignment horizontal="right" vertical="center"/>
    </xf>
    <xf numFmtId="172"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2"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3" fillId="0" borderId="0" applyFont="0" applyFill="0" applyBorder="0" applyAlignment="0" applyProtection="0"/>
    <xf numFmtId="0" fontId="1" fillId="0" borderId="11"/>
    <xf numFmtId="0" fontId="62" fillId="0" borderId="11"/>
    <xf numFmtId="41" fontId="63" fillId="0" borderId="0" applyFont="0" applyFill="0" applyBorder="0" applyAlignment="0" applyProtection="0"/>
    <xf numFmtId="0" fontId="33" fillId="0" borderId="0" applyNumberFormat="0" applyFill="0" applyBorder="0" applyAlignment="0" applyProtection="0"/>
  </cellStyleXfs>
  <cellXfs count="847">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6"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6"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6" fontId="4" fillId="0" borderId="0" xfId="0" applyNumberFormat="1" applyFont="1"/>
    <xf numFmtId="166" fontId="11" fillId="0" borderId="1" xfId="0" applyNumberFormat="1" applyFont="1" applyBorder="1" applyAlignment="1">
      <alignment horizontal="center" vertical="center"/>
    </xf>
    <xf numFmtId="165"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4" fontId="8" fillId="0" borderId="1" xfId="0" applyNumberFormat="1" applyFont="1" applyBorder="1" applyAlignment="1">
      <alignment horizontal="center" vertical="center"/>
    </xf>
    <xf numFmtId="164" fontId="11" fillId="0" borderId="1" xfId="0" applyNumberFormat="1" applyFont="1" applyBorder="1" applyAlignment="1">
      <alignment horizontal="center" vertical="center"/>
    </xf>
    <xf numFmtId="166"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0" fontId="27" fillId="20" borderId="46" xfId="2" applyFont="1" applyFill="1" applyBorder="1" applyAlignment="1">
      <alignment vertical="center" wrapText="1"/>
    </xf>
    <xf numFmtId="169" fontId="28" fillId="0" borderId="47" xfId="5" applyNumberFormat="1" applyFont="1" applyBorder="1" applyAlignment="1">
      <alignment vertical="center"/>
    </xf>
    <xf numFmtId="169" fontId="28" fillId="0" borderId="49" xfId="5" applyNumberFormat="1" applyFont="1" applyBorder="1" applyAlignment="1">
      <alignment vertical="center"/>
    </xf>
    <xf numFmtId="0" fontId="27" fillId="20" borderId="37" xfId="2" applyFont="1" applyFill="1" applyBorder="1" applyAlignment="1">
      <alignment vertical="center" wrapText="1"/>
    </xf>
    <xf numFmtId="169"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69"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2" fillId="0" borderId="11" xfId="3" applyFont="1" applyAlignment="1">
      <alignment vertical="center"/>
    </xf>
    <xf numFmtId="0" fontId="44" fillId="20" borderId="47" xfId="2" applyFont="1" applyFill="1" applyBorder="1" applyAlignment="1">
      <alignment horizontal="center" vertical="center" wrapText="1"/>
    </xf>
    <xf numFmtId="0" fontId="43" fillId="0" borderId="47"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9" fillId="0" borderId="51" xfId="3" applyFont="1" applyBorder="1" applyAlignment="1">
      <alignment horizontal="center" vertical="center"/>
    </xf>
    <xf numFmtId="0" fontId="49" fillId="0" borderId="44" xfId="3" applyFont="1" applyBorder="1" applyAlignment="1">
      <alignment horizontal="center" vertical="center" wrapText="1"/>
    </xf>
    <xf numFmtId="0" fontId="34" fillId="0" borderId="31" xfId="3" applyFont="1" applyBorder="1" applyAlignment="1">
      <alignment horizontal="center" vertical="center"/>
    </xf>
    <xf numFmtId="10" fontId="47" fillId="20" borderId="47" xfId="0" applyNumberFormat="1" applyFont="1" applyFill="1" applyBorder="1" applyAlignment="1">
      <alignment horizontal="center" vertical="center"/>
    </xf>
    <xf numFmtId="0" fontId="19" fillId="0" borderId="11" xfId="3" applyFont="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7" fillId="0" borderId="65" xfId="3" applyFont="1" applyBorder="1" applyAlignment="1">
      <alignment horizontal="center" vertical="center" wrapText="1"/>
    </xf>
    <xf numFmtId="0" fontId="47"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1"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1"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7"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51"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7" fillId="0" borderId="65" xfId="2" applyFont="1" applyBorder="1" applyAlignment="1">
      <alignment vertical="center" wrapText="1"/>
    </xf>
    <xf numFmtId="0" fontId="28" fillId="0" borderId="73" xfId="3" applyFont="1" applyBorder="1" applyAlignment="1">
      <alignment vertical="center" wrapText="1"/>
    </xf>
    <xf numFmtId="169" fontId="28" fillId="0" borderId="73" xfId="5" applyNumberFormat="1" applyFont="1" applyBorder="1" applyAlignment="1">
      <alignment vertical="center"/>
    </xf>
    <xf numFmtId="169" fontId="28" fillId="0" borderId="74" xfId="5" applyNumberFormat="1" applyFont="1" applyBorder="1" applyAlignment="1">
      <alignment vertical="center"/>
    </xf>
    <xf numFmtId="43" fontId="57" fillId="20" borderId="86" xfId="18" applyFont="1" applyFill="1" applyBorder="1" applyAlignment="1">
      <alignment horizontal="center" vertical="center" wrapText="1"/>
    </xf>
    <xf numFmtId="43" fontId="57" fillId="20" borderId="89" xfId="18" applyFont="1" applyFill="1" applyBorder="1" applyAlignment="1">
      <alignment horizontal="center" vertical="center" wrapText="1"/>
    </xf>
    <xf numFmtId="43" fontId="57" fillId="20" borderId="90" xfId="18" applyFont="1" applyFill="1" applyBorder="1" applyAlignment="1">
      <alignment horizontal="center" vertical="center" wrapText="1"/>
    </xf>
    <xf numFmtId="169" fontId="28" fillId="0" borderId="65" xfId="5" applyNumberFormat="1" applyFont="1" applyBorder="1" applyAlignment="1">
      <alignment vertical="center"/>
    </xf>
    <xf numFmtId="169" fontId="28" fillId="0" borderId="46" xfId="5" applyNumberFormat="1" applyFont="1" applyBorder="1" applyAlignment="1">
      <alignment vertical="center"/>
    </xf>
    <xf numFmtId="169" fontId="28" fillId="0" borderId="37" xfId="5" applyNumberFormat="1" applyFont="1" applyBorder="1" applyAlignment="1">
      <alignment vertical="center"/>
    </xf>
    <xf numFmtId="0" fontId="27" fillId="0" borderId="67" xfId="2" applyFont="1" applyBorder="1" applyAlignment="1">
      <alignment vertical="center" wrapText="1"/>
    </xf>
    <xf numFmtId="0" fontId="27" fillId="0" borderId="69" xfId="2" applyFont="1" applyBorder="1" applyAlignment="1">
      <alignment vertical="center" wrapText="1"/>
    </xf>
    <xf numFmtId="0" fontId="27" fillId="0" borderId="71" xfId="2" applyFont="1" applyBorder="1" applyAlignment="1">
      <alignment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5" fillId="0" borderId="11" xfId="2" applyFont="1" applyAlignment="1">
      <alignment vertical="center" wrapText="1"/>
    </xf>
    <xf numFmtId="0" fontId="55" fillId="0" borderId="51" xfId="0" applyFont="1" applyBorder="1" applyAlignment="1">
      <alignment horizontal="center" vertical="center"/>
    </xf>
    <xf numFmtId="0" fontId="55" fillId="0" borderId="51" xfId="0" applyFont="1" applyBorder="1" applyAlignment="1">
      <alignment vertical="center"/>
    </xf>
    <xf numFmtId="0" fontId="55" fillId="0" borderId="51" xfId="2" applyFont="1" applyBorder="1" applyAlignment="1">
      <alignment horizontal="center" wrapText="1"/>
    </xf>
    <xf numFmtId="0" fontId="55" fillId="0" borderId="51" xfId="2" applyFont="1" applyBorder="1" applyAlignment="1">
      <alignment horizontal="center" vertical="center" wrapText="1"/>
    </xf>
    <xf numFmtId="0" fontId="55" fillId="0" borderId="51" xfId="2" applyFont="1" applyBorder="1" applyAlignment="1">
      <alignment vertical="center" wrapText="1"/>
    </xf>
    <xf numFmtId="0" fontId="27"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83" xfId="3" applyFont="1" applyBorder="1" applyAlignment="1">
      <alignment horizontal="center" vertical="center" wrapText="1"/>
    </xf>
    <xf numFmtId="0" fontId="47" fillId="0" borderId="84" xfId="3" applyFont="1" applyBorder="1" applyAlignment="1">
      <alignment horizontal="center" vertical="center" wrapText="1"/>
    </xf>
    <xf numFmtId="0" fontId="47" fillId="0" borderId="81" xfId="3" applyFont="1" applyBorder="1" applyAlignment="1">
      <alignment horizontal="center" vertical="center" wrapText="1"/>
    </xf>
    <xf numFmtId="0" fontId="47" fillId="0" borderId="67" xfId="3" applyFont="1" applyBorder="1" applyAlignment="1">
      <alignment horizontal="center" vertical="center" wrapText="1"/>
    </xf>
    <xf numFmtId="0" fontId="47"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8"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8"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44" xfId="3" applyFont="1" applyBorder="1" applyAlignment="1">
      <alignment horizontal="center" vertical="center" wrapText="1"/>
    </xf>
    <xf numFmtId="0" fontId="59" fillId="0" borderId="51" xfId="3" applyFont="1" applyBorder="1" applyAlignment="1">
      <alignment horizontal="center" vertical="center"/>
    </xf>
    <xf numFmtId="0" fontId="59"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6" fillId="20" borderId="51" xfId="2" applyFont="1" applyFill="1" applyBorder="1" applyAlignment="1">
      <alignment vertical="center" wrapText="1"/>
    </xf>
    <xf numFmtId="0" fontId="56"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5" fillId="0" borderId="43" xfId="2" applyFont="1" applyBorder="1" applyAlignment="1">
      <alignment horizontal="center" vertical="center" wrapText="1"/>
    </xf>
    <xf numFmtId="0" fontId="55"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55" fillId="0" borderId="11" xfId="2" applyFont="1" applyAlignment="1">
      <alignment horizontal="center" vertical="center" wrapText="1"/>
    </xf>
    <xf numFmtId="0" fontId="61" fillId="16" borderId="1" xfId="20" applyFont="1" applyFill="1" applyBorder="1" applyAlignment="1">
      <alignment horizontal="center" vertical="center" wrapText="1"/>
    </xf>
    <xf numFmtId="0" fontId="27" fillId="0" borderId="11" xfId="0" applyFont="1" applyBorder="1" applyAlignment="1">
      <alignment vertical="center" wrapText="1"/>
    </xf>
    <xf numFmtId="0" fontId="47" fillId="0" borderId="66" xfId="3" applyFont="1" applyBorder="1" applyAlignment="1">
      <alignment horizontal="center" vertical="center" wrapText="1"/>
    </xf>
    <xf numFmtId="0" fontId="47" fillId="0" borderId="93" xfId="3" applyFont="1" applyBorder="1" applyAlignment="1">
      <alignment horizontal="center" vertical="center" wrapText="1"/>
    </xf>
    <xf numFmtId="0" fontId="27" fillId="0" borderId="65" xfId="2" applyFont="1" applyBorder="1" applyAlignment="1">
      <alignment horizontal="center" vertical="center" wrapText="1"/>
    </xf>
    <xf numFmtId="169" fontId="28" fillId="0" borderId="65" xfId="5" applyNumberFormat="1" applyFont="1" applyBorder="1" applyAlignment="1">
      <alignment horizontal="center" vertical="center"/>
    </xf>
    <xf numFmtId="169" fontId="28" fillId="0" borderId="73" xfId="5" applyNumberFormat="1" applyFont="1" applyBorder="1" applyAlignment="1">
      <alignment horizontal="center" vertical="center"/>
    </xf>
    <xf numFmtId="169" fontId="28" fillId="0" borderId="74" xfId="5" applyNumberFormat="1" applyFont="1" applyBorder="1" applyAlignment="1">
      <alignment horizontal="center" vertical="center"/>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5" xfId="3" applyFont="1" applyBorder="1" applyAlignment="1">
      <alignment horizontal="left" vertical="center" wrapText="1"/>
    </xf>
    <xf numFmtId="0" fontId="47" fillId="0" borderId="7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47" xfId="3" applyFont="1" applyBorder="1" applyAlignment="1">
      <alignment horizontal="center" vertical="center" wrapText="1"/>
    </xf>
    <xf numFmtId="0" fontId="28" fillId="25" borderId="47" xfId="3" applyFont="1" applyFill="1" applyBorder="1" applyAlignment="1">
      <alignment vertical="center"/>
    </xf>
    <xf numFmtId="0" fontId="47" fillId="0" borderId="97"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28" fillId="25" borderId="39"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27" fillId="0" borderId="11" xfId="3" applyFont="1" applyAlignment="1">
      <alignment vertical="center"/>
    </xf>
    <xf numFmtId="41" fontId="34" fillId="0" borderId="51" xfId="21" applyFont="1" applyBorder="1" applyAlignment="1">
      <alignment horizontal="center" vertical="center"/>
    </xf>
    <xf numFmtId="41" fontId="35" fillId="0" borderId="51" xfId="21" applyFont="1" applyBorder="1" applyAlignment="1">
      <alignment horizontal="center" vertical="center"/>
    </xf>
    <xf numFmtId="0" fontId="28" fillId="0" borderId="11" xfId="3" applyFont="1" applyAlignment="1">
      <alignment vertical="center" wrapText="1"/>
    </xf>
    <xf numFmtId="9" fontId="47" fillId="20" borderId="47" xfId="1" applyFont="1" applyFill="1" applyBorder="1" applyAlignment="1">
      <alignment horizontal="center"/>
    </xf>
    <xf numFmtId="3" fontId="65" fillId="0" borderId="47" xfId="0" applyNumberFormat="1" applyFont="1" applyBorder="1" applyAlignment="1">
      <alignment vertical="center"/>
    </xf>
    <xf numFmtId="0" fontId="65" fillId="0" borderId="47" xfId="0" applyFont="1" applyBorder="1" applyAlignment="1">
      <alignment vertical="center"/>
    </xf>
    <xf numFmtId="0" fontId="65" fillId="0" borderId="34" xfId="0" applyFont="1" applyBorder="1" applyAlignment="1">
      <alignment vertical="center"/>
    </xf>
    <xf numFmtId="3" fontId="65" fillId="0" borderId="34" xfId="0" applyNumberFormat="1" applyFont="1" applyBorder="1" applyAlignment="1">
      <alignment vertical="center"/>
    </xf>
    <xf numFmtId="0" fontId="65" fillId="0" borderId="35" xfId="0" applyFont="1" applyBorder="1" applyAlignment="1">
      <alignment vertical="center"/>
    </xf>
    <xf numFmtId="9" fontId="65" fillId="0" borderId="49" xfId="0" applyNumberFormat="1" applyFont="1" applyBorder="1" applyAlignment="1">
      <alignment vertical="center"/>
    </xf>
    <xf numFmtId="0" fontId="65" fillId="0" borderId="49" xfId="0" applyFont="1" applyBorder="1" applyAlignment="1">
      <alignment vertical="center"/>
    </xf>
    <xf numFmtId="3" fontId="65" fillId="0" borderId="38" xfId="0" applyNumberFormat="1" applyFont="1" applyBorder="1" applyAlignment="1">
      <alignment vertical="center"/>
    </xf>
    <xf numFmtId="0" fontId="65" fillId="0" borderId="38" xfId="0" applyFont="1" applyBorder="1" applyAlignment="1">
      <alignment vertical="center"/>
    </xf>
    <xf numFmtId="0" fontId="65" fillId="0" borderId="39" xfId="0" applyFont="1" applyBorder="1" applyAlignment="1">
      <alignment vertical="center"/>
    </xf>
    <xf numFmtId="0" fontId="25" fillId="29" borderId="47" xfId="0" applyFont="1" applyFill="1" applyBorder="1" applyAlignment="1">
      <alignment wrapText="1"/>
    </xf>
    <xf numFmtId="0" fontId="65" fillId="0" borderId="1" xfId="0" applyFont="1" applyBorder="1" applyAlignment="1">
      <alignment vertical="center"/>
    </xf>
    <xf numFmtId="0" fontId="25" fillId="29" borderId="73" xfId="0" applyFont="1" applyFill="1" applyBorder="1" applyAlignment="1">
      <alignment wrapText="1"/>
    </xf>
    <xf numFmtId="0" fontId="27" fillId="0" borderId="74" xfId="2" applyFont="1" applyBorder="1" applyAlignment="1">
      <alignment vertical="center" wrapText="1"/>
    </xf>
    <xf numFmtId="0" fontId="25" fillId="29" borderId="60" xfId="0" applyFont="1" applyFill="1" applyBorder="1" applyAlignment="1">
      <alignment wrapText="1"/>
    </xf>
    <xf numFmtId="3" fontId="65" fillId="0" borderId="65" xfId="0" applyNumberFormat="1" applyFont="1" applyBorder="1" applyAlignment="1">
      <alignment horizontal="center" vertical="center"/>
    </xf>
    <xf numFmtId="0" fontId="66" fillId="0" borderId="47" xfId="0" applyFont="1" applyBorder="1" applyAlignment="1">
      <alignment wrapText="1"/>
    </xf>
    <xf numFmtId="0" fontId="8" fillId="2" borderId="11" xfId="0" applyFont="1" applyFill="1" applyBorder="1"/>
    <xf numFmtId="0" fontId="9" fillId="2" borderId="11" xfId="0" applyFont="1" applyFill="1" applyBorder="1" applyAlignment="1">
      <alignment horizontal="left"/>
    </xf>
    <xf numFmtId="167"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6"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61" fillId="30" borderId="1" xfId="20" applyFont="1" applyFill="1" applyBorder="1" applyAlignment="1">
      <alignment horizontal="center" vertical="center" wrapText="1"/>
    </xf>
    <xf numFmtId="41" fontId="28" fillId="0" borderId="77" xfId="21" applyFont="1" applyBorder="1" applyAlignment="1">
      <alignment horizontal="left" vertical="center" wrapText="1"/>
    </xf>
    <xf numFmtId="41" fontId="28" fillId="0" borderId="76" xfId="21" applyFont="1" applyBorder="1" applyAlignment="1">
      <alignment horizontal="left" vertical="center" wrapText="1"/>
    </xf>
    <xf numFmtId="41" fontId="18" fillId="0" borderId="78" xfId="21" applyFont="1" applyBorder="1" applyAlignment="1">
      <alignment horizontal="left" vertical="center" wrapText="1"/>
    </xf>
    <xf numFmtId="2" fontId="28" fillId="0" borderId="33" xfId="3" applyNumberFormat="1" applyFont="1" applyBorder="1" applyAlignment="1">
      <alignment horizontal="center" vertical="center"/>
    </xf>
    <xf numFmtId="2" fontId="65" fillId="0" borderId="33" xfId="0" applyNumberFormat="1" applyFont="1" applyBorder="1" applyAlignment="1">
      <alignment horizontal="center" vertical="center"/>
    </xf>
    <xf numFmtId="9" fontId="28" fillId="0" borderId="54" xfId="3" applyNumberFormat="1" applyFont="1" applyBorder="1" applyAlignment="1">
      <alignment horizontal="center" vertical="center" wrapText="1"/>
    </xf>
    <xf numFmtId="9" fontId="28" fillId="0" borderId="77" xfId="21" applyNumberFormat="1" applyFont="1" applyBorder="1" applyAlignment="1">
      <alignment horizontal="left" vertical="center" wrapText="1"/>
    </xf>
    <xf numFmtId="9" fontId="28" fillId="0" borderId="76" xfId="21" applyNumberFormat="1" applyFont="1" applyBorder="1" applyAlignment="1">
      <alignment horizontal="left" vertical="center" wrapText="1"/>
    </xf>
    <xf numFmtId="9" fontId="18" fillId="0" borderId="78" xfId="21" applyNumberFormat="1" applyFont="1" applyBorder="1" applyAlignment="1">
      <alignment horizontal="left" vertical="center" wrapText="1"/>
    </xf>
    <xf numFmtId="10" fontId="28" fillId="0" borderId="33" xfId="1" applyNumberFormat="1" applyFont="1" applyBorder="1" applyAlignment="1">
      <alignment horizontal="center" vertical="center"/>
    </xf>
    <xf numFmtId="10" fontId="28" fillId="0" borderId="11" xfId="3" applyNumberFormat="1" applyFont="1" applyAlignment="1">
      <alignment vertical="center"/>
    </xf>
    <xf numFmtId="14" fontId="55" fillId="0" borderId="51" xfId="0" applyNumberFormat="1" applyFont="1" applyBorder="1" applyAlignment="1">
      <alignment horizontal="center" vertical="center"/>
    </xf>
    <xf numFmtId="14" fontId="55" fillId="0" borderId="51" xfId="0" applyNumberFormat="1" applyFont="1" applyBorder="1" applyAlignment="1">
      <alignment vertical="center"/>
    </xf>
    <xf numFmtId="0" fontId="34" fillId="0" borderId="51" xfId="3" applyFont="1" applyBorder="1" applyAlignment="1">
      <alignment horizontal="center"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33" xfId="2" applyFont="1" applyBorder="1" applyAlignment="1">
      <alignment horizontal="center" vertical="center"/>
    </xf>
    <xf numFmtId="0" fontId="33" fillId="0" borderId="44" xfId="22" applyBorder="1" applyAlignment="1">
      <alignment horizontal="center" vertical="center" wrapText="1"/>
    </xf>
    <xf numFmtId="3" fontId="28" fillId="0" borderId="11" xfId="3" applyNumberFormat="1" applyFont="1" applyAlignment="1">
      <alignment vertical="center"/>
    </xf>
    <xf numFmtId="3" fontId="28" fillId="19" borderId="11" xfId="3" applyNumberFormat="1" applyFont="1" applyFill="1" applyAlignment="1">
      <alignment vertical="center"/>
    </xf>
    <xf numFmtId="3" fontId="65" fillId="0" borderId="73" xfId="0" applyNumberFormat="1" applyFont="1" applyBorder="1" applyAlignment="1">
      <alignment vertical="center"/>
    </xf>
    <xf numFmtId="169" fontId="28" fillId="0" borderId="83" xfId="5" applyNumberFormat="1" applyFont="1" applyBorder="1" applyAlignment="1">
      <alignment horizontal="center" vertical="center"/>
    </xf>
    <xf numFmtId="0" fontId="27" fillId="0" borderId="47" xfId="2" applyFont="1" applyBorder="1" applyAlignment="1">
      <alignment vertical="center" wrapText="1"/>
    </xf>
    <xf numFmtId="3" fontId="65" fillId="0" borderId="22" xfId="0" applyNumberFormat="1" applyFont="1" applyBorder="1" applyAlignment="1">
      <alignment horizontal="center" vertical="center"/>
    </xf>
    <xf numFmtId="0" fontId="65" fillId="0" borderId="22" xfId="0" applyFont="1" applyBorder="1" applyAlignment="1">
      <alignment vertical="center"/>
    </xf>
    <xf numFmtId="0" fontId="65" fillId="0" borderId="66" xfId="0" applyFont="1" applyBorder="1" applyAlignment="1">
      <alignment vertical="center"/>
    </xf>
    <xf numFmtId="43" fontId="57" fillId="20" borderId="61" xfId="18" applyFont="1" applyFill="1" applyBorder="1" applyAlignment="1">
      <alignment horizontal="center" vertical="center" wrapText="1"/>
    </xf>
    <xf numFmtId="9" fontId="65" fillId="0" borderId="39" xfId="1" applyFont="1" applyBorder="1" applyAlignment="1">
      <alignment vertical="center"/>
    </xf>
    <xf numFmtId="0" fontId="27" fillId="20" borderId="30" xfId="2" applyFont="1" applyFill="1" applyBorder="1" applyAlignment="1">
      <alignment vertical="center" wrapText="1"/>
    </xf>
    <xf numFmtId="0" fontId="51" fillId="0" borderId="41" xfId="0" applyFont="1" applyBorder="1" applyAlignment="1">
      <alignment horizontal="left" vertical="center" wrapText="1"/>
    </xf>
    <xf numFmtId="0" fontId="27" fillId="0" borderId="41" xfId="2" applyFont="1" applyBorder="1" applyAlignment="1">
      <alignment vertical="center" wrapText="1"/>
    </xf>
    <xf numFmtId="0" fontId="31" fillId="0" borderId="41" xfId="2" applyFont="1" applyBorder="1" applyAlignment="1">
      <alignment horizontal="center" vertical="center" wrapText="1"/>
    </xf>
    <xf numFmtId="0" fontId="28" fillId="0" borderId="33" xfId="3" applyFont="1" applyBorder="1" applyAlignment="1">
      <alignment vertical="center"/>
    </xf>
    <xf numFmtId="0" fontId="28" fillId="19" borderId="36" xfId="3" applyFont="1" applyFill="1" applyBorder="1" applyAlignment="1">
      <alignment vertical="center"/>
    </xf>
    <xf numFmtId="0" fontId="28" fillId="19" borderId="45" xfId="3" applyFont="1" applyFill="1" applyBorder="1" applyAlignment="1">
      <alignment vertical="center"/>
    </xf>
    <xf numFmtId="3" fontId="28" fillId="19" borderId="45" xfId="3" applyNumberFormat="1" applyFont="1" applyFill="1" applyBorder="1" applyAlignment="1">
      <alignment vertical="center"/>
    </xf>
    <xf numFmtId="0" fontId="51" fillId="0" borderId="43" xfId="0" applyFont="1" applyBorder="1" applyAlignment="1">
      <alignment horizontal="left" vertical="center" wrapText="1"/>
    </xf>
    <xf numFmtId="0" fontId="51" fillId="0" borderId="42" xfId="0" applyFont="1" applyBorder="1" applyAlignment="1">
      <alignment horizontal="left" vertical="center" wrapText="1"/>
    </xf>
    <xf numFmtId="0" fontId="28" fillId="19" borderId="41" xfId="3" applyFont="1" applyFill="1" applyBorder="1" applyAlignment="1">
      <alignment vertical="center"/>
    </xf>
    <xf numFmtId="0" fontId="28" fillId="19" borderId="44" xfId="3" applyFont="1" applyFill="1" applyBorder="1" applyAlignment="1">
      <alignment vertical="center"/>
    </xf>
    <xf numFmtId="0" fontId="6" fillId="0" borderId="0" xfId="0" applyFont="1" applyAlignment="1">
      <alignment horizontal="left" vertical="top"/>
    </xf>
    <xf numFmtId="0" fontId="8" fillId="0" borderId="2" xfId="0" applyFont="1" applyBorder="1" applyAlignment="1">
      <alignment horizontal="center" vertical="center"/>
    </xf>
    <xf numFmtId="0" fontId="6" fillId="0" borderId="0" xfId="0" applyFont="1" applyAlignment="1">
      <alignment horizontal="left"/>
    </xf>
    <xf numFmtId="0" fontId="8" fillId="0" borderId="0" xfId="0" applyFont="1" applyAlignment="1">
      <alignment horizontal="center" vertical="center" textRotation="90" wrapText="1"/>
    </xf>
    <xf numFmtId="0" fontId="8" fillId="3" borderId="2" xfId="0" applyFont="1" applyFill="1" applyBorder="1" applyAlignment="1">
      <alignment horizontal="center" vertical="center" wrapText="1"/>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166" fontId="8" fillId="0" borderId="22" xfId="0" applyNumberFormat="1" applyFont="1" applyBorder="1" applyAlignment="1">
      <alignment vertical="center"/>
    </xf>
    <xf numFmtId="0" fontId="8" fillId="17"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12" fillId="8" borderId="11"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22" xfId="0" applyFont="1" applyFill="1" applyBorder="1" applyAlignment="1">
      <alignment horizontal="center" vertical="center"/>
    </xf>
    <xf numFmtId="0" fontId="12" fillId="8" borderId="22" xfId="0" applyFont="1" applyFill="1" applyBorder="1" applyAlignment="1">
      <alignment horizontal="center" vertical="center"/>
    </xf>
    <xf numFmtId="0" fontId="12" fillId="8" borderId="18" xfId="0" applyFont="1" applyFill="1" applyBorder="1" applyAlignment="1">
      <alignment horizontal="center" vertical="center"/>
    </xf>
    <xf numFmtId="0" fontId="15" fillId="8" borderId="11" xfId="0" applyFont="1" applyFill="1" applyBorder="1" applyAlignment="1">
      <alignment horizontal="right" vertical="center"/>
    </xf>
    <xf numFmtId="0" fontId="12" fillId="2" borderId="22" xfId="0" applyFont="1" applyFill="1" applyBorder="1" applyAlignment="1">
      <alignment horizontal="left" vertical="center" wrapText="1"/>
    </xf>
    <xf numFmtId="0" fontId="12" fillId="2" borderId="22" xfId="0" applyFont="1" applyFill="1" applyBorder="1" applyAlignment="1">
      <alignment horizontal="center" vertical="center"/>
    </xf>
    <xf numFmtId="0" fontId="15" fillId="7" borderId="22" xfId="0" applyFont="1" applyFill="1" applyBorder="1" applyAlignment="1">
      <alignment horizontal="center" vertical="center"/>
    </xf>
    <xf numFmtId="0" fontId="15" fillId="2" borderId="15" xfId="0" applyFont="1" applyFill="1" applyBorder="1" applyAlignment="1">
      <alignment horizontal="center" vertical="center"/>
    </xf>
    <xf numFmtId="0" fontId="14" fillId="2" borderId="11" xfId="0" applyFont="1" applyFill="1" applyBorder="1" applyAlignment="1">
      <alignment horizontal="center" vertical="center"/>
    </xf>
    <xf numFmtId="0" fontId="12" fillId="2" borderId="5" xfId="0" applyFont="1" applyFill="1" applyBorder="1" applyAlignment="1">
      <alignment horizontal="center" vertical="center"/>
    </xf>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6" fillId="8" borderId="22" xfId="0" applyFont="1" applyFill="1" applyBorder="1" applyAlignment="1">
      <alignment horizontal="left" vertical="center" wrapText="1"/>
    </xf>
    <xf numFmtId="0" fontId="12" fillId="8" borderId="22" xfId="0" applyFont="1" applyFill="1" applyBorder="1" applyAlignment="1">
      <alignment horizontal="left" vertical="center"/>
    </xf>
    <xf numFmtId="0" fontId="15" fillId="12" borderId="22"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9" fontId="28" fillId="0" borderId="48" xfId="3" applyNumberFormat="1" applyFont="1" applyBorder="1" applyAlignment="1">
      <alignment horizontal="center" vertical="center"/>
    </xf>
    <xf numFmtId="0" fontId="28" fillId="0" borderId="50" xfId="3" applyFont="1" applyBorder="1" applyAlignment="1">
      <alignment horizontal="center" vertical="center"/>
    </xf>
    <xf numFmtId="0" fontId="28" fillId="0" borderId="48" xfId="3" applyFont="1" applyBorder="1" applyAlignment="1">
      <alignment horizontal="center" vertical="center"/>
    </xf>
    <xf numFmtId="0" fontId="44" fillId="16" borderId="76" xfId="2" applyFont="1" applyFill="1" applyBorder="1" applyAlignment="1">
      <alignment horizontal="center" vertical="center" wrapText="1"/>
    </xf>
    <xf numFmtId="0" fontId="44" fillId="16" borderId="73" xfId="2" applyFont="1" applyFill="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0" fontId="45" fillId="0" borderId="48" xfId="3" applyFont="1" applyBorder="1" applyAlignment="1">
      <alignment horizontal="center" vertical="center" wrapText="1"/>
    </xf>
    <xf numFmtId="0" fontId="45" fillId="0" borderId="50" xfId="3" applyFont="1" applyBorder="1" applyAlignment="1">
      <alignment horizontal="center" vertical="center" wrapText="1"/>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4" fillId="0" borderId="47" xfId="3" applyFont="1" applyBorder="1" applyAlignment="1">
      <alignment horizontal="center" vertical="center"/>
    </xf>
    <xf numFmtId="0" fontId="27" fillId="0" borderId="51" xfId="0" applyFont="1" applyBorder="1" applyAlignment="1">
      <alignment horizontal="center"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47" fillId="20" borderId="47" xfId="2" applyFont="1" applyFill="1" applyBorder="1" applyAlignment="1">
      <alignment horizontal="center" vertical="center" wrapText="1"/>
    </xf>
    <xf numFmtId="171" fontId="47" fillId="20" borderId="48" xfId="3" applyNumberFormat="1" applyFont="1" applyFill="1" applyBorder="1" applyAlignment="1">
      <alignment horizontal="center" vertical="center" wrapText="1"/>
    </xf>
    <xf numFmtId="171" fontId="47" fillId="20" borderId="50" xfId="3" applyNumberFormat="1" applyFont="1" applyFill="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51" fillId="0" borderId="30" xfId="0" applyFont="1" applyBorder="1" applyAlignment="1">
      <alignment horizontal="left" vertical="center" wrapText="1"/>
    </xf>
    <xf numFmtId="0" fontId="51" fillId="0" borderId="31" xfId="0" applyFont="1" applyBorder="1" applyAlignment="1">
      <alignment horizontal="left" vertical="center" wrapText="1"/>
    </xf>
    <xf numFmtId="0" fontId="51"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center" vertical="center" wrapText="1"/>
    </xf>
    <xf numFmtId="0" fontId="27" fillId="0" borderId="51" xfId="2" applyFont="1" applyBorder="1" applyAlignment="1">
      <alignment horizontal="left"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28" fillId="0" borderId="51" xfId="3" applyFont="1" applyBorder="1" applyAlignment="1">
      <alignment horizontal="center" vertical="center"/>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0" borderId="30" xfId="2" applyFont="1" applyBorder="1" applyAlignment="1">
      <alignment horizontal="center" vertical="center" wrapText="1"/>
    </xf>
    <xf numFmtId="0" fontId="27" fillId="0" borderId="31" xfId="2" applyFont="1" applyBorder="1" applyAlignment="1">
      <alignment horizontal="center" vertical="center" wrapText="1"/>
    </xf>
    <xf numFmtId="0" fontId="27" fillId="0" borderId="32" xfId="2" applyFont="1" applyBorder="1" applyAlignment="1">
      <alignment horizontal="center" vertical="center" wrapText="1"/>
    </xf>
    <xf numFmtId="0" fontId="33" fillId="0" borderId="48" xfId="22" applyBorder="1" applyAlignment="1">
      <alignment horizontal="center" vertical="center" wrapText="1"/>
    </xf>
    <xf numFmtId="0" fontId="46"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4" fillId="8" borderId="48" xfId="0" applyFont="1" applyFill="1" applyBorder="1" applyAlignment="1">
      <alignment horizontal="center" vertical="center" wrapText="1"/>
    </xf>
    <xf numFmtId="0" fontId="34" fillId="8" borderId="50" xfId="0"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35" fillId="0" borderId="51" xfId="3" applyFont="1" applyBorder="1" applyAlignment="1">
      <alignment horizontal="center" vertical="center"/>
    </xf>
    <xf numFmtId="0" fontId="49" fillId="0" borderId="30" xfId="3" applyFont="1" applyBorder="1" applyAlignment="1">
      <alignment horizontal="center" vertical="center" wrapText="1"/>
    </xf>
    <xf numFmtId="0" fontId="49" fillId="0" borderId="32" xfId="3" applyFont="1" applyBorder="1" applyAlignment="1">
      <alignment horizontal="center" vertical="center" wrapText="1"/>
    </xf>
    <xf numFmtId="0" fontId="34" fillId="0" borderId="31" xfId="3" applyFont="1" applyBorder="1" applyAlignment="1">
      <alignment horizontal="center" vertical="center"/>
    </xf>
    <xf numFmtId="0" fontId="46" fillId="0" borderId="50" xfId="3" applyFont="1" applyBorder="1" applyAlignment="1">
      <alignment horizontal="center" vertical="center" wrapText="1"/>
    </xf>
    <xf numFmtId="43" fontId="34" fillId="0" borderId="47" xfId="18" applyFont="1" applyBorder="1" applyAlignment="1">
      <alignment horizontal="center"/>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61" fillId="16" borderId="47" xfId="20" applyFont="1" applyFill="1" applyBorder="1" applyAlignment="1">
      <alignment horizontal="center" vertical="center" wrapText="1"/>
    </xf>
    <xf numFmtId="0" fontId="32" fillId="0" borderId="12" xfId="20" applyFont="1" applyBorder="1" applyAlignment="1">
      <alignment horizontal="left" vertical="center" wrapText="1"/>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60" fillId="0" borderId="22" xfId="20" applyFont="1" applyBorder="1" applyAlignment="1">
      <alignment horizontal="center" vertical="center" wrapText="1"/>
    </xf>
    <xf numFmtId="0" fontId="60" fillId="0" borderId="23" xfId="20" applyFont="1" applyBorder="1" applyAlignment="1">
      <alignment horizontal="center" vertical="center" wrapText="1"/>
    </xf>
    <xf numFmtId="0" fontId="60" fillId="0" borderId="12" xfId="20" applyFont="1" applyBorder="1" applyAlignment="1">
      <alignment horizontal="center" vertical="center" wrapText="1"/>
    </xf>
    <xf numFmtId="0" fontId="61" fillId="16" borderId="7" xfId="20" applyFont="1" applyFill="1" applyBorder="1" applyAlignment="1">
      <alignment horizontal="center" vertical="center" wrapText="1"/>
    </xf>
    <xf numFmtId="0" fontId="61" fillId="16" borderId="8" xfId="20" applyFont="1" applyFill="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41" fontId="60" fillId="0" borderId="22" xfId="21" applyFont="1" applyBorder="1" applyAlignment="1">
      <alignment horizontal="center" vertical="center" shrinkToFit="1"/>
    </xf>
    <xf numFmtId="41" fontId="60" fillId="0" borderId="12" xfId="21" applyFont="1" applyBorder="1" applyAlignment="1">
      <alignment horizontal="center" vertical="center" shrinkToFit="1"/>
    </xf>
    <xf numFmtId="41" fontId="60" fillId="0" borderId="23" xfId="21" applyFont="1" applyBorder="1" applyAlignment="1">
      <alignment horizontal="center" vertical="center" shrinkToFit="1"/>
    </xf>
    <xf numFmtId="0" fontId="61" fillId="16" borderId="5"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32" fillId="0" borderId="22" xfId="20" applyFont="1" applyBorder="1" applyAlignment="1">
      <alignment horizontal="left" vertical="center" wrapText="1"/>
    </xf>
    <xf numFmtId="0" fontId="32" fillId="0" borderId="23" xfId="20" applyFont="1" applyBorder="1" applyAlignment="1">
      <alignment horizontal="left" vertical="center" wrapText="1"/>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0" fontId="27" fillId="19" borderId="41" xfId="2" applyFont="1" applyFill="1" applyBorder="1" applyAlignment="1">
      <alignment horizontal="left" vertical="center" wrapText="1"/>
    </xf>
    <xf numFmtId="0" fontId="27" fillId="20" borderId="30" xfId="2" applyFont="1" applyFill="1" applyBorder="1" applyAlignment="1">
      <alignment horizontal="left" vertical="center" wrapText="1"/>
    </xf>
    <xf numFmtId="0" fontId="27" fillId="19" borderId="31" xfId="2" applyFont="1" applyFill="1" applyBorder="1" applyAlignment="1">
      <alignment horizontal="center" vertical="center" wrapText="1"/>
    </xf>
    <xf numFmtId="0" fontId="27" fillId="19" borderId="32" xfId="2" applyFont="1" applyFill="1" applyBorder="1" applyAlignment="1">
      <alignment horizontal="center" vertical="center" wrapText="1"/>
    </xf>
    <xf numFmtId="0" fontId="31" fillId="0" borderId="31" xfId="2" applyFont="1" applyBorder="1" applyAlignment="1">
      <alignment horizontal="center" vertical="center" wrapText="1"/>
    </xf>
    <xf numFmtId="0" fontId="31" fillId="0" borderId="32" xfId="2" applyFont="1" applyBorder="1" applyAlignment="1">
      <alignment horizontal="center" vertical="center" wrapText="1"/>
    </xf>
    <xf numFmtId="0" fontId="28" fillId="0" borderId="11" xfId="3" applyFont="1" applyAlignment="1">
      <alignment horizontal="center" vertical="center"/>
    </xf>
    <xf numFmtId="0" fontId="28" fillId="0" borderId="41" xfId="3" applyFont="1" applyBorder="1" applyAlignment="1">
      <alignment horizontal="center" vertical="center"/>
    </xf>
    <xf numFmtId="0" fontId="28" fillId="0" borderId="45" xfId="3" applyFont="1" applyBorder="1" applyAlignment="1">
      <alignment horizontal="center" vertical="center"/>
    </xf>
    <xf numFmtId="0" fontId="28" fillId="0" borderId="44" xfId="3" applyFont="1" applyBorder="1" applyAlignment="1">
      <alignment horizontal="center" vertical="center"/>
    </xf>
    <xf numFmtId="0" fontId="28" fillId="0" borderId="33" xfId="3" applyFont="1" applyBorder="1" applyAlignment="1">
      <alignment horizontal="center" vertical="center"/>
    </xf>
    <xf numFmtId="0" fontId="61" fillId="30" borderId="22" xfId="20" applyFont="1" applyFill="1" applyBorder="1" applyAlignment="1">
      <alignment horizontal="center" vertical="center" wrapText="1"/>
    </xf>
    <xf numFmtId="0" fontId="61" fillId="30" borderId="12" xfId="20" applyFont="1" applyFill="1" applyBorder="1" applyAlignment="1">
      <alignment horizontal="center" vertical="center" wrapText="1"/>
    </xf>
    <xf numFmtId="0" fontId="61" fillId="30" borderId="23" xfId="20" applyFont="1" applyFill="1" applyBorder="1" applyAlignment="1">
      <alignment horizontal="center" vertical="center" wrapText="1"/>
    </xf>
    <xf numFmtId="0" fontId="61" fillId="30" borderId="7" xfId="20" applyFont="1" applyFill="1" applyBorder="1" applyAlignment="1">
      <alignment horizontal="center" vertical="center" wrapText="1"/>
    </xf>
    <xf numFmtId="0" fontId="61" fillId="30" borderId="8" xfId="20" applyFont="1" applyFill="1" applyBorder="1" applyAlignment="1">
      <alignment horizontal="center" vertical="center" wrapText="1"/>
    </xf>
    <xf numFmtId="0" fontId="61" fillId="30" borderId="47" xfId="20" applyFont="1" applyFill="1" applyBorder="1" applyAlignment="1">
      <alignment horizontal="center" vertical="center" wrapText="1"/>
    </xf>
    <xf numFmtId="1" fontId="60" fillId="0" borderId="22" xfId="1" applyNumberFormat="1" applyFont="1" applyFill="1" applyBorder="1" applyAlignment="1">
      <alignment horizontal="center" vertical="center" shrinkToFit="1"/>
    </xf>
    <xf numFmtId="1" fontId="60" fillId="0" borderId="12" xfId="1" applyNumberFormat="1" applyFont="1" applyFill="1" applyBorder="1" applyAlignment="1">
      <alignment horizontal="center" vertical="center" shrinkToFit="1"/>
    </xf>
    <xf numFmtId="1" fontId="60" fillId="0" borderId="23" xfId="1" applyNumberFormat="1" applyFont="1" applyFill="1" applyBorder="1" applyAlignment="1">
      <alignment horizontal="center" vertical="center" shrinkToFit="1"/>
    </xf>
    <xf numFmtId="0" fontId="61" fillId="30" borderId="5" xfId="20" applyFont="1" applyFill="1" applyBorder="1" applyAlignment="1">
      <alignment horizontal="center" vertical="center" wrapText="1"/>
    </xf>
    <xf numFmtId="0" fontId="61" fillId="30" borderId="13" xfId="20" applyFont="1" applyFill="1" applyBorder="1" applyAlignment="1">
      <alignment horizontal="center" vertical="center" wrapText="1"/>
    </xf>
    <xf numFmtId="0" fontId="32" fillId="0" borderId="48" xfId="20" applyFont="1" applyBorder="1" applyAlignment="1">
      <alignment horizontal="left" vertical="center" wrapText="1"/>
    </xf>
    <xf numFmtId="0" fontId="32" fillId="0" borderId="68" xfId="20" applyFont="1" applyBorder="1" applyAlignment="1">
      <alignment horizontal="left" vertical="center" wrapText="1"/>
    </xf>
    <xf numFmtId="0" fontId="32" fillId="0" borderId="50" xfId="20" applyFont="1" applyBorder="1" applyAlignment="1">
      <alignment horizontal="left" vertical="center" wrapText="1"/>
    </xf>
    <xf numFmtId="0" fontId="61" fillId="30" borderId="26" xfId="20" applyFont="1" applyFill="1" applyBorder="1" applyAlignment="1">
      <alignment horizontal="center" vertical="center" wrapText="1"/>
    </xf>
    <xf numFmtId="0" fontId="61" fillId="30" borderId="24" xfId="20" applyFont="1" applyFill="1" applyBorder="1" applyAlignment="1">
      <alignment horizontal="center" vertical="center" wrapText="1"/>
    </xf>
    <xf numFmtId="0" fontId="61" fillId="30" borderId="25"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18" fillId="0" borderId="51" xfId="3" applyFont="1" applyBorder="1" applyAlignment="1">
      <alignment horizontal="left" vertical="center"/>
    </xf>
    <xf numFmtId="0" fontId="18" fillId="0" borderId="51" xfId="3" applyFont="1" applyBorder="1" applyAlignment="1">
      <alignment horizontal="left" vertical="center" wrapText="1"/>
    </xf>
    <xf numFmtId="0" fontId="43" fillId="0" borderId="57" xfId="3" applyFont="1" applyBorder="1" applyAlignment="1">
      <alignment horizontal="center" vertical="center"/>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59" fillId="0" borderId="30" xfId="3" applyFont="1" applyBorder="1" applyAlignment="1">
      <alignment horizontal="center" vertical="center" wrapText="1"/>
    </xf>
    <xf numFmtId="0" fontId="59" fillId="0" borderId="32" xfId="3" applyFont="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28" fillId="0" borderId="31" xfId="3" applyFont="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20" borderId="51" xfId="3" applyFont="1" applyFill="1" applyBorder="1" applyAlignment="1">
      <alignment horizontal="center" vertical="center"/>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27" fillId="0" borderId="27" xfId="2" applyFont="1" applyBorder="1" applyAlignment="1">
      <alignment horizontal="center" vertical="center" wrapText="1"/>
    </xf>
    <xf numFmtId="0" fontId="27" fillId="0" borderId="43" xfId="2" applyFont="1" applyBorder="1" applyAlignment="1">
      <alignment horizontal="center" vertical="center" wrapText="1"/>
    </xf>
    <xf numFmtId="0" fontId="27" fillId="0" borderId="42"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32" fillId="0" borderId="47" xfId="20" applyFont="1" applyBorder="1" applyAlignment="1">
      <alignment horizontal="left"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51"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65" fillId="0" borderId="47" xfId="0" applyFont="1" applyBorder="1" applyAlignment="1">
      <alignment horizontal="center" vertical="center"/>
    </xf>
    <xf numFmtId="0" fontId="27" fillId="0" borderId="98" xfId="0" applyFont="1" applyBorder="1" applyAlignment="1">
      <alignment horizontal="center" vertical="center" wrapText="1"/>
    </xf>
    <xf numFmtId="0" fontId="27" fillId="0" borderId="99" xfId="0" applyFont="1" applyBorder="1" applyAlignment="1">
      <alignment horizontal="center" vertical="center" wrapText="1"/>
    </xf>
    <xf numFmtId="0" fontId="27" fillId="0" borderId="94" xfId="0" applyFont="1" applyBorder="1" applyAlignment="1">
      <alignment vertical="center" wrapText="1"/>
    </xf>
    <xf numFmtId="0" fontId="27" fillId="0" borderId="59" xfId="0" applyFont="1" applyBorder="1" applyAlignment="1">
      <alignment vertical="center" wrapText="1"/>
    </xf>
    <xf numFmtId="0" fontId="27" fillId="0" borderId="77" xfId="0" applyFont="1" applyBorder="1" applyAlignment="1">
      <alignment vertical="center" wrapText="1"/>
    </xf>
    <xf numFmtId="0" fontId="27" fillId="0" borderId="78" xfId="0" applyFont="1" applyBorder="1" applyAlignment="1">
      <alignment horizontal="center" vertical="center" wrapText="1"/>
    </xf>
    <xf numFmtId="0" fontId="27" fillId="0" borderId="61" xfId="0" applyFont="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34" fillId="28" borderId="30" xfId="3" applyFont="1" applyFill="1" applyBorder="1" applyAlignment="1">
      <alignment horizontal="center" vertical="center" wrapText="1"/>
    </xf>
    <xf numFmtId="0" fontId="34" fillId="28" borderId="31" xfId="3" applyFont="1" applyFill="1" applyBorder="1" applyAlignment="1">
      <alignment horizontal="center" vertical="center" wrapText="1"/>
    </xf>
    <xf numFmtId="0" fontId="34" fillId="28" borderId="32"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8" borderId="58" xfId="3" applyFont="1" applyFill="1" applyBorder="1" applyAlignment="1">
      <alignment horizontal="center" vertical="center" wrapText="1"/>
    </xf>
    <xf numFmtId="0" fontId="47" fillId="28" borderId="73" xfId="3" applyFont="1" applyFill="1" applyBorder="1" applyAlignment="1">
      <alignment horizontal="center" vertical="center" wrapText="1"/>
    </xf>
    <xf numFmtId="0" fontId="47"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27" fillId="20" borderId="32" xfId="2" applyFont="1" applyFill="1" applyBorder="1" applyAlignment="1">
      <alignment horizontal="left" vertical="center" wrapText="1"/>
    </xf>
    <xf numFmtId="0" fontId="26" fillId="0" borderId="51" xfId="0" applyFont="1" applyBorder="1" applyAlignment="1">
      <alignment horizontal="left" vertical="center" wrapText="1"/>
    </xf>
    <xf numFmtId="0" fontId="55" fillId="0" borderId="27" xfId="2" applyFont="1" applyBorder="1" applyAlignment="1">
      <alignment horizontal="center" vertical="center" wrapText="1"/>
    </xf>
    <xf numFmtId="0" fontId="55" fillId="0" borderId="43" xfId="2" applyFont="1" applyBorder="1" applyAlignment="1">
      <alignment horizontal="center" vertical="center" wrapText="1"/>
    </xf>
    <xf numFmtId="0" fontId="55" fillId="0" borderId="42" xfId="2" applyFont="1" applyBorder="1" applyAlignment="1">
      <alignment horizontal="center" vertical="center" wrapText="1"/>
    </xf>
    <xf numFmtId="0" fontId="55" fillId="0" borderId="33" xfId="2" applyFont="1" applyBorder="1" applyAlignment="1">
      <alignment horizontal="center" vertical="center" wrapText="1"/>
    </xf>
    <xf numFmtId="0" fontId="55" fillId="0" borderId="11" xfId="2" applyFont="1" applyAlignment="1">
      <alignment horizontal="center" vertical="center" wrapText="1"/>
    </xf>
    <xf numFmtId="0" fontId="55" fillId="0" borderId="41" xfId="2" applyFont="1" applyBorder="1" applyAlignment="1">
      <alignment horizontal="center" vertical="center" wrapText="1"/>
    </xf>
    <xf numFmtId="0" fontId="55" fillId="0" borderId="36" xfId="2" applyFont="1" applyBorder="1" applyAlignment="1">
      <alignment horizontal="center" vertical="center" wrapText="1"/>
    </xf>
    <xf numFmtId="0" fontId="55" fillId="0" borderId="45" xfId="2" applyFont="1" applyBorder="1" applyAlignment="1">
      <alignment horizontal="center" vertical="center" wrapText="1"/>
    </xf>
    <xf numFmtId="0" fontId="55" fillId="0" borderId="44" xfId="2" applyFont="1" applyBorder="1" applyAlignment="1">
      <alignment horizontal="center" vertical="center" wrapText="1"/>
    </xf>
    <xf numFmtId="0" fontId="51" fillId="25" borderId="27" xfId="2" applyFont="1" applyFill="1" applyBorder="1" applyAlignment="1">
      <alignment horizontal="center" vertical="center" wrapText="1"/>
    </xf>
    <xf numFmtId="0" fontId="51" fillId="25" borderId="43" xfId="2" applyFont="1" applyFill="1" applyBorder="1" applyAlignment="1">
      <alignment horizontal="center" vertical="center" wrapText="1"/>
    </xf>
    <xf numFmtId="0" fontId="51" fillId="25" borderId="42" xfId="2" applyFont="1" applyFill="1" applyBorder="1" applyAlignment="1">
      <alignment horizontal="center" vertical="center" wrapText="1"/>
    </xf>
    <xf numFmtId="0" fontId="51" fillId="25" borderId="33" xfId="2" applyFont="1" applyFill="1" applyBorder="1" applyAlignment="1">
      <alignment horizontal="center" vertical="center" wrapText="1"/>
    </xf>
    <xf numFmtId="0" fontId="51" fillId="25" borderId="11" xfId="2" applyFont="1" applyFill="1" applyAlignment="1">
      <alignment horizontal="center" vertical="center" wrapText="1"/>
    </xf>
    <xf numFmtId="0" fontId="51" fillId="25" borderId="41" xfId="2" applyFont="1" applyFill="1" applyBorder="1" applyAlignment="1">
      <alignment horizontal="center" vertical="center" wrapText="1"/>
    </xf>
    <xf numFmtId="0" fontId="51" fillId="25" borderId="36" xfId="2" applyFont="1" applyFill="1" applyBorder="1" applyAlignment="1">
      <alignment horizontal="center" vertical="center" wrapText="1"/>
    </xf>
    <xf numFmtId="0" fontId="51" fillId="25" borderId="45" xfId="2" applyFont="1" applyFill="1" applyBorder="1" applyAlignment="1">
      <alignment horizontal="center" vertical="center" wrapText="1"/>
    </xf>
    <xf numFmtId="0" fontId="51" fillId="25" borderId="44" xfId="2"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58" fillId="20" borderId="34" xfId="19" applyFont="1" applyFill="1" applyBorder="1" applyAlignment="1">
      <alignment horizontal="center" vertical="center" wrapText="1"/>
    </xf>
    <xf numFmtId="0" fontId="58" fillId="20" borderId="38" xfId="19" applyFont="1" applyFill="1" applyBorder="1" applyAlignment="1">
      <alignment horizontal="center" vertical="center" wrapText="1"/>
    </xf>
    <xf numFmtId="0" fontId="58" fillId="20" borderId="35" xfId="19" applyFont="1" applyFill="1" applyBorder="1" applyAlignment="1">
      <alignment horizontal="center" vertical="center" wrapText="1"/>
    </xf>
    <xf numFmtId="0" fontId="58" fillId="20" borderId="39" xfId="19" applyFont="1" applyFill="1" applyBorder="1" applyAlignment="1">
      <alignment horizontal="center" vertical="center" wrapText="1"/>
    </xf>
    <xf numFmtId="0" fontId="1" fillId="25" borderId="11" xfId="19" applyFill="1" applyAlignment="1">
      <alignment horizontal="center"/>
    </xf>
    <xf numFmtId="0" fontId="58" fillId="20" borderId="85" xfId="19" applyFont="1" applyFill="1" applyBorder="1" applyAlignment="1">
      <alignment horizontal="center" vertical="center"/>
    </xf>
    <xf numFmtId="0" fontId="58" fillId="20" borderId="63" xfId="19" applyFont="1" applyFill="1" applyBorder="1" applyAlignment="1">
      <alignment horizontal="center" vertical="center"/>
    </xf>
    <xf numFmtId="0" fontId="58" fillId="20" borderId="82" xfId="19" applyFont="1" applyFill="1" applyBorder="1" applyAlignment="1">
      <alignment horizontal="center" vertical="center"/>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8" fillId="20" borderId="58" xfId="19" applyFont="1" applyFill="1" applyBorder="1" applyAlignment="1">
      <alignment horizontal="center" vertical="center" wrapText="1"/>
    </xf>
    <xf numFmtId="0" fontId="58" fillId="20" borderId="86" xfId="19" applyFont="1" applyFill="1" applyBorder="1" applyAlignment="1">
      <alignment horizontal="center" vertical="center" wrapText="1"/>
    </xf>
    <xf numFmtId="0" fontId="58" fillId="20" borderId="62" xfId="19" applyFont="1" applyFill="1" applyBorder="1" applyAlignment="1">
      <alignment horizontal="center" vertical="center"/>
    </xf>
    <xf numFmtId="0" fontId="54" fillId="16" borderId="35" xfId="19" applyFont="1" applyFill="1" applyBorder="1" applyAlignment="1">
      <alignment horizontal="center" vertical="center" wrapText="1"/>
    </xf>
    <xf numFmtId="0" fontId="54" fillId="16" borderId="39" xfId="19" applyFont="1" applyFill="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51"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12" fillId="7" borderId="22"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5" xfId="0"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0" borderId="22" xfId="0" applyFont="1" applyBorder="1" applyAlignment="1">
      <alignment horizontal="center" vertical="center" wrapText="1"/>
    </xf>
    <xf numFmtId="0" fontId="15" fillId="2" borderId="22" xfId="0" applyFont="1" applyFill="1" applyBorder="1" applyAlignment="1">
      <alignment horizontal="left" vertical="center" wrapText="1"/>
    </xf>
    <xf numFmtId="0" fontId="0" fillId="0" borderId="0" xfId="0" applyAlignment="1"/>
    <xf numFmtId="0" fontId="7" fillId="0" borderId="23" xfId="0" applyFont="1" applyBorder="1" applyAlignment="1"/>
    <xf numFmtId="0" fontId="7" fillId="0" borderId="3" xfId="0" applyFont="1" applyBorder="1" applyAlignment="1"/>
    <xf numFmtId="0" fontId="7" fillId="0" borderId="4" xfId="0" applyFont="1" applyBorder="1" applyAlignment="1"/>
    <xf numFmtId="0" fontId="7" fillId="17" borderId="3" xfId="0" applyFont="1" applyFill="1" applyBorder="1" applyAlignment="1"/>
    <xf numFmtId="0" fontId="7" fillId="17" borderId="4" xfId="0" applyFont="1" applyFill="1" applyBorder="1" applyAlignment="1"/>
    <xf numFmtId="0" fontId="7" fillId="0" borderId="7" xfId="0" applyFont="1" applyBorder="1" applyAlignment="1"/>
    <xf numFmtId="0" fontId="7" fillId="0" borderId="8" xfId="0" applyFont="1" applyBorder="1" applyAlignment="1"/>
    <xf numFmtId="0" fontId="7" fillId="0" borderId="6" xfId="0" applyFont="1" applyBorder="1" applyAlignment="1"/>
    <xf numFmtId="0" fontId="7" fillId="0" borderId="13" xfId="0" applyFont="1" applyBorder="1" applyAlignment="1"/>
    <xf numFmtId="0" fontId="7" fillId="0" borderId="11"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0" fontId="7" fillId="0" borderId="12" xfId="0" applyFont="1" applyBorder="1" applyAlignment="1"/>
    <xf numFmtId="0" fontId="7" fillId="0" borderId="14" xfId="0" applyFont="1" applyBorder="1" applyAlignment="1"/>
    <xf numFmtId="0" fontId="7" fillId="0" borderId="16" xfId="0" applyFont="1" applyBorder="1" applyAlignment="1"/>
    <xf numFmtId="0" fontId="7" fillId="0" borderId="19" xfId="0" applyFont="1" applyBorder="1" applyAlignment="1"/>
    <xf numFmtId="0" fontId="7" fillId="0" borderId="20" xfId="0" applyFont="1" applyBorder="1" applyAlignment="1"/>
  </cellXfs>
  <cellStyles count="23">
    <cellStyle name="Hipervínculo" xfId="22" builtinId="8"/>
    <cellStyle name="Hyperlink" xfId="16" xr:uid="{FF327CB4-B363-4859-B3D4-FEC05C720CF9}"/>
    <cellStyle name="Millares" xfId="18" builtinId="3"/>
    <cellStyle name="Millares [0]" xfId="21" builtinId="6"/>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customschemas.google.com/relationships/workbookmetadata" Target="metadata"/><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313267</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twoCellAnchor editAs="oneCell">
    <xdr:from>
      <xdr:col>1</xdr:col>
      <xdr:colOff>234950</xdr:colOff>
      <xdr:row>0</xdr:row>
      <xdr:rowOff>44451</xdr:rowOff>
    </xdr:from>
    <xdr:to>
      <xdr:col>2</xdr:col>
      <xdr:colOff>313267</xdr:colOff>
      <xdr:row>3</xdr:row>
      <xdr:rowOff>158751</xdr:rowOff>
    </xdr:to>
    <xdr:pic>
      <xdr:nvPicPr>
        <xdr:cNvPr id="3" name="Imagen 2">
          <a:extLst>
            <a:ext uri="{FF2B5EF4-FFF2-40B4-BE49-F238E27FC236}">
              <a16:creationId xmlns:a16="http://schemas.microsoft.com/office/drawing/2014/main" id="{EAA06FC2-4D94-284F-B9F2-D7F65B5AB28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twoCellAnchor editAs="oneCell">
    <xdr:from>
      <xdr:col>1</xdr:col>
      <xdr:colOff>234950</xdr:colOff>
      <xdr:row>0</xdr:row>
      <xdr:rowOff>44451</xdr:rowOff>
    </xdr:from>
    <xdr:to>
      <xdr:col>2</xdr:col>
      <xdr:colOff>313267</xdr:colOff>
      <xdr:row>3</xdr:row>
      <xdr:rowOff>158751</xdr:rowOff>
    </xdr:to>
    <xdr:pic>
      <xdr:nvPicPr>
        <xdr:cNvPr id="4" name="Imagen 3">
          <a:extLst>
            <a:ext uri="{FF2B5EF4-FFF2-40B4-BE49-F238E27FC236}">
              <a16:creationId xmlns:a16="http://schemas.microsoft.com/office/drawing/2014/main" id="{EB6F8D00-6AC8-A24A-9D61-19CB74B5EFD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B03D1218-E252-3D4A-9A97-4D4B8BB42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482600</xdr:colOff>
      <xdr:row>4</xdr:row>
      <xdr:rowOff>82551</xdr:rowOff>
    </xdr:to>
    <xdr:pic>
      <xdr:nvPicPr>
        <xdr:cNvPr id="2" name="Imagen 1">
          <a:extLst>
            <a:ext uri="{FF2B5EF4-FFF2-40B4-BE49-F238E27FC236}">
              <a16:creationId xmlns:a16="http://schemas.microsoft.com/office/drawing/2014/main" id="{B68BFDE8-95BE-0044-AE43-069568171E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twoCellAnchor editAs="oneCell">
    <xdr:from>
      <xdr:col>1</xdr:col>
      <xdr:colOff>234950</xdr:colOff>
      <xdr:row>0</xdr:row>
      <xdr:rowOff>44451</xdr:rowOff>
    </xdr:from>
    <xdr:to>
      <xdr:col>2</xdr:col>
      <xdr:colOff>482600</xdr:colOff>
      <xdr:row>4</xdr:row>
      <xdr:rowOff>82551</xdr:rowOff>
    </xdr:to>
    <xdr:pic>
      <xdr:nvPicPr>
        <xdr:cNvPr id="3" name="Imagen 2">
          <a:extLst>
            <a:ext uri="{FF2B5EF4-FFF2-40B4-BE49-F238E27FC236}">
              <a16:creationId xmlns:a16="http://schemas.microsoft.com/office/drawing/2014/main" id="{00CE5C7C-A3D9-264A-9455-6C34010AD0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E1130744-BBA1-664F-BBF3-B218C6A61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1</xdr:row>
      <xdr:rowOff>102619</xdr:rowOff>
    </xdr:from>
    <xdr:to>
      <xdr:col>2</xdr:col>
      <xdr:colOff>482600</xdr:colOff>
      <xdr:row>3</xdr:row>
      <xdr:rowOff>606063</xdr:rowOff>
    </xdr:to>
    <xdr:pic>
      <xdr:nvPicPr>
        <xdr:cNvPr id="2" name="Imagen 1">
          <a:extLst>
            <a:ext uri="{FF2B5EF4-FFF2-40B4-BE49-F238E27FC236}">
              <a16:creationId xmlns:a16="http://schemas.microsoft.com/office/drawing/2014/main" id="{396F4962-2CFF-0342-A25D-B904B05E2A1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996" y="335291"/>
          <a:ext cx="1071696" cy="96878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D0844BB-C4F3-C146-A77A-870B77B6E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204219</xdr:rowOff>
    </xdr:from>
    <xdr:to>
      <xdr:col>2</xdr:col>
      <xdr:colOff>685800</xdr:colOff>
      <xdr:row>3</xdr:row>
      <xdr:rowOff>876300</xdr:rowOff>
    </xdr:to>
    <xdr:pic>
      <xdr:nvPicPr>
        <xdr:cNvPr id="2" name="Imagen 1">
          <a:extLst>
            <a:ext uri="{FF2B5EF4-FFF2-40B4-BE49-F238E27FC236}">
              <a16:creationId xmlns:a16="http://schemas.microsoft.com/office/drawing/2014/main" id="{C6F6EDE0-079A-DF48-9E4B-CEB84195D93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0450" y="204219"/>
          <a:ext cx="1276350" cy="135788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5C87AC5-44D6-644E-8B57-4F0EDE72D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226007</xdr:colOff>
      <xdr:row>0</xdr:row>
      <xdr:rowOff>150557</xdr:rowOff>
    </xdr:from>
    <xdr:to>
      <xdr:col>2</xdr:col>
      <xdr:colOff>759049</xdr:colOff>
      <xdr:row>3</xdr:row>
      <xdr:rowOff>831760</xdr:rowOff>
    </xdr:to>
    <xdr:pic>
      <xdr:nvPicPr>
        <xdr:cNvPr id="2" name="Imagen 1">
          <a:extLst>
            <a:ext uri="{FF2B5EF4-FFF2-40B4-BE49-F238E27FC236}">
              <a16:creationId xmlns:a16="http://schemas.microsoft.com/office/drawing/2014/main" id="{4EC53B2D-C49D-3247-AC84-A255A693BA4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824" y="150557"/>
          <a:ext cx="1374909" cy="1378809"/>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Yuly Emperatriz Sanchez Cancelado" id="{6C4941EE-72A0-E044-BB38-1E2AE2B12B97}" userId="S::yesanchez@sdmujer.gov.co::1523c0ed-8dfa-4277-a4a7-c3af0a9fa9d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24" dT="2025-03-05T22:58:23.76" personId="{6C4941EE-72A0-E044-BB38-1E2AE2B12B97}" id="{CDAFBEA5-F6F6-EE40-B8C6-DAC4E9E55198}">
    <text>10%, el que reportamos en segplan a 31 de diciembre</text>
  </threadedComment>
  <threadedComment ref="D27" dT="2025-03-05T22:53:09.97" personId="{6C4941EE-72A0-E044-BB38-1E2AE2B12B97}" id="{17295AAB-FE1C-914B-BF3B-92CD2A6AFB28}">
    <text>Para el cumplimiento de este indicador concurren las acciones desarrolladas por los proyectos de inversion 8198 y 8222, por cuanto el logro de las actividades alcanzadas en cada uno de estos proyectos, aportan al cumplimiento de la programacion del indicador de la Meta PDD “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ext>
  </threadedComment>
</ThreadedComments>
</file>

<file path=xl/worksheets/_rels/sheet10.xml.rels><?xml version="1.0" encoding="UTF-8" standalone="yes"?>
<Relationships xmlns="http://schemas.openxmlformats.org/package/2006/relationships"><Relationship Id="rId3" Type="http://schemas.openxmlformats.org/officeDocument/2006/relationships/hyperlink" Target="https://secretariadistritald-my.sharepoint.com/:f:/g/personal/kforero_sdmujer_gov_co/Eu8MU_5Qi_pGrDFbxqh3K2gBHZ6T7NpRSQWN8dGOFWjtNQ?e=PUYS4K" TargetMode="External"/><Relationship Id="rId2" Type="http://schemas.openxmlformats.org/officeDocument/2006/relationships/hyperlink" Target="https://secretariadistritald-my.sharepoint.com/:f:/g/personal/kforero_sdmujer_gov_co/Eu8MU_5Qi_pGrDFbxqh3K2gBHZ6T7NpRSQWN8dGOFWjtNQ?e=PUYS4K" TargetMode="External"/><Relationship Id="rId1" Type="http://schemas.openxmlformats.org/officeDocument/2006/relationships/hyperlink" Target="https://secretariadistritald-my.sharepoint.com/:f:/g/personal/kforero_sdmujer_gov_co/Eu8MU_5Qi_pGrDFbxqh3K2gBHZ6T7NpRSQWN8dGOFWjtNQ?e=PUYS4K"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secretariadistritald-my.sharepoint.com/:f:/g/personal/kforero_sdmujer_gov_co/EttKawPFTW5IuAvQqzmEXGUB1Jvqyond9OxpZcI-TVU5_Q?e=x1e4JC" TargetMode="External"/><Relationship Id="rId1" Type="http://schemas.openxmlformats.org/officeDocument/2006/relationships/hyperlink" Target="https://secretariadistritald-my.sharepoint.com/:f:/g/personal/kforero_sdmujer_gov_co/EttKawPFTW5IuAvQqzmEXGUB1Jvqyond9OxpZcI-TVU5_Q?e=x1e4JC"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hyperlink" Target="https://secretariadistritald-my.sharepoint.com/:f:/g/personal/kforero_sdmujer_gov_co/EttKawPFTW5IuAvQqzmEXGUB1Jvqyond9OxpZcI-TVU5_Q?e=x1e4JC" TargetMode="External"/><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3.xml"/><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5.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ecretariadistritald-my.sharepoint.com/:f:/g/personal/kforero_sdmujer_gov_co/Ej7pAUHgvcVEo-KktJ3ekAsBMn3dXaCugBxtD9_1BQqcKA?e=CTUi7V" TargetMode="External"/><Relationship Id="rId7" Type="http://schemas.openxmlformats.org/officeDocument/2006/relationships/printerSettings" Target="../printerSettings/printerSettings1.bin"/><Relationship Id="rId2" Type="http://schemas.openxmlformats.org/officeDocument/2006/relationships/hyperlink" Target="https://secretariadistritald-my.sharepoint.com/:f:/g/personal/kforero_sdmujer_gov_co/ErUAQKH2tTlKjMvsW3tVJQUBvPKHugXd6KwEn--Z88jSXQ?e=cpDkOV" TargetMode="External"/><Relationship Id="rId1" Type="http://schemas.openxmlformats.org/officeDocument/2006/relationships/hyperlink" Target="https://secretariadistritald-my.sharepoint.com/:f:/g/personal/kforero_sdmujer_gov_co/ErUAQKH2tTlKjMvsW3tVJQUBvPKHugXd6KwEn--Z88jSXQ?e=cpDkOV" TargetMode="External"/><Relationship Id="rId6" Type="http://schemas.openxmlformats.org/officeDocument/2006/relationships/hyperlink" Target="https://secretariadistritald-my.sharepoint.com/:f:/g/personal/kforero_sdmujer_gov_co/Eq5dEZN84WpGgWlQAX7pE_kBtktDW8cluN6-Y6kBANfzTw?e=k4fHB8" TargetMode="External"/><Relationship Id="rId5" Type="http://schemas.openxmlformats.org/officeDocument/2006/relationships/hyperlink" Target="https://secretariadistritald-my.sharepoint.com/:f:/g/personal/kforero_sdmujer_gov_co/Eq5dEZN84WpGgWlQAX7pE_kBtktDW8cluN6-Y6kBANfzTw?e=k4fHB8" TargetMode="External"/><Relationship Id="rId10" Type="http://schemas.openxmlformats.org/officeDocument/2006/relationships/comments" Target="../comments1.xml"/><Relationship Id="rId4" Type="http://schemas.openxmlformats.org/officeDocument/2006/relationships/hyperlink" Target="https://secretariadistritald-my.sharepoint.com/:f:/g/personal/kforero_sdmujer_gov_co/Ej7pAUHgvcVEo-KktJ3ekAsBMn3dXaCugBxtD9_1BQqcKA?e=CTUi7V"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s://secretariadistritald-my.sharepoint.com/:f:/g/personal/kforero_sdmujer_gov_co/EuGfzC3hoJhFu2ggqhGyGKcBNJns-3XhmeAC7mJ3mLNlog?e=1EOcVH" TargetMode="External"/><Relationship Id="rId7" Type="http://schemas.openxmlformats.org/officeDocument/2006/relationships/comments" Target="../comments2.xml"/><Relationship Id="rId2" Type="http://schemas.openxmlformats.org/officeDocument/2006/relationships/hyperlink" Target="https://secretariadistritald-my.sharepoint.com/:f:/g/personal/kforero_sdmujer_gov_co/EuGfzC3hoJhFu2ggqhGyGKcBNJns-3XhmeAC7mJ3mLNlog?e=1EOcVH" TargetMode="External"/><Relationship Id="rId1" Type="http://schemas.openxmlformats.org/officeDocument/2006/relationships/hyperlink" Target="https://secretariadistritald-my.sharepoint.com/:f:/g/personal/kforero_sdmujer_gov_co/EuGfzC3hoJhFu2ggqhGyGKcBNJns-3XhmeAC7mJ3mLNlog?e=1EOcVH"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hyperlink" Target="https://secretariadistritald-my.sharepoint.com/:f:/g/personal/kforero_sdmujer_gov_co/EuGfzC3hoJhFu2ggqhGyGKcBNJns-3XhmeAC7mJ3mLNlog?e=1EOcVH"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secretariadistritald-my.sharepoint.com/:f:/g/personal/kforero_sdmujer_gov_co/EnTuEg0Ug3pFl1WzrEPa2J0Bk2YmT4mHhUAllNBXv2ROUQ?e=fFKszV" TargetMode="External"/><Relationship Id="rId7" Type="http://schemas.openxmlformats.org/officeDocument/2006/relationships/hyperlink" Target="https://secretariadistritald-my.sharepoint.com/:f:/g/personal/kforero_sdmujer_gov_co/EnTuEg0Ug3pFl1WzrEPa2J0Bk2YmT4mHhUAllNBXv2ROUQ?e=fFKszV" TargetMode="External"/><Relationship Id="rId2" Type="http://schemas.openxmlformats.org/officeDocument/2006/relationships/hyperlink" Target="https://secretariadistritald-my.sharepoint.com/:f:/g/personal/kforero_sdmujer_gov_co/EnTuEg0Ug3pFl1WzrEPa2J0Bk2YmT4mHhUAllNBXv2ROUQ?e=fFKszV" TargetMode="External"/><Relationship Id="rId1" Type="http://schemas.openxmlformats.org/officeDocument/2006/relationships/hyperlink" Target="https://secretariadistritald-my.sharepoint.com/:f:/g/personal/kforero_sdmujer_gov_co/EnTuEg0Ug3pFl1WzrEPa2J0Bk2YmT4mHhUAllNBXv2ROUQ?e=fFKszV" TargetMode="External"/><Relationship Id="rId6" Type="http://schemas.openxmlformats.org/officeDocument/2006/relationships/hyperlink" Target="https://secretariadistritald-my.sharepoint.com/:f:/g/personal/kforero_sdmujer_gov_co/EnTuEg0Ug3pFl1WzrEPa2J0Bk2YmT4mHhUAllNBXv2ROUQ?e=fFKszV" TargetMode="External"/><Relationship Id="rId5" Type="http://schemas.openxmlformats.org/officeDocument/2006/relationships/hyperlink" Target="https://secretariadistritald-my.sharepoint.com/:f:/g/personal/kforero_sdmujer_gov_co/EnTuEg0Ug3pFl1WzrEPa2J0Bk2YmT4mHhUAllNBXv2ROUQ?e=fFKszV" TargetMode="External"/><Relationship Id="rId10" Type="http://schemas.openxmlformats.org/officeDocument/2006/relationships/comments" Target="../comments3.xml"/><Relationship Id="rId4" Type="http://schemas.openxmlformats.org/officeDocument/2006/relationships/hyperlink" Target="https://secretariadistritald-my.sharepoint.com/:f:/g/personal/kforero_sdmujer_gov_co/EnTuEg0Ug3pFl1WzrEPa2J0Bk2YmT4mHhUAllNBXv2ROUQ?e=fFKszV" TargetMode="External"/><Relationship Id="rId9"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75"/>
  <cols>
    <col min="1" max="4" width="15.7109375" style="306" customWidth="1"/>
    <col min="5" max="5" width="34.28515625" style="301" customWidth="1"/>
    <col min="6" max="6" width="31" style="301" customWidth="1"/>
    <col min="7" max="7" width="20.140625" style="301" customWidth="1"/>
    <col min="8" max="8" width="19.140625" style="301" customWidth="1"/>
    <col min="9" max="9" width="24" style="301" customWidth="1"/>
    <col min="10" max="10" width="18.7109375" style="301" customWidth="1"/>
    <col min="11" max="11" width="21.7109375" style="301" customWidth="1"/>
    <col min="12" max="16384" width="12" style="301"/>
  </cols>
  <sheetData>
    <row r="1" spans="1:12">
      <c r="A1" s="304" t="s">
        <v>0</v>
      </c>
      <c r="B1" s="304" t="s">
        <v>1</v>
      </c>
      <c r="C1" s="304" t="s">
        <v>2</v>
      </c>
      <c r="D1" s="304" t="s">
        <v>3</v>
      </c>
      <c r="E1" s="305" t="s">
        <v>4</v>
      </c>
      <c r="F1" s="305" t="s">
        <v>5</v>
      </c>
      <c r="G1" s="305" t="s">
        <v>6</v>
      </c>
      <c r="H1" s="305" t="s">
        <v>7</v>
      </c>
      <c r="I1" s="305" t="s">
        <v>8</v>
      </c>
      <c r="J1" s="305" t="s">
        <v>9</v>
      </c>
      <c r="K1" s="305" t="s">
        <v>10</v>
      </c>
      <c r="L1" s="305" t="s">
        <v>11</v>
      </c>
    </row>
    <row r="2" spans="1:12" ht="25.5">
      <c r="A2" s="306" t="s">
        <v>12</v>
      </c>
      <c r="B2" s="306" t="s">
        <v>13</v>
      </c>
      <c r="C2" s="306" t="s">
        <v>14</v>
      </c>
      <c r="D2" s="306" t="s">
        <v>15</v>
      </c>
      <c r="E2" s="301" t="s">
        <v>16</v>
      </c>
      <c r="F2" s="301" t="s">
        <v>17</v>
      </c>
      <c r="G2" s="306" t="s">
        <v>18</v>
      </c>
      <c r="H2" s="301" t="s">
        <v>19</v>
      </c>
      <c r="I2" s="301" t="s">
        <v>20</v>
      </c>
      <c r="J2" s="301" t="s">
        <v>21</v>
      </c>
      <c r="K2" s="301" t="s">
        <v>22</v>
      </c>
      <c r="L2" s="301" t="s">
        <v>23</v>
      </c>
    </row>
    <row r="3" spans="1:12" ht="25.5">
      <c r="A3" s="306" t="s">
        <v>24</v>
      </c>
      <c r="B3" s="306" t="s">
        <v>25</v>
      </c>
      <c r="C3" s="306" t="s">
        <v>26</v>
      </c>
      <c r="D3" s="306" t="s">
        <v>27</v>
      </c>
      <c r="E3" s="301" t="s">
        <v>28</v>
      </c>
      <c r="F3" s="301" t="s">
        <v>29</v>
      </c>
      <c r="G3" s="306" t="s">
        <v>30</v>
      </c>
      <c r="H3" s="301" t="s">
        <v>31</v>
      </c>
      <c r="I3" s="301" t="s">
        <v>32</v>
      </c>
      <c r="J3" s="301" t="s">
        <v>33</v>
      </c>
      <c r="K3" s="301" t="s">
        <v>34</v>
      </c>
      <c r="L3" s="301" t="s">
        <v>35</v>
      </c>
    </row>
    <row r="4" spans="1:12" ht="25.5">
      <c r="A4" s="306" t="s">
        <v>36</v>
      </c>
      <c r="B4" s="306" t="s">
        <v>37</v>
      </c>
      <c r="D4" s="306" t="s">
        <v>38</v>
      </c>
      <c r="E4" s="301" t="s">
        <v>39</v>
      </c>
      <c r="F4" s="301" t="s">
        <v>40</v>
      </c>
      <c r="G4" s="306" t="s">
        <v>41</v>
      </c>
      <c r="I4" s="301" t="s">
        <v>42</v>
      </c>
      <c r="J4" s="301" t="s">
        <v>23</v>
      </c>
      <c r="K4" s="301" t="s">
        <v>43</v>
      </c>
      <c r="L4" s="301" t="s">
        <v>26</v>
      </c>
    </row>
    <row r="5" spans="1:12" ht="25.5">
      <c r="A5" s="306" t="s">
        <v>44</v>
      </c>
      <c r="B5" s="306" t="s">
        <v>45</v>
      </c>
      <c r="D5" s="306" t="s">
        <v>46</v>
      </c>
      <c r="E5" s="301" t="s">
        <v>47</v>
      </c>
      <c r="F5" s="301" t="s">
        <v>48</v>
      </c>
      <c r="G5" s="306" t="s">
        <v>49</v>
      </c>
      <c r="I5" s="301" t="s">
        <v>50</v>
      </c>
      <c r="J5" s="301" t="s">
        <v>51</v>
      </c>
    </row>
    <row r="6" spans="1:12" ht="25.5">
      <c r="B6" s="306" t="s">
        <v>52</v>
      </c>
      <c r="D6" s="306" t="s">
        <v>53</v>
      </c>
      <c r="E6" s="301" t="s">
        <v>54</v>
      </c>
      <c r="F6" s="301" t="s">
        <v>55</v>
      </c>
      <c r="G6" s="306" t="s">
        <v>56</v>
      </c>
      <c r="I6" s="301" t="s">
        <v>57</v>
      </c>
    </row>
    <row r="7" spans="1:12" ht="25.5">
      <c r="D7" s="306" t="s">
        <v>58</v>
      </c>
      <c r="E7" s="301" t="s">
        <v>59</v>
      </c>
      <c r="F7" s="301" t="s">
        <v>60</v>
      </c>
      <c r="G7" s="306" t="s">
        <v>61</v>
      </c>
      <c r="I7" s="301" t="s">
        <v>62</v>
      </c>
    </row>
    <row r="8" spans="1:12">
      <c r="E8" s="301" t="s">
        <v>63</v>
      </c>
      <c r="F8" s="301" t="s">
        <v>64</v>
      </c>
      <c r="G8" s="301" t="s">
        <v>65</v>
      </c>
    </row>
    <row r="9" spans="1:12">
      <c r="E9" s="301" t="s">
        <v>66</v>
      </c>
      <c r="F9" s="301" t="s">
        <v>67</v>
      </c>
    </row>
    <row r="10" spans="1:12">
      <c r="E10" s="301" t="s">
        <v>68</v>
      </c>
      <c r="F10" s="301" t="s">
        <v>69</v>
      </c>
    </row>
    <row r="11" spans="1:12">
      <c r="E11" s="301" t="s">
        <v>70</v>
      </c>
      <c r="F11" s="301" t="s">
        <v>71</v>
      </c>
    </row>
    <row r="12" spans="1:12">
      <c r="E12" s="301" t="s">
        <v>72</v>
      </c>
      <c r="F12" s="301" t="s">
        <v>73</v>
      </c>
    </row>
    <row r="13" spans="1:12">
      <c r="E13" s="301" t="s">
        <v>74</v>
      </c>
      <c r="F13" s="301" t="s">
        <v>75</v>
      </c>
    </row>
    <row r="14" spans="1:12">
      <c r="E14" s="301" t="s">
        <v>76</v>
      </c>
      <c r="F14" s="301" t="s">
        <v>77</v>
      </c>
    </row>
    <row r="15" spans="1:12">
      <c r="E15" s="301" t="s">
        <v>78</v>
      </c>
      <c r="F15" s="301" t="s">
        <v>79</v>
      </c>
    </row>
    <row r="16" spans="1:12">
      <c r="E16" s="301" t="s">
        <v>80</v>
      </c>
      <c r="F16" s="301" t="s">
        <v>81</v>
      </c>
    </row>
    <row r="17" spans="5:6">
      <c r="E17" s="301" t="s">
        <v>82</v>
      </c>
      <c r="F17" s="301" t="s">
        <v>83</v>
      </c>
    </row>
    <row r="18" spans="5:6">
      <c r="E18" s="301" t="s">
        <v>84</v>
      </c>
      <c r="F18" s="301" t="s">
        <v>85</v>
      </c>
    </row>
    <row r="19" spans="5:6">
      <c r="E19" s="301" t="s">
        <v>86</v>
      </c>
    </row>
    <row r="20" spans="5:6">
      <c r="E20" s="301" t="s">
        <v>87</v>
      </c>
    </row>
    <row r="21" spans="5:6">
      <c r="E21" s="301" t="s">
        <v>88</v>
      </c>
    </row>
    <row r="22" spans="5:6">
      <c r="E22" s="301" t="s">
        <v>89</v>
      </c>
    </row>
    <row r="23" spans="5:6">
      <c r="E23" s="301"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6E2B-692E-AC4B-A11F-B30094EC0CA4}">
  <sheetPr>
    <tabColor theme="7" tint="0.39997558519241921"/>
  </sheetPr>
  <dimension ref="A1:Q118"/>
  <sheetViews>
    <sheetView topLeftCell="A17" zoomScale="75" workbookViewId="0">
      <selection activeCell="E27" sqref="E27"/>
    </sheetView>
  </sheetViews>
  <sheetFormatPr defaultColWidth="11.42578125" defaultRowHeight="15"/>
  <cols>
    <col min="1" max="1" width="36" customWidth="1"/>
    <col min="2" max="2" width="32.42578125" customWidth="1"/>
    <col min="3" max="3" width="42.28515625" customWidth="1"/>
    <col min="4" max="4" width="35.7109375" customWidth="1"/>
    <col min="5" max="5" width="46.140625" customWidth="1"/>
    <col min="6" max="6" width="32.7109375" customWidth="1"/>
    <col min="7" max="7" width="43" customWidth="1"/>
    <col min="8" max="8" width="38.28515625" customWidth="1"/>
    <col min="9" max="9" width="59.42578125" customWidth="1"/>
    <col min="10" max="10" width="31.28515625" customWidth="1"/>
    <col min="11" max="11" width="32.42578125" customWidth="1"/>
    <col min="12" max="12" width="21.7109375" customWidth="1"/>
    <col min="13" max="13" width="21.85546875" customWidth="1"/>
    <col min="14" max="14" width="21.28515625" customWidth="1"/>
    <col min="15" max="15" width="21.42578125" customWidth="1"/>
    <col min="17" max="17" width="12.28515625" bestFit="1" customWidth="1"/>
  </cols>
  <sheetData>
    <row r="1" spans="1:15" s="156" customFormat="1" ht="32.25" customHeight="1" thickBot="1">
      <c r="A1" s="546"/>
      <c r="B1" s="526" t="s">
        <v>182</v>
      </c>
      <c r="C1" s="527"/>
      <c r="D1" s="527"/>
      <c r="E1" s="527"/>
      <c r="F1" s="527"/>
      <c r="G1" s="527"/>
      <c r="H1" s="527"/>
      <c r="I1" s="527"/>
      <c r="J1" s="527"/>
      <c r="K1" s="527"/>
      <c r="L1" s="528"/>
      <c r="M1" s="523" t="s">
        <v>183</v>
      </c>
      <c r="N1" s="524"/>
      <c r="O1" s="525"/>
    </row>
    <row r="2" spans="1:15" s="156" customFormat="1" ht="30.75" customHeight="1" thickBot="1">
      <c r="A2" s="547"/>
      <c r="B2" s="529" t="s">
        <v>184</v>
      </c>
      <c r="C2" s="530"/>
      <c r="D2" s="530"/>
      <c r="E2" s="530"/>
      <c r="F2" s="530"/>
      <c r="G2" s="530"/>
      <c r="H2" s="530"/>
      <c r="I2" s="530"/>
      <c r="J2" s="530"/>
      <c r="K2" s="530"/>
      <c r="L2" s="531"/>
      <c r="M2" s="523" t="s">
        <v>185</v>
      </c>
      <c r="N2" s="524"/>
      <c r="O2" s="525"/>
    </row>
    <row r="3" spans="1:15" s="156" customFormat="1" ht="24" customHeight="1" thickBot="1">
      <c r="A3" s="547"/>
      <c r="B3" s="529" t="s">
        <v>186</v>
      </c>
      <c r="C3" s="530"/>
      <c r="D3" s="530"/>
      <c r="E3" s="530"/>
      <c r="F3" s="530"/>
      <c r="G3" s="530"/>
      <c r="H3" s="530"/>
      <c r="I3" s="530"/>
      <c r="J3" s="530"/>
      <c r="K3" s="530"/>
      <c r="L3" s="531"/>
      <c r="M3" s="523" t="s">
        <v>187</v>
      </c>
      <c r="N3" s="524"/>
      <c r="O3" s="525"/>
    </row>
    <row r="4" spans="1:15" s="156" customFormat="1" ht="21.75" customHeight="1" thickBot="1">
      <c r="A4" s="548"/>
      <c r="B4" s="532" t="s">
        <v>188</v>
      </c>
      <c r="C4" s="533"/>
      <c r="D4" s="533"/>
      <c r="E4" s="533"/>
      <c r="F4" s="533"/>
      <c r="G4" s="533"/>
      <c r="H4" s="533"/>
      <c r="I4" s="533"/>
      <c r="J4" s="533"/>
      <c r="K4" s="533"/>
      <c r="L4" s="534"/>
      <c r="M4" s="523" t="s">
        <v>189</v>
      </c>
      <c r="N4" s="524"/>
      <c r="O4" s="525"/>
    </row>
    <row r="5" spans="1:15" s="156" customFormat="1" ht="21.75" customHeight="1" thickBot="1">
      <c r="A5" s="157"/>
      <c r="B5" s="420"/>
      <c r="C5" s="158"/>
      <c r="D5" s="158"/>
      <c r="E5" s="158"/>
      <c r="F5" s="158"/>
      <c r="G5" s="158"/>
      <c r="H5" s="158"/>
      <c r="I5" s="158"/>
      <c r="J5" s="158"/>
      <c r="K5" s="158"/>
      <c r="L5" s="158"/>
      <c r="M5" s="159"/>
      <c r="N5" s="159"/>
      <c r="O5" s="433"/>
    </row>
    <row r="6" spans="1:15" s="156" customFormat="1" ht="21.75" customHeight="1" thickBot="1">
      <c r="A6" s="628" t="s">
        <v>190</v>
      </c>
      <c r="B6" s="278" t="s">
        <v>191</v>
      </c>
      <c r="C6" s="415">
        <v>45688</v>
      </c>
      <c r="D6" s="278" t="s">
        <v>192</v>
      </c>
      <c r="E6" s="416">
        <v>45716</v>
      </c>
      <c r="F6" s="278" t="s">
        <v>193</v>
      </c>
      <c r="G6" s="232"/>
      <c r="H6" s="278" t="s">
        <v>194</v>
      </c>
      <c r="I6" s="233"/>
      <c r="J6" s="515" t="s">
        <v>195</v>
      </c>
      <c r="K6" s="549"/>
      <c r="L6" s="277" t="s">
        <v>196</v>
      </c>
      <c r="M6" s="512"/>
      <c r="N6" s="512"/>
      <c r="O6" s="512"/>
    </row>
    <row r="7" spans="1:15" s="156" customFormat="1" ht="21.75" customHeight="1" thickBot="1">
      <c r="A7" s="628"/>
      <c r="B7" s="279" t="s">
        <v>197</v>
      </c>
      <c r="C7" s="234"/>
      <c r="D7" s="278" t="s">
        <v>198</v>
      </c>
      <c r="E7" s="235"/>
      <c r="F7" s="278" t="s">
        <v>199</v>
      </c>
      <c r="G7" s="235"/>
      <c r="H7" s="278" t="s">
        <v>200</v>
      </c>
      <c r="I7" s="233"/>
      <c r="J7" s="515"/>
      <c r="K7" s="549"/>
      <c r="L7" s="277" t="s">
        <v>201</v>
      </c>
      <c r="M7" s="512" t="s">
        <v>202</v>
      </c>
      <c r="N7" s="512"/>
      <c r="O7" s="512"/>
    </row>
    <row r="8" spans="1:15" s="156" customFormat="1" ht="21.75" customHeight="1" thickBot="1">
      <c r="A8" s="628"/>
      <c r="B8" s="278" t="s">
        <v>203</v>
      </c>
      <c r="C8" s="231"/>
      <c r="D8" s="278" t="s">
        <v>204</v>
      </c>
      <c r="E8" s="235"/>
      <c r="F8" s="278" t="s">
        <v>205</v>
      </c>
      <c r="G8" s="235"/>
      <c r="H8" s="278" t="s">
        <v>206</v>
      </c>
      <c r="I8" s="233"/>
      <c r="J8" s="515"/>
      <c r="K8" s="549"/>
      <c r="L8" s="277" t="s">
        <v>207</v>
      </c>
      <c r="M8" s="512" t="s">
        <v>202</v>
      </c>
      <c r="N8" s="512"/>
      <c r="O8" s="512"/>
    </row>
    <row r="9" spans="1:15" s="156" customFormat="1" ht="21.75" customHeight="1" thickBot="1">
      <c r="A9" s="157"/>
      <c r="B9" s="420"/>
      <c r="C9" s="158"/>
      <c r="D9" s="158"/>
      <c r="E9" s="158"/>
      <c r="F9" s="158"/>
      <c r="G9" s="158"/>
      <c r="H9" s="158"/>
      <c r="I9" s="158"/>
      <c r="J9" s="158"/>
      <c r="K9" s="158"/>
      <c r="L9" s="158"/>
      <c r="M9" s="159"/>
      <c r="N9" s="159"/>
      <c r="O9" s="433"/>
    </row>
    <row r="10" spans="1:15" s="68" customFormat="1" ht="15" customHeight="1" thickBot="1">
      <c r="A10" s="432" t="s">
        <v>208</v>
      </c>
      <c r="B10" s="556" t="s">
        <v>209</v>
      </c>
      <c r="C10" s="557"/>
      <c r="D10" s="557"/>
      <c r="E10" s="557"/>
      <c r="F10" s="557"/>
      <c r="G10" s="557"/>
      <c r="H10" s="557"/>
      <c r="I10" s="557"/>
      <c r="J10" s="557"/>
      <c r="K10" s="557"/>
      <c r="L10" s="557"/>
      <c r="M10" s="557"/>
      <c r="N10" s="557"/>
      <c r="O10" s="558"/>
    </row>
    <row r="11" spans="1:15" s="68" customFormat="1" ht="15" customHeight="1" thickBot="1">
      <c r="A11" s="73"/>
      <c r="B11" s="73"/>
      <c r="C11" s="74"/>
      <c r="D11" s="76"/>
      <c r="E11" s="75"/>
      <c r="F11" s="75"/>
      <c r="G11" s="400"/>
      <c r="H11" s="400"/>
      <c r="I11" s="77"/>
      <c r="J11" s="77"/>
      <c r="K11" s="74"/>
      <c r="L11" s="74"/>
      <c r="M11" s="74"/>
      <c r="N11" s="74"/>
      <c r="O11" s="434"/>
    </row>
    <row r="12" spans="1:15" s="68" customFormat="1" ht="15" customHeight="1">
      <c r="A12" s="553" t="s">
        <v>210</v>
      </c>
      <c r="B12" s="535" t="s">
        <v>369</v>
      </c>
      <c r="C12" s="536"/>
      <c r="D12" s="536"/>
      <c r="E12" s="536"/>
      <c r="F12" s="536"/>
      <c r="G12" s="536"/>
      <c r="H12" s="536"/>
      <c r="I12" s="536"/>
      <c r="J12" s="536"/>
      <c r="K12" s="536"/>
      <c r="L12" s="536"/>
      <c r="M12" s="536"/>
      <c r="N12" s="536"/>
      <c r="O12" s="537"/>
    </row>
    <row r="13" spans="1:15" s="68" customFormat="1" ht="15" customHeight="1">
      <c r="A13" s="554"/>
      <c r="B13" s="538"/>
      <c r="C13" s="539"/>
      <c r="D13" s="539"/>
      <c r="E13" s="539"/>
      <c r="F13" s="539"/>
      <c r="G13" s="539"/>
      <c r="H13" s="539"/>
      <c r="I13" s="539"/>
      <c r="J13" s="539"/>
      <c r="K13" s="539"/>
      <c r="L13" s="539"/>
      <c r="M13" s="539"/>
      <c r="N13" s="539"/>
      <c r="O13" s="540"/>
    </row>
    <row r="14" spans="1:15" s="68" customFormat="1" ht="9" customHeight="1" thickBot="1">
      <c r="A14" s="555"/>
      <c r="B14" s="541"/>
      <c r="C14" s="542"/>
      <c r="D14" s="542"/>
      <c r="E14" s="542"/>
      <c r="F14" s="542"/>
      <c r="G14" s="542"/>
      <c r="H14" s="542"/>
      <c r="I14" s="542"/>
      <c r="J14" s="542"/>
      <c r="K14" s="542"/>
      <c r="L14" s="542"/>
      <c r="M14" s="542"/>
      <c r="N14" s="542"/>
      <c r="O14" s="543"/>
    </row>
    <row r="15" spans="1:15" s="85" customFormat="1" ht="37.5" customHeight="1" thickBot="1">
      <c r="A15" s="81"/>
      <c r="B15" s="81"/>
      <c r="C15" s="82"/>
      <c r="D15" s="82"/>
      <c r="E15" s="82"/>
      <c r="F15" s="82"/>
      <c r="G15" s="83"/>
      <c r="H15" s="83"/>
      <c r="I15" s="83"/>
      <c r="J15" s="83"/>
      <c r="K15" s="83"/>
      <c r="L15" s="84"/>
      <c r="M15" s="84"/>
      <c r="N15" s="84"/>
      <c r="O15" s="435"/>
    </row>
    <row r="16" spans="1:15" s="68" customFormat="1" ht="15.75" thickBot="1">
      <c r="A16" s="432" t="s">
        <v>212</v>
      </c>
      <c r="B16" s="544" t="s">
        <v>344</v>
      </c>
      <c r="C16" s="544"/>
      <c r="D16" s="544"/>
      <c r="E16" s="544"/>
      <c r="F16" s="544"/>
      <c r="G16" s="550" t="s">
        <v>214</v>
      </c>
      <c r="H16" s="550"/>
      <c r="I16" s="545" t="s">
        <v>370</v>
      </c>
      <c r="J16" s="545"/>
      <c r="K16" s="545"/>
      <c r="L16" s="545"/>
      <c r="M16" s="545"/>
      <c r="N16" s="545"/>
      <c r="O16" s="545"/>
    </row>
    <row r="17" spans="1:17" s="68" customFormat="1" ht="56.25" customHeight="1" thickBot="1">
      <c r="A17" s="81"/>
      <c r="B17" s="81"/>
      <c r="C17" s="82"/>
      <c r="D17" s="82"/>
      <c r="E17" s="82"/>
      <c r="F17" s="82"/>
      <c r="G17" s="83"/>
      <c r="H17" s="83"/>
      <c r="I17" s="83"/>
      <c r="J17" s="83"/>
      <c r="K17" s="629"/>
      <c r="L17" s="629"/>
      <c r="M17" s="629"/>
      <c r="N17" s="629"/>
      <c r="O17" s="630"/>
    </row>
    <row r="18" spans="1:17" s="68" customFormat="1" ht="15.75" thickBot="1">
      <c r="A18" s="432" t="s">
        <v>216</v>
      </c>
      <c r="B18" s="544" t="s">
        <v>217</v>
      </c>
      <c r="C18" s="544"/>
      <c r="D18" s="544"/>
      <c r="E18" s="544"/>
      <c r="F18" s="126" t="s">
        <v>218</v>
      </c>
      <c r="G18" s="551" t="s">
        <v>219</v>
      </c>
      <c r="H18" s="551"/>
      <c r="I18" s="551"/>
      <c r="J18" s="126" t="s">
        <v>220</v>
      </c>
      <c r="K18" s="544" t="s">
        <v>346</v>
      </c>
      <c r="L18" s="544"/>
      <c r="M18" s="544"/>
      <c r="N18" s="544"/>
      <c r="O18" s="544"/>
    </row>
    <row r="19" spans="1:17" s="68" customFormat="1">
      <c r="A19" s="72"/>
      <c r="B19" s="72"/>
      <c r="C19" s="552"/>
      <c r="D19" s="552"/>
      <c r="E19" s="552"/>
      <c r="F19" s="552"/>
      <c r="G19" s="552"/>
      <c r="H19" s="552"/>
      <c r="I19" s="552"/>
      <c r="J19" s="552"/>
      <c r="K19" s="552"/>
      <c r="L19" s="552"/>
      <c r="M19" s="552"/>
      <c r="N19" s="552"/>
      <c r="O19" s="627"/>
    </row>
    <row r="20" spans="1:17" s="68" customFormat="1" ht="15" customHeight="1">
      <c r="B20" s="637"/>
      <c r="C20" s="633"/>
      <c r="D20" s="633"/>
      <c r="E20" s="633"/>
      <c r="F20" s="633"/>
      <c r="G20" s="633"/>
      <c r="I20" s="633"/>
      <c r="J20" s="633"/>
      <c r="K20" s="633"/>
      <c r="L20" s="633"/>
      <c r="M20" s="633"/>
      <c r="N20" s="633"/>
      <c r="O20" s="634"/>
    </row>
    <row r="21" spans="1:17" s="68" customFormat="1" ht="32.1" customHeight="1" thickBot="1">
      <c r="A21" s="153"/>
      <c r="B21" s="437"/>
      <c r="C21" s="438"/>
      <c r="D21" s="438"/>
      <c r="E21" s="439"/>
      <c r="F21" s="438"/>
      <c r="G21" s="438"/>
      <c r="H21" s="438"/>
      <c r="I21" s="635"/>
      <c r="J21" s="635"/>
      <c r="K21" s="635"/>
      <c r="L21" s="635"/>
      <c r="M21" s="635"/>
      <c r="N21" s="635"/>
      <c r="O21" s="636"/>
    </row>
    <row r="22" spans="1:17" s="68" customFormat="1" ht="32.1" customHeight="1" thickBot="1">
      <c r="A22" s="513" t="s">
        <v>222</v>
      </c>
      <c r="B22" s="514"/>
      <c r="C22" s="514"/>
      <c r="D22" s="514"/>
      <c r="E22" s="514"/>
      <c r="F22" s="514"/>
      <c r="G22" s="514"/>
      <c r="H22" s="514"/>
      <c r="I22" s="514"/>
      <c r="J22" s="514"/>
      <c r="K22" s="514"/>
      <c r="L22" s="514"/>
      <c r="M22" s="514"/>
      <c r="N22" s="514"/>
      <c r="O22" s="515"/>
    </row>
    <row r="23" spans="1:17" s="68" customFormat="1" ht="32.1" customHeight="1" thickBot="1">
      <c r="A23" s="513" t="s">
        <v>223</v>
      </c>
      <c r="B23" s="514"/>
      <c r="C23" s="514"/>
      <c r="D23" s="514"/>
      <c r="E23" s="514"/>
      <c r="F23" s="514"/>
      <c r="G23" s="514"/>
      <c r="H23" s="514"/>
      <c r="I23" s="514"/>
      <c r="J23" s="514"/>
      <c r="K23" s="514"/>
      <c r="L23" s="514"/>
      <c r="M23" s="514"/>
      <c r="N23" s="514"/>
      <c r="O23" s="515"/>
    </row>
    <row r="24" spans="1:17" s="68" customFormat="1" ht="32.1" customHeight="1" thickBot="1">
      <c r="A24" s="94"/>
      <c r="B24" s="86" t="s">
        <v>191</v>
      </c>
      <c r="C24" s="86" t="s">
        <v>192</v>
      </c>
      <c r="D24" s="86" t="s">
        <v>193</v>
      </c>
      <c r="E24" s="86" t="s">
        <v>194</v>
      </c>
      <c r="F24" s="86" t="s">
        <v>197</v>
      </c>
      <c r="G24" s="86" t="s">
        <v>198</v>
      </c>
      <c r="H24" s="86" t="s">
        <v>199</v>
      </c>
      <c r="I24" s="86" t="s">
        <v>200</v>
      </c>
      <c r="J24" s="86" t="s">
        <v>203</v>
      </c>
      <c r="K24" s="86" t="s">
        <v>204</v>
      </c>
      <c r="L24" s="86" t="s">
        <v>205</v>
      </c>
      <c r="M24" s="86" t="s">
        <v>206</v>
      </c>
      <c r="N24" s="87" t="s">
        <v>224</v>
      </c>
      <c r="O24" s="87" t="s">
        <v>225</v>
      </c>
    </row>
    <row r="25" spans="1:17" s="68" customFormat="1" ht="32.1" customHeight="1">
      <c r="A25" s="88" t="s">
        <v>226</v>
      </c>
      <c r="B25" s="342">
        <v>368781000</v>
      </c>
      <c r="C25" s="343"/>
      <c r="D25" s="342">
        <v>660000</v>
      </c>
      <c r="E25" s="342">
        <v>96627000</v>
      </c>
      <c r="F25" s="343"/>
      <c r="G25" s="343"/>
      <c r="H25" s="345">
        <v>13260000</v>
      </c>
      <c r="I25" s="344"/>
      <c r="J25" s="344"/>
      <c r="K25" s="344"/>
      <c r="L25" s="344"/>
      <c r="M25" s="344"/>
      <c r="N25" s="345">
        <f>SUM(B25:M25)</f>
        <v>479328000</v>
      </c>
      <c r="O25" s="346"/>
    </row>
    <row r="26" spans="1:17" s="68" customFormat="1" ht="32.1" customHeight="1">
      <c r="A26" s="88" t="s">
        <v>227</v>
      </c>
      <c r="B26" s="342">
        <v>71400000</v>
      </c>
      <c r="C26" s="342">
        <f>333069248</f>
        <v>333069248</v>
      </c>
      <c r="D26" s="343"/>
      <c r="E26" s="343"/>
      <c r="F26" s="343"/>
      <c r="G26" s="343"/>
      <c r="H26" s="343"/>
      <c r="I26" s="343"/>
      <c r="J26" s="343"/>
      <c r="K26" s="343"/>
      <c r="L26" s="343"/>
      <c r="M26" s="343"/>
      <c r="N26" s="424">
        <f>SUM(B26:M26)</f>
        <v>404469248</v>
      </c>
      <c r="O26" s="347">
        <f>N26/N25</f>
        <v>0.84382562253822013</v>
      </c>
      <c r="Q26" s="422"/>
    </row>
    <row r="27" spans="1:17" s="68" customFormat="1" ht="32.1" customHeight="1">
      <c r="A27" s="88" t="s">
        <v>228</v>
      </c>
      <c r="B27" s="343"/>
      <c r="C27" s="342">
        <v>238000</v>
      </c>
      <c r="D27" s="343"/>
      <c r="E27" s="343"/>
      <c r="F27" s="343"/>
      <c r="G27" s="343"/>
      <c r="H27" s="343"/>
      <c r="I27" s="343"/>
      <c r="J27" s="343"/>
      <c r="K27" s="343"/>
      <c r="L27" s="343"/>
      <c r="M27" s="343"/>
      <c r="N27" s="424">
        <f>SUM(B27:M27)</f>
        <v>238000</v>
      </c>
      <c r="O27" s="348"/>
    </row>
    <row r="28" spans="1:17" s="68" customFormat="1" ht="32.1" customHeight="1">
      <c r="A28" s="88" t="s">
        <v>229</v>
      </c>
      <c r="B28" s="342">
        <v>12330632</v>
      </c>
      <c r="C28" s="342"/>
      <c r="D28" s="342">
        <v>750000</v>
      </c>
      <c r="E28" s="342">
        <v>51354306</v>
      </c>
      <c r="F28" s="343"/>
      <c r="G28" s="343"/>
      <c r="H28" s="343"/>
      <c r="I28" s="343"/>
      <c r="J28" s="343"/>
      <c r="K28" s="343"/>
      <c r="L28" s="343"/>
      <c r="M28" s="343"/>
      <c r="N28" s="342">
        <f>SUM(B28:M28)</f>
        <v>64434938</v>
      </c>
      <c r="O28" s="348"/>
    </row>
    <row r="29" spans="1:17" s="68" customFormat="1" ht="32.1" customHeight="1">
      <c r="A29" s="88" t="s">
        <v>230</v>
      </c>
      <c r="B29" s="343"/>
      <c r="C29" s="342"/>
      <c r="D29" s="343"/>
      <c r="E29" s="343"/>
      <c r="F29" s="343"/>
      <c r="G29" s="343"/>
      <c r="H29" s="343"/>
      <c r="I29" s="343"/>
      <c r="J29" s="343"/>
      <c r="K29" s="343"/>
      <c r="L29" s="343"/>
      <c r="M29" s="343"/>
      <c r="N29" s="343">
        <f>SUM(B29:M29)</f>
        <v>0</v>
      </c>
      <c r="O29" s="348"/>
    </row>
    <row r="30" spans="1:17" s="93" customFormat="1" ht="16.5" customHeight="1" thickBot="1">
      <c r="A30" s="91" t="s">
        <v>231</v>
      </c>
      <c r="B30" s="349">
        <v>12330632</v>
      </c>
      <c r="C30" s="349">
        <f>12330632-B30</f>
        <v>0</v>
      </c>
      <c r="D30" s="350"/>
      <c r="E30" s="350"/>
      <c r="F30" s="350"/>
      <c r="G30" s="350"/>
      <c r="H30" s="350"/>
      <c r="I30" s="350"/>
      <c r="J30" s="350"/>
      <c r="K30" s="350"/>
      <c r="L30" s="350"/>
      <c r="M30" s="350"/>
      <c r="N30" s="349">
        <f>SUM(B30:M30)</f>
        <v>12330632</v>
      </c>
      <c r="O30" s="431">
        <f>N30/N28</f>
        <v>0.19136562217224451</v>
      </c>
    </row>
    <row r="31" spans="1:17" s="93" customFormat="1" ht="17.25" customHeight="1"/>
    <row r="32" spans="1:17" s="68" customFormat="1" ht="5.25" customHeight="1">
      <c r="A32" s="93"/>
      <c r="B32" s="93"/>
      <c r="C32" s="93"/>
      <c r="D32" s="93"/>
      <c r="E32" s="93"/>
      <c r="F32" s="93"/>
      <c r="G32" s="93"/>
      <c r="H32" s="93"/>
      <c r="I32" s="93"/>
      <c r="J32" s="93"/>
      <c r="K32" s="93"/>
      <c r="L32" s="93"/>
      <c r="M32" s="93"/>
      <c r="N32" s="93"/>
      <c r="O32" s="93"/>
    </row>
    <row r="33" spans="1:15" s="68" customFormat="1" ht="48" customHeight="1" thickBot="1"/>
    <row r="34" spans="1:15" s="68" customFormat="1" ht="50.25" customHeight="1" thickBot="1">
      <c r="A34" s="567" t="s">
        <v>232</v>
      </c>
      <c r="B34" s="568"/>
      <c r="C34" s="568"/>
      <c r="D34" s="568"/>
      <c r="E34" s="568"/>
      <c r="F34" s="568"/>
      <c r="G34" s="568"/>
      <c r="H34" s="568"/>
      <c r="I34" s="569"/>
      <c r="J34" s="98"/>
    </row>
    <row r="35" spans="1:15" s="68" customFormat="1" ht="18.75" customHeight="1" thickBot="1">
      <c r="A35" s="109" t="s">
        <v>233</v>
      </c>
      <c r="B35" s="570" t="str">
        <f>+B12</f>
        <v>Implementar 1 estrategia de reconocimiento de la diversidad de las mujeres del Distrito Capital.</v>
      </c>
      <c r="C35" s="571"/>
      <c r="D35" s="571"/>
      <c r="E35" s="571"/>
      <c r="F35" s="571"/>
      <c r="G35" s="571"/>
      <c r="H35" s="571"/>
      <c r="I35" s="572"/>
      <c r="J35" s="96"/>
    </row>
    <row r="36" spans="1:15" s="68" customFormat="1" ht="50.25" customHeight="1" thickBot="1">
      <c r="A36" s="580" t="s">
        <v>234</v>
      </c>
      <c r="B36" s="164">
        <v>2024</v>
      </c>
      <c r="C36" s="164">
        <v>2025</v>
      </c>
      <c r="D36" s="164">
        <v>2026</v>
      </c>
      <c r="E36" s="164">
        <v>2027</v>
      </c>
      <c r="F36" s="164" t="s">
        <v>235</v>
      </c>
      <c r="G36" s="582" t="s">
        <v>236</v>
      </c>
      <c r="H36" s="582" t="s">
        <v>23</v>
      </c>
      <c r="I36" s="582"/>
      <c r="J36" s="96"/>
      <c r="K36" s="337"/>
    </row>
    <row r="37" spans="1:15" s="68" customFormat="1" ht="52.5" customHeight="1" thickBot="1">
      <c r="A37" s="581"/>
      <c r="B37" s="338">
        <v>1</v>
      </c>
      <c r="C37" s="338">
        <v>1</v>
      </c>
      <c r="D37" s="338">
        <v>1</v>
      </c>
      <c r="E37" s="338">
        <v>1</v>
      </c>
      <c r="F37" s="339">
        <v>1</v>
      </c>
      <c r="G37" s="582"/>
      <c r="H37" s="582"/>
      <c r="I37" s="582"/>
      <c r="J37" s="96"/>
    </row>
    <row r="38" spans="1:15" s="97" customFormat="1" ht="48" customHeight="1" thickBot="1">
      <c r="A38" s="110" t="s">
        <v>237</v>
      </c>
      <c r="B38" s="573">
        <v>0.2</v>
      </c>
      <c r="C38" s="574"/>
      <c r="D38" s="577" t="s">
        <v>238</v>
      </c>
      <c r="E38" s="578"/>
      <c r="F38" s="578"/>
      <c r="G38" s="578"/>
      <c r="H38" s="578"/>
      <c r="I38" s="579"/>
      <c r="J38" s="68"/>
      <c r="K38" s="68"/>
      <c r="L38" s="68"/>
      <c r="M38" s="68"/>
      <c r="N38" s="68"/>
      <c r="O38" s="68"/>
    </row>
    <row r="39" spans="1:15" s="68" customFormat="1" ht="120.75" customHeight="1" thickBot="1">
      <c r="A39" s="580" t="s">
        <v>239</v>
      </c>
      <c r="B39" s="110" t="s">
        <v>240</v>
      </c>
      <c r="C39" s="109" t="s">
        <v>241</v>
      </c>
      <c r="D39" s="565" t="s">
        <v>242</v>
      </c>
      <c r="E39" s="566"/>
      <c r="F39" s="565" t="s">
        <v>243</v>
      </c>
      <c r="G39" s="566"/>
      <c r="H39" s="111" t="s">
        <v>244</v>
      </c>
      <c r="I39" s="113" t="s">
        <v>245</v>
      </c>
      <c r="J39" s="97"/>
      <c r="K39" s="97"/>
      <c r="L39" s="97"/>
      <c r="M39" s="97"/>
      <c r="N39" s="97"/>
      <c r="O39" s="97"/>
    </row>
    <row r="40" spans="1:15" s="97" customFormat="1" ht="257.10000000000002" customHeight="1" thickBot="1">
      <c r="A40" s="581"/>
      <c r="B40" s="102">
        <v>1</v>
      </c>
      <c r="C40" s="103">
        <v>1</v>
      </c>
      <c r="D40" s="575" t="s">
        <v>371</v>
      </c>
      <c r="E40" s="576"/>
      <c r="F40" s="575" t="s">
        <v>371</v>
      </c>
      <c r="G40" s="576"/>
      <c r="H40" s="99"/>
      <c r="I40" s="100" t="s">
        <v>372</v>
      </c>
      <c r="J40" s="68"/>
      <c r="K40" s="68"/>
      <c r="L40" s="68"/>
      <c r="M40" s="68"/>
      <c r="N40" s="68"/>
      <c r="O40" s="68"/>
    </row>
    <row r="41" spans="1:15" s="68" customFormat="1" ht="120.75" customHeight="1" thickBot="1">
      <c r="A41" s="580" t="s">
        <v>249</v>
      </c>
      <c r="B41" s="112" t="s">
        <v>240</v>
      </c>
      <c r="C41" s="111" t="s">
        <v>241</v>
      </c>
      <c r="D41" s="565" t="s">
        <v>242</v>
      </c>
      <c r="E41" s="566"/>
      <c r="F41" s="565" t="s">
        <v>243</v>
      </c>
      <c r="G41" s="566"/>
      <c r="H41" s="111" t="s">
        <v>244</v>
      </c>
      <c r="I41" s="113" t="s">
        <v>245</v>
      </c>
      <c r="J41" s="97"/>
      <c r="K41" s="97"/>
      <c r="L41" s="97"/>
      <c r="M41" s="97"/>
      <c r="N41" s="97"/>
      <c r="O41" s="97"/>
    </row>
    <row r="42" spans="1:15" s="97" customFormat="1" ht="375" customHeight="1" thickBot="1">
      <c r="A42" s="581"/>
      <c r="B42" s="102">
        <v>1</v>
      </c>
      <c r="C42" s="103">
        <v>1</v>
      </c>
      <c r="D42" s="575" t="s">
        <v>373</v>
      </c>
      <c r="E42" s="576"/>
      <c r="F42" s="575" t="s">
        <v>374</v>
      </c>
      <c r="G42" s="576"/>
      <c r="H42" s="99"/>
      <c r="I42" s="100" t="s">
        <v>375</v>
      </c>
      <c r="J42" s="68"/>
      <c r="K42" s="68"/>
      <c r="L42" s="68"/>
      <c r="M42" s="68"/>
      <c r="N42" s="68"/>
      <c r="O42" s="68"/>
    </row>
    <row r="43" spans="1:15" s="68" customFormat="1" ht="120.75" customHeight="1" thickBot="1">
      <c r="A43" s="580" t="s">
        <v>253</v>
      </c>
      <c r="B43" s="112" t="s">
        <v>240</v>
      </c>
      <c r="C43" s="111" t="s">
        <v>241</v>
      </c>
      <c r="D43" s="565" t="s">
        <v>242</v>
      </c>
      <c r="E43" s="566"/>
      <c r="F43" s="565" t="s">
        <v>243</v>
      </c>
      <c r="G43" s="566"/>
      <c r="H43" s="111" t="s">
        <v>244</v>
      </c>
      <c r="I43" s="113" t="s">
        <v>245</v>
      </c>
      <c r="J43" s="97"/>
      <c r="K43" s="97"/>
      <c r="L43" s="97"/>
      <c r="M43" s="97"/>
      <c r="N43" s="97"/>
      <c r="O43" s="97"/>
    </row>
    <row r="44" spans="1:15" s="97" customFormat="1" ht="35.1" customHeight="1" thickBot="1">
      <c r="A44" s="581"/>
      <c r="B44" s="102">
        <v>1</v>
      </c>
      <c r="C44" s="103"/>
      <c r="D44" s="575"/>
      <c r="E44" s="576"/>
      <c r="F44" s="575"/>
      <c r="G44" s="576"/>
      <c r="H44" s="99"/>
      <c r="I44" s="100"/>
      <c r="J44" s="68"/>
      <c r="K44" s="68"/>
      <c r="L44" s="68"/>
      <c r="M44" s="68"/>
      <c r="N44" s="68"/>
      <c r="O44" s="68"/>
    </row>
    <row r="45" spans="1:15" s="68" customFormat="1" ht="120.75" customHeight="1" thickBot="1">
      <c r="A45" s="580" t="s">
        <v>254</v>
      </c>
      <c r="B45" s="112" t="s">
        <v>240</v>
      </c>
      <c r="C45" s="112" t="s">
        <v>241</v>
      </c>
      <c r="D45" s="565" t="s">
        <v>242</v>
      </c>
      <c r="E45" s="566"/>
      <c r="F45" s="565" t="s">
        <v>243</v>
      </c>
      <c r="G45" s="566"/>
      <c r="H45" s="111" t="s">
        <v>244</v>
      </c>
      <c r="I45" s="111" t="s">
        <v>245</v>
      </c>
      <c r="J45" s="97"/>
      <c r="K45" s="97"/>
      <c r="L45" s="97"/>
      <c r="M45" s="97"/>
      <c r="N45" s="97"/>
      <c r="O45" s="97"/>
    </row>
    <row r="46" spans="1:15" s="97" customFormat="1" ht="35.1" customHeight="1" thickBot="1">
      <c r="A46" s="581"/>
      <c r="B46" s="102">
        <v>1</v>
      </c>
      <c r="C46" s="103"/>
      <c r="D46" s="583"/>
      <c r="E46" s="584"/>
      <c r="F46" s="583"/>
      <c r="G46" s="584"/>
      <c r="H46" s="121"/>
      <c r="I46" s="122"/>
      <c r="J46" s="68"/>
      <c r="K46" s="68"/>
      <c r="L46" s="68"/>
      <c r="M46" s="68"/>
      <c r="N46" s="68"/>
      <c r="O46" s="68"/>
    </row>
    <row r="47" spans="1:15" s="68" customFormat="1" ht="120.75" customHeight="1" thickBot="1">
      <c r="A47" s="580" t="s">
        <v>255</v>
      </c>
      <c r="B47" s="112" t="s">
        <v>240</v>
      </c>
      <c r="C47" s="111" t="s">
        <v>241</v>
      </c>
      <c r="D47" s="565" t="s">
        <v>242</v>
      </c>
      <c r="E47" s="566"/>
      <c r="F47" s="565" t="s">
        <v>243</v>
      </c>
      <c r="G47" s="566"/>
      <c r="H47" s="111" t="s">
        <v>244</v>
      </c>
      <c r="I47" s="113" t="s">
        <v>245</v>
      </c>
      <c r="J47" s="97"/>
      <c r="K47" s="97"/>
      <c r="L47" s="97"/>
      <c r="M47" s="97"/>
      <c r="N47" s="97"/>
      <c r="O47" s="97"/>
    </row>
    <row r="48" spans="1:15" s="97" customFormat="1" ht="35.1" customHeight="1" thickBot="1">
      <c r="A48" s="581"/>
      <c r="B48" s="102">
        <v>1</v>
      </c>
      <c r="C48" s="103"/>
      <c r="D48" s="500"/>
      <c r="E48" s="501"/>
      <c r="F48" s="500"/>
      <c r="G48" s="501"/>
      <c r="H48" s="99"/>
      <c r="I48" s="101"/>
      <c r="J48" s="68"/>
      <c r="K48" s="68"/>
      <c r="L48" s="68"/>
      <c r="M48" s="68"/>
      <c r="N48" s="68"/>
      <c r="O48" s="68"/>
    </row>
    <row r="49" spans="1:15" s="68" customFormat="1" ht="120.75" customHeight="1" thickBot="1">
      <c r="A49" s="580" t="s">
        <v>256</v>
      </c>
      <c r="B49" s="112" t="s">
        <v>240</v>
      </c>
      <c r="C49" s="111" t="s">
        <v>241</v>
      </c>
      <c r="D49" s="565" t="s">
        <v>242</v>
      </c>
      <c r="E49" s="566"/>
      <c r="F49" s="565" t="s">
        <v>243</v>
      </c>
      <c r="G49" s="566"/>
      <c r="H49" s="111" t="s">
        <v>244</v>
      </c>
      <c r="I49" s="113" t="s">
        <v>245</v>
      </c>
      <c r="J49" s="97"/>
      <c r="K49" s="97"/>
      <c r="L49" s="97"/>
      <c r="M49" s="97"/>
      <c r="N49" s="97"/>
      <c r="O49" s="97"/>
    </row>
    <row r="50" spans="1:15" s="68" customFormat="1" ht="35.1" customHeight="1" thickBot="1">
      <c r="A50" s="581"/>
      <c r="B50" s="104">
        <v>1</v>
      </c>
      <c r="C50" s="105"/>
      <c r="D50" s="500"/>
      <c r="E50" s="501"/>
      <c r="F50" s="500"/>
      <c r="G50" s="501"/>
      <c r="H50" s="99"/>
      <c r="I50" s="101"/>
    </row>
    <row r="51" spans="1:15" s="68" customFormat="1" ht="120.75" customHeight="1" thickBot="1">
      <c r="A51" s="580" t="s">
        <v>257</v>
      </c>
      <c r="B51" s="110" t="s">
        <v>240</v>
      </c>
      <c r="C51" s="109" t="s">
        <v>241</v>
      </c>
      <c r="D51" s="565" t="s">
        <v>242</v>
      </c>
      <c r="E51" s="566"/>
      <c r="F51" s="565" t="s">
        <v>243</v>
      </c>
      <c r="G51" s="566"/>
      <c r="H51" s="111" t="s">
        <v>244</v>
      </c>
      <c r="I51" s="113" t="s">
        <v>245</v>
      </c>
    </row>
    <row r="52" spans="1:15" s="68" customFormat="1" ht="35.1" customHeight="1" thickBot="1">
      <c r="A52" s="581"/>
      <c r="B52" s="104">
        <v>1</v>
      </c>
      <c r="C52" s="105"/>
      <c r="D52" s="500"/>
      <c r="E52" s="585"/>
      <c r="F52" s="500"/>
      <c r="G52" s="501"/>
      <c r="H52" s="99"/>
      <c r="I52" s="101"/>
    </row>
    <row r="53" spans="1:15" s="68" customFormat="1" ht="120.75" customHeight="1" thickBot="1">
      <c r="A53" s="580" t="s">
        <v>258</v>
      </c>
      <c r="B53" s="110" t="s">
        <v>240</v>
      </c>
      <c r="C53" s="109" t="s">
        <v>241</v>
      </c>
      <c r="D53" s="565" t="s">
        <v>242</v>
      </c>
      <c r="E53" s="566"/>
      <c r="F53" s="565" t="s">
        <v>243</v>
      </c>
      <c r="G53" s="566"/>
      <c r="H53" s="111" t="s">
        <v>244</v>
      </c>
      <c r="I53" s="113" t="s">
        <v>245</v>
      </c>
    </row>
    <row r="54" spans="1:15" s="68" customFormat="1" ht="35.1" customHeight="1" thickBot="1">
      <c r="A54" s="581"/>
      <c r="B54" s="104">
        <v>1</v>
      </c>
      <c r="C54" s="105"/>
      <c r="D54" s="500"/>
      <c r="E54" s="585"/>
      <c r="F54" s="500"/>
      <c r="G54" s="501"/>
      <c r="H54" s="123"/>
      <c r="I54" s="101"/>
    </row>
    <row r="55" spans="1:15" s="68" customFormat="1" ht="120.75" customHeight="1" thickBot="1">
      <c r="A55" s="580" t="s">
        <v>259</v>
      </c>
      <c r="B55" s="110" t="s">
        <v>240</v>
      </c>
      <c r="C55" s="109" t="s">
        <v>241</v>
      </c>
      <c r="D55" s="565" t="s">
        <v>242</v>
      </c>
      <c r="E55" s="566"/>
      <c r="F55" s="565" t="s">
        <v>243</v>
      </c>
      <c r="G55" s="566"/>
      <c r="H55" s="111" t="s">
        <v>244</v>
      </c>
      <c r="I55" s="113" t="s">
        <v>245</v>
      </c>
    </row>
    <row r="56" spans="1:15" s="68" customFormat="1" ht="35.1" customHeight="1" thickBot="1">
      <c r="A56" s="581"/>
      <c r="B56" s="104">
        <v>1</v>
      </c>
      <c r="C56" s="105"/>
      <c r="D56" s="500"/>
      <c r="E56" s="501"/>
      <c r="F56" s="500"/>
      <c r="G56" s="501"/>
      <c r="H56" s="99"/>
      <c r="I56" s="99"/>
    </row>
    <row r="57" spans="1:15" s="68" customFormat="1" ht="120.75" customHeight="1" thickBot="1">
      <c r="A57" s="580" t="s">
        <v>260</v>
      </c>
      <c r="B57" s="110" t="s">
        <v>240</v>
      </c>
      <c r="C57" s="109" t="s">
        <v>241</v>
      </c>
      <c r="D57" s="565" t="s">
        <v>242</v>
      </c>
      <c r="E57" s="566"/>
      <c r="F57" s="565" t="s">
        <v>243</v>
      </c>
      <c r="G57" s="566"/>
      <c r="H57" s="111" t="s">
        <v>244</v>
      </c>
      <c r="I57" s="113" t="s">
        <v>245</v>
      </c>
    </row>
    <row r="58" spans="1:15" s="68" customFormat="1" ht="35.1" customHeight="1" thickBot="1">
      <c r="A58" s="581"/>
      <c r="B58" s="104">
        <v>1</v>
      </c>
      <c r="C58" s="105"/>
      <c r="D58" s="500"/>
      <c r="E58" s="501"/>
      <c r="F58" s="500"/>
      <c r="G58" s="501"/>
      <c r="H58" s="99"/>
      <c r="I58" s="101"/>
    </row>
    <row r="59" spans="1:15" s="68" customFormat="1" ht="120.75" customHeight="1" thickBot="1">
      <c r="A59" s="580" t="s">
        <v>261</v>
      </c>
      <c r="B59" s="110" t="s">
        <v>240</v>
      </c>
      <c r="C59" s="109" t="s">
        <v>241</v>
      </c>
      <c r="D59" s="565" t="s">
        <v>242</v>
      </c>
      <c r="E59" s="566"/>
      <c r="F59" s="565" t="s">
        <v>243</v>
      </c>
      <c r="G59" s="566"/>
      <c r="H59" s="111" t="s">
        <v>244</v>
      </c>
      <c r="I59" s="113" t="s">
        <v>245</v>
      </c>
    </row>
    <row r="60" spans="1:15" s="68" customFormat="1" ht="35.1" customHeight="1" thickBot="1">
      <c r="A60" s="581"/>
      <c r="B60" s="104">
        <v>1</v>
      </c>
      <c r="C60" s="105"/>
      <c r="D60" s="500"/>
      <c r="E60" s="501"/>
      <c r="F60" s="585"/>
      <c r="G60" s="585"/>
      <c r="H60" s="99"/>
      <c r="I60" s="99"/>
    </row>
    <row r="61" spans="1:15" s="68" customFormat="1" ht="120.75" customHeight="1" thickBot="1">
      <c r="A61" s="580" t="s">
        <v>262</v>
      </c>
      <c r="B61" s="110" t="s">
        <v>240</v>
      </c>
      <c r="C61" s="109" t="s">
        <v>241</v>
      </c>
      <c r="D61" s="565" t="s">
        <v>242</v>
      </c>
      <c r="E61" s="566"/>
      <c r="F61" s="565" t="s">
        <v>243</v>
      </c>
      <c r="G61" s="566"/>
      <c r="H61" s="111" t="s">
        <v>244</v>
      </c>
      <c r="I61" s="113" t="s">
        <v>245</v>
      </c>
    </row>
    <row r="62" spans="1:15" s="68" customFormat="1" ht="17.25" thickBot="1">
      <c r="A62" s="581"/>
      <c r="B62" s="104">
        <v>1</v>
      </c>
      <c r="C62" s="105"/>
      <c r="D62" s="500"/>
      <c r="E62" s="501"/>
      <c r="F62" s="500"/>
      <c r="G62" s="501"/>
      <c r="H62" s="99"/>
      <c r="I62" s="99"/>
    </row>
    <row r="63" spans="1:15" s="68" customFormat="1" ht="14.25"/>
    <row r="64" spans="1:15" s="96" customFormat="1" ht="30" customHeight="1">
      <c r="A64" s="68"/>
      <c r="B64" s="68"/>
      <c r="C64" s="68"/>
      <c r="D64" s="68"/>
      <c r="E64" s="68"/>
      <c r="F64" s="68"/>
      <c r="G64" s="68"/>
      <c r="H64" s="68"/>
      <c r="I64" s="68"/>
      <c r="J64" s="68"/>
      <c r="K64" s="68"/>
      <c r="L64" s="68"/>
      <c r="M64" s="68"/>
      <c r="N64" s="68"/>
      <c r="O64" s="68"/>
    </row>
    <row r="65" spans="1:15" s="68" customFormat="1" ht="34.5" customHeight="1">
      <c r="J65" s="96"/>
      <c r="K65" s="96"/>
      <c r="L65" s="96"/>
      <c r="M65" s="96"/>
      <c r="N65" s="96"/>
      <c r="O65" s="96"/>
    </row>
    <row r="66" spans="1:15" s="340" customFormat="1" ht="225.95" customHeight="1">
      <c r="A66" s="516" t="s">
        <v>263</v>
      </c>
      <c r="B66" s="516"/>
      <c r="C66" s="516"/>
      <c r="D66" s="516"/>
      <c r="E66" s="516"/>
      <c r="F66" s="516"/>
      <c r="G66" s="516"/>
      <c r="H66" s="516"/>
      <c r="I66" s="516"/>
      <c r="J66" s="68"/>
      <c r="K66" s="68"/>
      <c r="L66" s="68"/>
      <c r="M66" s="68"/>
      <c r="N66" s="68"/>
      <c r="O66" s="68"/>
    </row>
    <row r="67" spans="1:15" s="68" customFormat="1" ht="129.94999999999999" customHeight="1">
      <c r="A67" s="114" t="s">
        <v>264</v>
      </c>
      <c r="B67" s="517" t="s">
        <v>376</v>
      </c>
      <c r="C67" s="518"/>
      <c r="D67" s="517" t="s">
        <v>377</v>
      </c>
      <c r="E67" s="518"/>
      <c r="F67" s="517"/>
      <c r="G67" s="518"/>
      <c r="H67" s="517"/>
      <c r="I67" s="518"/>
      <c r="J67" s="340"/>
      <c r="K67" s="340"/>
      <c r="L67" s="340"/>
      <c r="M67" s="340"/>
      <c r="N67" s="340"/>
      <c r="O67" s="340"/>
    </row>
    <row r="68" spans="1:15" s="68" customFormat="1" ht="30" customHeight="1">
      <c r="A68" s="114" t="s">
        <v>268</v>
      </c>
      <c r="B68" s="495">
        <v>0.1</v>
      </c>
      <c r="C68" s="496"/>
      <c r="D68" s="495">
        <v>0.1</v>
      </c>
      <c r="E68" s="496"/>
      <c r="F68" s="495"/>
      <c r="G68" s="496"/>
      <c r="H68" s="495"/>
      <c r="I68" s="496"/>
    </row>
    <row r="69" spans="1:15" s="68" customFormat="1" ht="30" customHeight="1">
      <c r="A69" s="498" t="s">
        <v>191</v>
      </c>
      <c r="B69" s="170" t="s">
        <v>99</v>
      </c>
      <c r="C69" s="170" t="s">
        <v>241</v>
      </c>
      <c r="D69" s="170" t="s">
        <v>99</v>
      </c>
      <c r="E69" s="170" t="s">
        <v>241</v>
      </c>
      <c r="F69" s="170" t="s">
        <v>99</v>
      </c>
      <c r="G69" s="170" t="s">
        <v>241</v>
      </c>
      <c r="H69" s="170" t="s">
        <v>99</v>
      </c>
      <c r="I69" s="170" t="s">
        <v>241</v>
      </c>
    </row>
    <row r="70" spans="1:15" s="68" customFormat="1" ht="80.25" customHeight="1">
      <c r="A70" s="499"/>
      <c r="B70" s="116">
        <v>0</v>
      </c>
      <c r="C70" s="117">
        <v>0</v>
      </c>
      <c r="D70" s="116">
        <v>0.02</v>
      </c>
      <c r="E70" s="117">
        <v>0.02</v>
      </c>
      <c r="F70" s="116"/>
      <c r="G70" s="117"/>
      <c r="H70" s="124"/>
      <c r="I70" s="117"/>
    </row>
    <row r="71" spans="1:15" s="68" customFormat="1" ht="128.1" customHeight="1">
      <c r="A71" s="114" t="s">
        <v>269</v>
      </c>
      <c r="B71" s="519" t="s">
        <v>355</v>
      </c>
      <c r="C71" s="520"/>
      <c r="D71" s="519" t="s">
        <v>371</v>
      </c>
      <c r="E71" s="522"/>
      <c r="F71" s="521"/>
      <c r="G71" s="560"/>
      <c r="H71" s="521"/>
      <c r="I71" s="522"/>
    </row>
    <row r="72" spans="1:15" s="68" customFormat="1" ht="123.95" customHeight="1">
      <c r="A72" s="114" t="s">
        <v>273</v>
      </c>
      <c r="B72" s="559"/>
      <c r="C72" s="508"/>
      <c r="D72" s="559" t="s">
        <v>378</v>
      </c>
      <c r="E72" s="508"/>
      <c r="F72" s="509"/>
      <c r="G72" s="510"/>
      <c r="H72" s="509"/>
      <c r="I72" s="510"/>
    </row>
    <row r="73" spans="1:15" s="68" customFormat="1" ht="30.75" customHeight="1">
      <c r="A73" s="498" t="s">
        <v>192</v>
      </c>
      <c r="B73" s="170" t="s">
        <v>99</v>
      </c>
      <c r="C73" s="170" t="s">
        <v>241</v>
      </c>
      <c r="D73" s="170" t="s">
        <v>99</v>
      </c>
      <c r="E73" s="170" t="s">
        <v>241</v>
      </c>
      <c r="F73" s="170" t="s">
        <v>99</v>
      </c>
      <c r="G73" s="170" t="s">
        <v>241</v>
      </c>
      <c r="H73" s="170" t="s">
        <v>99</v>
      </c>
      <c r="I73" s="170" t="s">
        <v>241</v>
      </c>
    </row>
    <row r="74" spans="1:15" s="68" customFormat="1" ht="80.25" customHeight="1">
      <c r="A74" s="499"/>
      <c r="B74" s="116">
        <v>0.02</v>
      </c>
      <c r="C74" s="117">
        <v>0.02</v>
      </c>
      <c r="D74" s="116">
        <v>0.02</v>
      </c>
      <c r="E74" s="117">
        <v>0.02</v>
      </c>
      <c r="F74" s="116"/>
      <c r="G74" s="118"/>
      <c r="H74" s="124"/>
      <c r="I74" s="118"/>
    </row>
    <row r="75" spans="1:15" s="68" customFormat="1" ht="264.95" customHeight="1">
      <c r="A75" s="114" t="s">
        <v>269</v>
      </c>
      <c r="B75" s="519" t="s">
        <v>379</v>
      </c>
      <c r="C75" s="520"/>
      <c r="D75" s="563" t="s">
        <v>373</v>
      </c>
      <c r="E75" s="564"/>
      <c r="F75" s="521"/>
      <c r="G75" s="560"/>
      <c r="H75" s="561"/>
      <c r="I75" s="562"/>
    </row>
    <row r="76" spans="1:15" s="68" customFormat="1" ht="102" customHeight="1">
      <c r="A76" s="114" t="s">
        <v>273</v>
      </c>
      <c r="B76" s="559" t="s">
        <v>378</v>
      </c>
      <c r="C76" s="508"/>
      <c r="D76" s="559" t="s">
        <v>378</v>
      </c>
      <c r="E76" s="508"/>
      <c r="F76" s="509"/>
      <c r="G76" s="510"/>
      <c r="H76" s="509"/>
      <c r="I76" s="510"/>
    </row>
    <row r="77" spans="1:15" s="68" customFormat="1" ht="30.75" customHeight="1">
      <c r="A77" s="498" t="s">
        <v>193</v>
      </c>
      <c r="B77" s="170" t="s">
        <v>99</v>
      </c>
      <c r="C77" s="170" t="s">
        <v>241</v>
      </c>
      <c r="D77" s="170" t="s">
        <v>99</v>
      </c>
      <c r="E77" s="170" t="s">
        <v>241</v>
      </c>
      <c r="F77" s="170" t="s">
        <v>99</v>
      </c>
      <c r="G77" s="170" t="s">
        <v>241</v>
      </c>
      <c r="H77" s="170" t="s">
        <v>99</v>
      </c>
      <c r="I77" s="170" t="s">
        <v>241</v>
      </c>
    </row>
    <row r="78" spans="1:15" s="68" customFormat="1" ht="80.25" customHeight="1">
      <c r="A78" s="499"/>
      <c r="B78" s="116">
        <v>0.02</v>
      </c>
      <c r="C78" s="117"/>
      <c r="D78" s="116">
        <v>0.04</v>
      </c>
      <c r="E78" s="117"/>
      <c r="F78" s="124"/>
      <c r="G78" s="118"/>
      <c r="H78" s="124"/>
      <c r="I78" s="118"/>
    </row>
    <row r="79" spans="1:15" s="68" customFormat="1" ht="80.25" customHeight="1">
      <c r="A79" s="114" t="s">
        <v>269</v>
      </c>
      <c r="B79" s="519"/>
      <c r="C79" s="520"/>
      <c r="D79" s="509"/>
      <c r="E79" s="586"/>
      <c r="F79" s="521"/>
      <c r="G79" s="560"/>
      <c r="H79" s="509"/>
      <c r="I79" s="510"/>
    </row>
    <row r="80" spans="1:15" s="68" customFormat="1" ht="30.75" customHeight="1">
      <c r="A80" s="114" t="s">
        <v>273</v>
      </c>
      <c r="B80" s="507"/>
      <c r="C80" s="508"/>
      <c r="D80" s="507"/>
      <c r="E80" s="508"/>
      <c r="F80" s="509"/>
      <c r="G80" s="510"/>
      <c r="H80" s="509"/>
      <c r="I80" s="510"/>
    </row>
    <row r="81" spans="1:9" s="68" customFormat="1" ht="30.75" customHeight="1">
      <c r="A81" s="498" t="s">
        <v>194</v>
      </c>
      <c r="B81" s="170" t="s">
        <v>99</v>
      </c>
      <c r="C81" s="170" t="s">
        <v>241</v>
      </c>
      <c r="D81" s="170" t="s">
        <v>99</v>
      </c>
      <c r="E81" s="170" t="s">
        <v>241</v>
      </c>
      <c r="F81" s="170" t="s">
        <v>99</v>
      </c>
      <c r="G81" s="170" t="s">
        <v>241</v>
      </c>
      <c r="H81" s="170" t="s">
        <v>99</v>
      </c>
      <c r="I81" s="170" t="s">
        <v>241</v>
      </c>
    </row>
    <row r="82" spans="1:9" s="68" customFormat="1" ht="80.25" customHeight="1">
      <c r="A82" s="499"/>
      <c r="B82" s="116">
        <v>0.04</v>
      </c>
      <c r="C82" s="117"/>
      <c r="D82" s="116">
        <v>0.1</v>
      </c>
      <c r="E82" s="117"/>
      <c r="F82" s="116"/>
      <c r="G82" s="118"/>
      <c r="H82" s="124"/>
      <c r="I82" s="118"/>
    </row>
    <row r="83" spans="1:9" s="68" customFormat="1" ht="80.25" customHeight="1">
      <c r="A83" s="114" t="s">
        <v>269</v>
      </c>
      <c r="B83" s="588"/>
      <c r="C83" s="589"/>
      <c r="D83" s="509"/>
      <c r="E83" s="510"/>
      <c r="F83" s="521"/>
      <c r="G83" s="560"/>
      <c r="H83" s="509"/>
      <c r="I83" s="510"/>
    </row>
    <row r="84" spans="1:9" s="68" customFormat="1" ht="30" customHeight="1">
      <c r="A84" s="114" t="s">
        <v>273</v>
      </c>
      <c r="B84" s="505"/>
      <c r="C84" s="506"/>
      <c r="D84" s="507"/>
      <c r="E84" s="508"/>
      <c r="F84" s="509"/>
      <c r="G84" s="510"/>
      <c r="H84" s="509"/>
      <c r="I84" s="510"/>
    </row>
    <row r="85" spans="1:9" s="68" customFormat="1" ht="30" customHeight="1">
      <c r="A85" s="498" t="s">
        <v>197</v>
      </c>
      <c r="B85" s="170" t="s">
        <v>99</v>
      </c>
      <c r="C85" s="170" t="s">
        <v>241</v>
      </c>
      <c r="D85" s="170" t="s">
        <v>99</v>
      </c>
      <c r="E85" s="170" t="s">
        <v>241</v>
      </c>
      <c r="F85" s="170" t="s">
        <v>99</v>
      </c>
      <c r="G85" s="170" t="s">
        <v>241</v>
      </c>
      <c r="H85" s="170" t="s">
        <v>99</v>
      </c>
      <c r="I85" s="170" t="s">
        <v>241</v>
      </c>
    </row>
    <row r="86" spans="1:9" s="68" customFormat="1" ht="80.25" customHeight="1">
      <c r="A86" s="499"/>
      <c r="B86" s="116">
        <v>0.05</v>
      </c>
      <c r="C86" s="117"/>
      <c r="D86" s="116">
        <v>0.1</v>
      </c>
      <c r="E86" s="117"/>
      <c r="F86" s="116"/>
      <c r="G86" s="118"/>
      <c r="H86" s="124"/>
      <c r="I86" s="118"/>
    </row>
    <row r="87" spans="1:9" s="68" customFormat="1" ht="80.25" customHeight="1">
      <c r="A87" s="114" t="s">
        <v>269</v>
      </c>
      <c r="B87" s="511"/>
      <c r="C87" s="511"/>
      <c r="D87" s="511"/>
      <c r="E87" s="511"/>
      <c r="F87" s="511"/>
      <c r="G87" s="511"/>
      <c r="H87" s="511"/>
      <c r="I87" s="511"/>
    </row>
    <row r="88" spans="1:9" s="68" customFormat="1" ht="29.25" customHeight="1">
      <c r="A88" s="114" t="s">
        <v>273</v>
      </c>
      <c r="B88" s="502"/>
      <c r="C88" s="503"/>
      <c r="D88" s="502"/>
      <c r="E88" s="503"/>
      <c r="F88" s="502"/>
      <c r="G88" s="503"/>
      <c r="H88" s="502"/>
      <c r="I88" s="503"/>
    </row>
    <row r="89" spans="1:9" s="68" customFormat="1" ht="29.25" customHeight="1">
      <c r="A89" s="498" t="s">
        <v>198</v>
      </c>
      <c r="B89" s="170" t="s">
        <v>99</v>
      </c>
      <c r="C89" s="170" t="s">
        <v>241</v>
      </c>
      <c r="D89" s="170" t="s">
        <v>99</v>
      </c>
      <c r="E89" s="170" t="s">
        <v>241</v>
      </c>
      <c r="F89" s="170" t="s">
        <v>99</v>
      </c>
      <c r="G89" s="170" t="s">
        <v>241</v>
      </c>
      <c r="H89" s="170" t="s">
        <v>99</v>
      </c>
      <c r="I89" s="170" t="s">
        <v>241</v>
      </c>
    </row>
    <row r="90" spans="1:9" s="68" customFormat="1" ht="80.25" customHeight="1">
      <c r="A90" s="499"/>
      <c r="B90" s="116">
        <v>0.1</v>
      </c>
      <c r="C90" s="117"/>
      <c r="D90" s="116">
        <v>0.1</v>
      </c>
      <c r="E90" s="117"/>
      <c r="F90" s="116"/>
      <c r="G90" s="118"/>
      <c r="H90" s="124"/>
      <c r="I90" s="118"/>
    </row>
    <row r="91" spans="1:9" s="68" customFormat="1" ht="80.25" customHeight="1">
      <c r="A91" s="114" t="s">
        <v>269</v>
      </c>
      <c r="B91" s="504"/>
      <c r="C91" s="504"/>
      <c r="D91" s="504"/>
      <c r="E91" s="504"/>
      <c r="F91" s="504"/>
      <c r="G91" s="504"/>
      <c r="H91" s="504"/>
      <c r="I91" s="504"/>
    </row>
    <row r="92" spans="1:9" s="68" customFormat="1" ht="24.95" customHeight="1">
      <c r="A92" s="114" t="s">
        <v>273</v>
      </c>
      <c r="B92" s="502"/>
      <c r="C92" s="503"/>
      <c r="D92" s="502"/>
      <c r="E92" s="503"/>
      <c r="F92" s="502"/>
      <c r="G92" s="503"/>
      <c r="H92" s="502"/>
      <c r="I92" s="503"/>
    </row>
    <row r="93" spans="1:9" s="68" customFormat="1" ht="24.95" customHeight="1">
      <c r="A93" s="498" t="s">
        <v>199</v>
      </c>
      <c r="B93" s="170" t="s">
        <v>99</v>
      </c>
      <c r="C93" s="170" t="s">
        <v>241</v>
      </c>
      <c r="D93" s="170" t="s">
        <v>99</v>
      </c>
      <c r="E93" s="170" t="s">
        <v>241</v>
      </c>
      <c r="F93" s="170" t="s">
        <v>99</v>
      </c>
      <c r="G93" s="170" t="s">
        <v>241</v>
      </c>
      <c r="H93" s="170" t="s">
        <v>99</v>
      </c>
      <c r="I93" s="170" t="s">
        <v>241</v>
      </c>
    </row>
    <row r="94" spans="1:9" s="68" customFormat="1" ht="80.25" customHeight="1">
      <c r="A94" s="499"/>
      <c r="B94" s="116">
        <v>0.15</v>
      </c>
      <c r="C94" s="117"/>
      <c r="D94" s="116">
        <v>0.1</v>
      </c>
      <c r="E94" s="117"/>
      <c r="F94" s="116"/>
      <c r="G94" s="118"/>
      <c r="H94" s="124"/>
      <c r="I94" s="118"/>
    </row>
    <row r="95" spans="1:9" s="68" customFormat="1" ht="80.25" customHeight="1">
      <c r="A95" s="114" t="s">
        <v>269</v>
      </c>
      <c r="B95" s="504"/>
      <c r="C95" s="504"/>
      <c r="D95" s="504"/>
      <c r="E95" s="504"/>
      <c r="F95" s="504"/>
      <c r="G95" s="504"/>
      <c r="H95" s="504"/>
      <c r="I95" s="504"/>
    </row>
    <row r="96" spans="1:9" s="68" customFormat="1" ht="24.95" customHeight="1">
      <c r="A96" s="114" t="s">
        <v>273</v>
      </c>
      <c r="B96" s="502"/>
      <c r="C96" s="503"/>
      <c r="D96" s="502"/>
      <c r="E96" s="503"/>
      <c r="F96" s="502"/>
      <c r="G96" s="503"/>
      <c r="H96" s="502"/>
      <c r="I96" s="503"/>
    </row>
    <row r="97" spans="1:9" s="68" customFormat="1" ht="24.95" customHeight="1">
      <c r="A97" s="498" t="s">
        <v>200</v>
      </c>
      <c r="B97" s="170" t="s">
        <v>99</v>
      </c>
      <c r="C97" s="170" t="s">
        <v>241</v>
      </c>
      <c r="D97" s="170" t="s">
        <v>99</v>
      </c>
      <c r="E97" s="170" t="s">
        <v>241</v>
      </c>
      <c r="F97" s="170" t="s">
        <v>99</v>
      </c>
      <c r="G97" s="170" t="s">
        <v>241</v>
      </c>
      <c r="H97" s="170" t="s">
        <v>99</v>
      </c>
      <c r="I97" s="170" t="s">
        <v>241</v>
      </c>
    </row>
    <row r="98" spans="1:9" s="68" customFormat="1" ht="80.25" customHeight="1">
      <c r="A98" s="499"/>
      <c r="B98" s="116">
        <v>0.15</v>
      </c>
      <c r="C98" s="117"/>
      <c r="D98" s="116">
        <v>0.1</v>
      </c>
      <c r="E98" s="117"/>
      <c r="F98" s="116"/>
      <c r="G98" s="118"/>
      <c r="H98" s="124"/>
      <c r="I98" s="118"/>
    </row>
    <row r="99" spans="1:9" s="68" customFormat="1" ht="80.25" customHeight="1">
      <c r="A99" s="114" t="s">
        <v>269</v>
      </c>
      <c r="B99" s="504"/>
      <c r="C99" s="504"/>
      <c r="D99" s="504"/>
      <c r="E99" s="504"/>
      <c r="F99" s="504"/>
      <c r="G99" s="504"/>
      <c r="H99" s="504"/>
      <c r="I99" s="504"/>
    </row>
    <row r="100" spans="1:9" s="68" customFormat="1" ht="24.95" customHeight="1">
      <c r="A100" s="114" t="s">
        <v>273</v>
      </c>
      <c r="B100" s="502"/>
      <c r="C100" s="503"/>
      <c r="D100" s="502"/>
      <c r="E100" s="503"/>
      <c r="F100" s="502"/>
      <c r="G100" s="503"/>
      <c r="H100" s="502"/>
      <c r="I100" s="503"/>
    </row>
    <row r="101" spans="1:9" s="68" customFormat="1" ht="24.95" customHeight="1">
      <c r="A101" s="498" t="s">
        <v>203</v>
      </c>
      <c r="B101" s="170" t="s">
        <v>99</v>
      </c>
      <c r="C101" s="170" t="s">
        <v>241</v>
      </c>
      <c r="D101" s="170" t="s">
        <v>99</v>
      </c>
      <c r="E101" s="170" t="s">
        <v>241</v>
      </c>
      <c r="F101" s="170" t="s">
        <v>99</v>
      </c>
      <c r="G101" s="170" t="s">
        <v>241</v>
      </c>
      <c r="H101" s="170" t="s">
        <v>99</v>
      </c>
      <c r="I101" s="170" t="s">
        <v>241</v>
      </c>
    </row>
    <row r="102" spans="1:9" s="68" customFormat="1" ht="80.25" customHeight="1">
      <c r="A102" s="499"/>
      <c r="B102" s="116">
        <v>0.15</v>
      </c>
      <c r="C102" s="117"/>
      <c r="D102" s="116">
        <v>0.1</v>
      </c>
      <c r="E102" s="117"/>
      <c r="F102" s="116"/>
      <c r="G102" s="118"/>
      <c r="H102" s="124"/>
      <c r="I102" s="118"/>
    </row>
    <row r="103" spans="1:9" s="68" customFormat="1" ht="80.25" customHeight="1">
      <c r="A103" s="114" t="s">
        <v>269</v>
      </c>
      <c r="B103" s="504"/>
      <c r="C103" s="504"/>
      <c r="D103" s="504"/>
      <c r="E103" s="504"/>
      <c r="F103" s="504"/>
      <c r="G103" s="504"/>
      <c r="H103" s="504"/>
      <c r="I103" s="504"/>
    </row>
    <row r="104" spans="1:9" s="68" customFormat="1" ht="24.95" customHeight="1">
      <c r="A104" s="114" t="s">
        <v>273</v>
      </c>
      <c r="B104" s="502"/>
      <c r="C104" s="503"/>
      <c r="D104" s="502"/>
      <c r="E104" s="503"/>
      <c r="F104" s="502"/>
      <c r="G104" s="503"/>
      <c r="H104" s="502"/>
      <c r="I104" s="503"/>
    </row>
    <row r="105" spans="1:9" s="68" customFormat="1" ht="24.95" customHeight="1">
      <c r="A105" s="498" t="s">
        <v>204</v>
      </c>
      <c r="B105" s="170" t="s">
        <v>99</v>
      </c>
      <c r="C105" s="170" t="s">
        <v>241</v>
      </c>
      <c r="D105" s="170" t="s">
        <v>99</v>
      </c>
      <c r="E105" s="170" t="s">
        <v>241</v>
      </c>
      <c r="F105" s="170" t="s">
        <v>99</v>
      </c>
      <c r="G105" s="170" t="s">
        <v>241</v>
      </c>
      <c r="H105" s="170" t="s">
        <v>99</v>
      </c>
      <c r="I105" s="170" t="s">
        <v>241</v>
      </c>
    </row>
    <row r="106" spans="1:9" s="68" customFormat="1" ht="80.25" customHeight="1">
      <c r="A106" s="499"/>
      <c r="B106" s="116">
        <v>0.15</v>
      </c>
      <c r="C106" s="119"/>
      <c r="D106" s="116">
        <v>0.15</v>
      </c>
      <c r="E106" s="117"/>
      <c r="F106" s="124"/>
      <c r="G106" s="118"/>
      <c r="H106" s="124"/>
      <c r="I106" s="118"/>
    </row>
    <row r="107" spans="1:9" s="68" customFormat="1" ht="80.25" customHeight="1">
      <c r="A107" s="114" t="s">
        <v>269</v>
      </c>
      <c r="B107" s="504"/>
      <c r="C107" s="504"/>
      <c r="D107" s="504"/>
      <c r="E107" s="504"/>
      <c r="F107" s="504"/>
      <c r="G107" s="504"/>
      <c r="H107" s="504"/>
      <c r="I107" s="504"/>
    </row>
    <row r="108" spans="1:9" s="68" customFormat="1" ht="24.95" customHeight="1">
      <c r="A108" s="114" t="s">
        <v>273</v>
      </c>
      <c r="B108" s="502"/>
      <c r="C108" s="503"/>
      <c r="D108" s="502"/>
      <c r="E108" s="503"/>
      <c r="F108" s="502"/>
      <c r="G108" s="503"/>
      <c r="H108" s="502"/>
      <c r="I108" s="503"/>
    </row>
    <row r="109" spans="1:9" s="68" customFormat="1" ht="24.95" customHeight="1">
      <c r="A109" s="498" t="s">
        <v>205</v>
      </c>
      <c r="B109" s="170" t="s">
        <v>99</v>
      </c>
      <c r="C109" s="170" t="s">
        <v>241</v>
      </c>
      <c r="D109" s="170" t="s">
        <v>99</v>
      </c>
      <c r="E109" s="170" t="s">
        <v>241</v>
      </c>
      <c r="F109" s="170" t="s">
        <v>99</v>
      </c>
      <c r="G109" s="170" t="s">
        <v>241</v>
      </c>
      <c r="H109" s="170" t="s">
        <v>99</v>
      </c>
      <c r="I109" s="170" t="s">
        <v>241</v>
      </c>
    </row>
    <row r="110" spans="1:9" s="68" customFormat="1" ht="80.25" customHeight="1">
      <c r="A110" s="499"/>
      <c r="B110" s="116">
        <v>0.15</v>
      </c>
      <c r="C110" s="119"/>
      <c r="D110" s="116">
        <v>0.15</v>
      </c>
      <c r="E110" s="117"/>
      <c r="F110" s="124"/>
      <c r="G110" s="118"/>
      <c r="H110" s="124"/>
      <c r="I110" s="118"/>
    </row>
    <row r="111" spans="1:9" s="68" customFormat="1" ht="80.25" customHeight="1">
      <c r="A111" s="114" t="s">
        <v>269</v>
      </c>
      <c r="B111" s="504"/>
      <c r="C111" s="504"/>
      <c r="D111" s="504"/>
      <c r="E111" s="504"/>
      <c r="F111" s="504"/>
      <c r="G111" s="504"/>
      <c r="H111" s="504"/>
      <c r="I111" s="504"/>
    </row>
    <row r="112" spans="1:9" s="68" customFormat="1" ht="24.95" customHeight="1">
      <c r="A112" s="114" t="s">
        <v>273</v>
      </c>
      <c r="B112" s="502"/>
      <c r="C112" s="503"/>
      <c r="D112" s="502"/>
      <c r="E112" s="503"/>
      <c r="F112" s="502"/>
      <c r="G112" s="503"/>
      <c r="H112" s="502"/>
      <c r="I112" s="503"/>
    </row>
    <row r="113" spans="1:15" s="68" customFormat="1" ht="24.95" customHeight="1">
      <c r="A113" s="498" t="s">
        <v>206</v>
      </c>
      <c r="B113" s="170" t="s">
        <v>99</v>
      </c>
      <c r="C113" s="170" t="s">
        <v>241</v>
      </c>
      <c r="D113" s="170" t="s">
        <v>99</v>
      </c>
      <c r="E113" s="170" t="s">
        <v>241</v>
      </c>
      <c r="F113" s="170" t="s">
        <v>99</v>
      </c>
      <c r="G113" s="170" t="s">
        <v>241</v>
      </c>
      <c r="H113" s="170" t="s">
        <v>99</v>
      </c>
      <c r="I113" s="170" t="s">
        <v>241</v>
      </c>
    </row>
    <row r="114" spans="1:15" s="68" customFormat="1" ht="80.25" customHeight="1">
      <c r="A114" s="499"/>
      <c r="B114" s="341">
        <v>0.02</v>
      </c>
      <c r="C114" s="316"/>
      <c r="D114" s="341">
        <v>0.02</v>
      </c>
      <c r="E114" s="316"/>
      <c r="F114" s="341"/>
      <c r="G114" s="317"/>
      <c r="H114" s="316"/>
      <c r="I114" s="317"/>
    </row>
    <row r="115" spans="1:15" s="68" customFormat="1" ht="80.25" customHeight="1">
      <c r="A115" s="114" t="s">
        <v>269</v>
      </c>
      <c r="B115" s="587"/>
      <c r="C115" s="587"/>
      <c r="D115" s="587"/>
      <c r="E115" s="587"/>
      <c r="F115" s="587"/>
      <c r="G115" s="587"/>
      <c r="H115" s="587"/>
      <c r="I115" s="587"/>
    </row>
    <row r="116" spans="1:15" s="68" customFormat="1" ht="16.5">
      <c r="A116" s="114" t="s">
        <v>273</v>
      </c>
      <c r="B116" s="502"/>
      <c r="C116" s="503"/>
      <c r="D116" s="502"/>
      <c r="E116" s="503"/>
      <c r="F116" s="502"/>
      <c r="G116" s="503"/>
      <c r="H116" s="502"/>
      <c r="I116" s="503"/>
    </row>
    <row r="117" spans="1:15" s="68" customFormat="1" ht="16.5">
      <c r="A117" s="115" t="s">
        <v>280</v>
      </c>
      <c r="B117" s="120">
        <f t="shared" ref="B117:I117" si="0">(B70+B74+B78+B82+B86+B90+B94+B98+B102+B106+B110+B114)</f>
        <v>1</v>
      </c>
      <c r="C117" s="120">
        <f t="shared" si="0"/>
        <v>0.02</v>
      </c>
      <c r="D117" s="120">
        <f t="shared" si="0"/>
        <v>1</v>
      </c>
      <c r="E117" s="120">
        <f t="shared" si="0"/>
        <v>0.04</v>
      </c>
      <c r="F117" s="120">
        <f>(F70+F74+F78+F82+F86+F90+F94+F98+F102+F106+F110+F114)</f>
        <v>0</v>
      </c>
      <c r="G117" s="120">
        <f>(G70+G74+G78+G82+G86+G90+G94+G98+G102+G106+G110+G114)</f>
        <v>0</v>
      </c>
      <c r="H117" s="120">
        <f t="shared" si="0"/>
        <v>0</v>
      </c>
      <c r="I117" s="120">
        <f t="shared" si="0"/>
        <v>0</v>
      </c>
    </row>
    <row r="118" spans="1:15">
      <c r="A118" s="68"/>
      <c r="B118" s="68"/>
      <c r="C118" s="68"/>
      <c r="D118" s="68"/>
      <c r="E118" s="68"/>
      <c r="F118" s="68"/>
      <c r="G118" s="68"/>
      <c r="H118" s="68"/>
      <c r="I118" s="68"/>
      <c r="J118" s="68"/>
      <c r="K118" s="68"/>
      <c r="L118" s="68"/>
      <c r="M118" s="68"/>
      <c r="N118" s="68"/>
      <c r="O118" s="68"/>
    </row>
  </sheetData>
  <mergeCells count="213">
    <mergeCell ref="A1:A4"/>
    <mergeCell ref="B1:L1"/>
    <mergeCell ref="M1:O1"/>
    <mergeCell ref="B2:L2"/>
    <mergeCell ref="M2:O2"/>
    <mergeCell ref="B3:L3"/>
    <mergeCell ref="M3:O3"/>
    <mergeCell ref="B4:L4"/>
    <mergeCell ref="M4:O4"/>
    <mergeCell ref="B16:F16"/>
    <mergeCell ref="G16:H16"/>
    <mergeCell ref="I16:O16"/>
    <mergeCell ref="B18:E18"/>
    <mergeCell ref="G18:I18"/>
    <mergeCell ref="K18:O18"/>
    <mergeCell ref="A6:A8"/>
    <mergeCell ref="J6:K8"/>
    <mergeCell ref="M6:O6"/>
    <mergeCell ref="M7:O7"/>
    <mergeCell ref="M8:O8"/>
    <mergeCell ref="A12:A14"/>
    <mergeCell ref="B12:O14"/>
    <mergeCell ref="B10:O10"/>
    <mergeCell ref="K17:O17"/>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I20:O21"/>
    <mergeCell ref="B20:G20"/>
    <mergeCell ref="A41:A42"/>
    <mergeCell ref="D41:E41"/>
    <mergeCell ref="F41:G41"/>
    <mergeCell ref="D42:E42"/>
    <mergeCell ref="F42:G42"/>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A49:A50"/>
    <mergeCell ref="D49:E49"/>
    <mergeCell ref="F49:G49"/>
    <mergeCell ref="D50:E50"/>
    <mergeCell ref="F50:G50"/>
    <mergeCell ref="A51:A52"/>
    <mergeCell ref="D51:E51"/>
    <mergeCell ref="F51:G51"/>
    <mergeCell ref="D52:E52"/>
    <mergeCell ref="F52:G52"/>
    <mergeCell ref="A53:A54"/>
    <mergeCell ref="D53:E53"/>
    <mergeCell ref="F53:G53"/>
    <mergeCell ref="D54:E54"/>
    <mergeCell ref="F54:G54"/>
    <mergeCell ref="A55:A56"/>
    <mergeCell ref="D55:E55"/>
    <mergeCell ref="F55:G55"/>
    <mergeCell ref="D56:E56"/>
    <mergeCell ref="F56:G56"/>
    <mergeCell ref="A57:A58"/>
    <mergeCell ref="D57:E57"/>
    <mergeCell ref="F57:G57"/>
    <mergeCell ref="D58:E58"/>
    <mergeCell ref="F58:G58"/>
    <mergeCell ref="A59:A60"/>
    <mergeCell ref="D59:E59"/>
    <mergeCell ref="F59:G59"/>
    <mergeCell ref="D60:E60"/>
    <mergeCell ref="F60:G60"/>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69:A70"/>
    <mergeCell ref="B71:C71"/>
    <mergeCell ref="D71:E71"/>
    <mergeCell ref="F71:G71"/>
    <mergeCell ref="H71:I71"/>
    <mergeCell ref="B72:C72"/>
    <mergeCell ref="D72:E72"/>
    <mergeCell ref="F72:G72"/>
    <mergeCell ref="H72:I72"/>
    <mergeCell ref="A73:A74"/>
    <mergeCell ref="B75:C75"/>
    <mergeCell ref="D75:E75"/>
    <mergeCell ref="F75:G75"/>
    <mergeCell ref="H75:I75"/>
    <mergeCell ref="B76:C76"/>
    <mergeCell ref="D76:E76"/>
    <mergeCell ref="F76:G76"/>
    <mergeCell ref="H76:I76"/>
    <mergeCell ref="A77:A78"/>
    <mergeCell ref="B79:C79"/>
    <mergeCell ref="D79:E79"/>
    <mergeCell ref="F79:G79"/>
    <mergeCell ref="H79:I79"/>
    <mergeCell ref="B80:C80"/>
    <mergeCell ref="D80:E80"/>
    <mergeCell ref="F80:G80"/>
    <mergeCell ref="H80:I80"/>
    <mergeCell ref="A81:A82"/>
    <mergeCell ref="B83:C83"/>
    <mergeCell ref="D83:E83"/>
    <mergeCell ref="F83:G83"/>
    <mergeCell ref="H83:I83"/>
    <mergeCell ref="B84:C84"/>
    <mergeCell ref="D84:E84"/>
    <mergeCell ref="F84:G84"/>
    <mergeCell ref="H84:I84"/>
    <mergeCell ref="A85:A86"/>
    <mergeCell ref="B87:C87"/>
    <mergeCell ref="D87:E87"/>
    <mergeCell ref="F87:G87"/>
    <mergeCell ref="H87:I87"/>
    <mergeCell ref="B88:C88"/>
    <mergeCell ref="D88:E88"/>
    <mergeCell ref="F88:G88"/>
    <mergeCell ref="H88:I88"/>
    <mergeCell ref="A89:A90"/>
    <mergeCell ref="B91:C91"/>
    <mergeCell ref="D91:E91"/>
    <mergeCell ref="F91:G91"/>
    <mergeCell ref="H91:I91"/>
    <mergeCell ref="B92:C92"/>
    <mergeCell ref="D92:E92"/>
    <mergeCell ref="F92:G92"/>
    <mergeCell ref="H92:I92"/>
    <mergeCell ref="A93:A94"/>
    <mergeCell ref="B95:C95"/>
    <mergeCell ref="D95:E95"/>
    <mergeCell ref="F95:G95"/>
    <mergeCell ref="H95:I95"/>
    <mergeCell ref="B96:C96"/>
    <mergeCell ref="D96:E96"/>
    <mergeCell ref="F96:G96"/>
    <mergeCell ref="H96:I96"/>
    <mergeCell ref="A97:A98"/>
    <mergeCell ref="B99:C99"/>
    <mergeCell ref="D99:E99"/>
    <mergeCell ref="F99:G99"/>
    <mergeCell ref="H99:I99"/>
    <mergeCell ref="B100:C100"/>
    <mergeCell ref="D100:E100"/>
    <mergeCell ref="F100:G100"/>
    <mergeCell ref="H100:I100"/>
    <mergeCell ref="A101:A102"/>
    <mergeCell ref="B103:C103"/>
    <mergeCell ref="D103:E103"/>
    <mergeCell ref="F103:G103"/>
    <mergeCell ref="H103:I103"/>
    <mergeCell ref="B104:C104"/>
    <mergeCell ref="D104:E104"/>
    <mergeCell ref="F104:G104"/>
    <mergeCell ref="H104:I104"/>
    <mergeCell ref="A105:A106"/>
    <mergeCell ref="B107:C107"/>
    <mergeCell ref="D107:E107"/>
    <mergeCell ref="F107:G107"/>
    <mergeCell ref="H107:I107"/>
    <mergeCell ref="B108:C108"/>
    <mergeCell ref="D108:E108"/>
    <mergeCell ref="F108:G108"/>
    <mergeCell ref="H108:I108"/>
    <mergeCell ref="A109:A110"/>
    <mergeCell ref="B111:C111"/>
    <mergeCell ref="D111:E111"/>
    <mergeCell ref="F111:G111"/>
    <mergeCell ref="H111:I111"/>
    <mergeCell ref="B112:C112"/>
    <mergeCell ref="D112:E112"/>
    <mergeCell ref="F112:G112"/>
    <mergeCell ref="H112:I112"/>
    <mergeCell ref="A113:A114"/>
    <mergeCell ref="B115:C115"/>
    <mergeCell ref="D115:E115"/>
    <mergeCell ref="F115:G115"/>
    <mergeCell ref="H115:I115"/>
    <mergeCell ref="B116:C116"/>
    <mergeCell ref="D116:E116"/>
    <mergeCell ref="F116:G116"/>
    <mergeCell ref="H116:I116"/>
  </mergeCells>
  <hyperlinks>
    <hyperlink ref="D72" r:id="rId1" xr:uid="{7EED8D46-B7E4-FB4E-8FC8-C28C8F616426}"/>
    <hyperlink ref="B76" r:id="rId2" xr:uid="{C33C9FC1-FAB2-FE44-846E-9AFA9F92A0C0}"/>
    <hyperlink ref="D76" r:id="rId3" xr:uid="{81D7B015-34A1-8642-9EA0-B84F7BAAF7E2}"/>
  </hyperlinks>
  <pageMargins left="0.7" right="0.7" top="0.75" bottom="0.75" header="0.3" footer="0.3"/>
  <drawing r:id="rId4"/>
  <legacy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7191173-C46F-EA4A-A293-44ABCB2E943A}">
          <x14:formula1>
            <xm:f>Listas!$B$2:$B$4</xm:f>
          </x14:formula1>
          <xm:sqref>H36:I37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1DA27-F5FB-BF47-87E3-9643A78DC68C}">
  <sheetPr>
    <tabColor theme="7" tint="0.39997558519241921"/>
  </sheetPr>
  <dimension ref="A1:L26"/>
  <sheetViews>
    <sheetView topLeftCell="A14" zoomScale="142" workbookViewId="0">
      <selection activeCell="H19" sqref="H19:I19"/>
    </sheetView>
  </sheetViews>
  <sheetFormatPr defaultColWidth="11.42578125" defaultRowHeight="15"/>
  <cols>
    <col min="8" max="8" width="15.85546875" customWidth="1"/>
    <col min="9" max="9" width="14" customWidth="1"/>
  </cols>
  <sheetData>
    <row r="1" spans="1:12" s="301" customFormat="1" ht="18.75" customHeight="1">
      <c r="A1" s="614"/>
      <c r="B1" s="615"/>
      <c r="C1" s="615"/>
      <c r="D1" s="615"/>
      <c r="E1" s="616"/>
      <c r="F1" s="623" t="s">
        <v>281</v>
      </c>
      <c r="G1" s="624"/>
      <c r="H1" s="624"/>
      <c r="I1" s="624"/>
      <c r="J1" s="624"/>
      <c r="K1" s="624"/>
      <c r="L1" s="300"/>
    </row>
    <row r="2" spans="1:12" s="301" customFormat="1" ht="18.75" customHeight="1">
      <c r="A2" s="617"/>
      <c r="B2" s="618"/>
      <c r="C2" s="618"/>
      <c r="D2" s="618"/>
      <c r="E2" s="619"/>
      <c r="F2" s="625"/>
      <c r="G2" s="626"/>
      <c r="H2" s="626"/>
      <c r="I2" s="626"/>
      <c r="J2" s="626"/>
      <c r="K2" s="626"/>
      <c r="L2" s="300"/>
    </row>
    <row r="3" spans="1:12" s="301" customFormat="1" ht="18.75" customHeight="1">
      <c r="A3" s="617"/>
      <c r="B3" s="618"/>
      <c r="C3" s="618"/>
      <c r="D3" s="618"/>
      <c r="E3" s="619"/>
      <c r="F3" s="623" t="s">
        <v>282</v>
      </c>
      <c r="G3" s="624"/>
      <c r="H3" s="624"/>
      <c r="I3" s="624"/>
      <c r="J3" s="624"/>
      <c r="K3" s="624"/>
      <c r="L3" s="300"/>
    </row>
    <row r="4" spans="1:12" s="301" customFormat="1" ht="69.95" customHeight="1">
      <c r="A4" s="620"/>
      <c r="B4" s="621"/>
      <c r="C4" s="621"/>
      <c r="D4" s="621"/>
      <c r="E4" s="622"/>
      <c r="F4" s="625"/>
      <c r="G4" s="626"/>
      <c r="H4" s="626"/>
      <c r="I4" s="626"/>
      <c r="J4" s="626"/>
      <c r="K4" s="626"/>
      <c r="L4" s="300"/>
    </row>
    <row r="5" spans="1:12" s="301" customFormat="1" ht="15.75" customHeight="1">
      <c r="A5" s="595" t="s">
        <v>283</v>
      </c>
      <c r="B5" s="596"/>
      <c r="C5" s="596"/>
      <c r="D5" s="596"/>
      <c r="E5" s="596"/>
      <c r="F5" s="596"/>
      <c r="G5" s="596"/>
      <c r="H5" s="596"/>
      <c r="I5" s="596"/>
      <c r="J5" s="596"/>
      <c r="K5" s="596"/>
      <c r="L5" s="609"/>
    </row>
    <row r="6" spans="1:12" s="301" customFormat="1" ht="23.25" customHeight="1">
      <c r="A6" s="595" t="s">
        <v>284</v>
      </c>
      <c r="B6" s="596"/>
      <c r="C6" s="597"/>
      <c r="D6" s="590" t="s">
        <v>12</v>
      </c>
      <c r="E6" s="591"/>
      <c r="F6" s="591"/>
      <c r="G6" s="591"/>
      <c r="H6" s="592"/>
      <c r="I6" s="595" t="s">
        <v>285</v>
      </c>
      <c r="J6" s="597"/>
      <c r="K6" s="590" t="s">
        <v>37</v>
      </c>
      <c r="L6" s="592"/>
    </row>
    <row r="7" spans="1:12" s="301" customFormat="1" ht="17.850000000000001" customHeight="1">
      <c r="A7" s="595" t="s">
        <v>286</v>
      </c>
      <c r="B7" s="596"/>
      <c r="C7" s="597"/>
      <c r="D7" s="590" t="s">
        <v>26</v>
      </c>
      <c r="E7" s="591"/>
      <c r="F7" s="591"/>
      <c r="G7" s="591"/>
      <c r="H7" s="592"/>
      <c r="I7" s="595" t="s">
        <v>98</v>
      </c>
      <c r="J7" s="597"/>
      <c r="K7" s="590" t="s">
        <v>15</v>
      </c>
      <c r="L7" s="592"/>
    </row>
    <row r="8" spans="1:12" s="301" customFormat="1" ht="35.85" customHeight="1">
      <c r="A8" s="595" t="s">
        <v>287</v>
      </c>
      <c r="B8" s="596"/>
      <c r="C8" s="597"/>
      <c r="D8" s="590" t="s">
        <v>68</v>
      </c>
      <c r="E8" s="591"/>
      <c r="F8" s="591"/>
      <c r="G8" s="591"/>
      <c r="H8" s="592"/>
      <c r="I8" s="595" t="s">
        <v>288</v>
      </c>
      <c r="J8" s="597"/>
      <c r="K8" s="590" t="s">
        <v>69</v>
      </c>
      <c r="L8" s="592"/>
    </row>
    <row r="9" spans="1:12" s="301" customFormat="1" ht="15.75" customHeight="1">
      <c r="A9" s="608" t="s">
        <v>289</v>
      </c>
      <c r="B9" s="601"/>
      <c r="C9" s="601"/>
      <c r="D9" s="601"/>
      <c r="E9" s="596"/>
      <c r="F9" s="596"/>
      <c r="G9" s="596"/>
      <c r="H9" s="596"/>
      <c r="I9" s="596"/>
      <c r="J9" s="596"/>
      <c r="K9" s="596"/>
      <c r="L9" s="609"/>
    </row>
    <row r="10" spans="1:12" s="301" customFormat="1" ht="33.950000000000003" customHeight="1">
      <c r="A10" s="593" t="s">
        <v>290</v>
      </c>
      <c r="B10" s="593"/>
      <c r="C10" s="593"/>
      <c r="D10" s="593"/>
      <c r="E10" s="594" t="str">
        <f>+ACTIVIDAD_4!B12</f>
        <v>Implementar 1 estrategia de reconocimiento de la diversidad de las mujeres del Distrito Capital.</v>
      </c>
      <c r="F10" s="594"/>
      <c r="G10" s="594"/>
      <c r="H10" s="594"/>
      <c r="I10" s="594"/>
      <c r="J10" s="594"/>
      <c r="K10" s="594"/>
      <c r="L10" s="594"/>
    </row>
    <row r="11" spans="1:12" s="301" customFormat="1" ht="27.95" customHeight="1">
      <c r="A11" s="610" t="s">
        <v>291</v>
      </c>
      <c r="B11" s="611"/>
      <c r="C11" s="611"/>
      <c r="D11" s="609"/>
      <c r="E11" s="612" t="str">
        <f>+ACTIVIDAD_4!I16</f>
        <v xml:space="preserve">Número de  estrategias de reconocimiento de la diversidad de las mujeres del Distrito Capital, implementadas. </v>
      </c>
      <c r="F11" s="594"/>
      <c r="G11" s="594"/>
      <c r="H11" s="594"/>
      <c r="I11" s="594"/>
      <c r="J11" s="594"/>
      <c r="K11" s="594"/>
      <c r="L11" s="613"/>
    </row>
    <row r="12" spans="1:12" s="301" customFormat="1" ht="87" customHeight="1">
      <c r="A12" s="595" t="s">
        <v>292</v>
      </c>
      <c r="B12" s="596"/>
      <c r="C12" s="596"/>
      <c r="D12" s="597"/>
      <c r="E12" s="612" t="s">
        <v>380</v>
      </c>
      <c r="F12" s="594"/>
      <c r="G12" s="594"/>
      <c r="H12" s="594"/>
      <c r="I12" s="594"/>
      <c r="J12" s="594"/>
      <c r="K12" s="594"/>
      <c r="L12" s="613"/>
    </row>
    <row r="13" spans="1:12" s="301" customFormat="1" ht="28.5" customHeight="1">
      <c r="A13" s="595" t="s">
        <v>294</v>
      </c>
      <c r="B13" s="596"/>
      <c r="C13" s="597"/>
      <c r="D13" s="590"/>
      <c r="E13" s="591"/>
      <c r="F13" s="591"/>
      <c r="G13" s="591"/>
      <c r="H13" s="592"/>
      <c r="I13" s="595" t="s">
        <v>295</v>
      </c>
      <c r="J13" s="597"/>
      <c r="K13" s="590" t="s">
        <v>18</v>
      </c>
      <c r="L13" s="592"/>
    </row>
    <row r="14" spans="1:12" s="301" customFormat="1" ht="15.75" customHeight="1">
      <c r="A14" s="595" t="s">
        <v>296</v>
      </c>
      <c r="B14" s="596"/>
      <c r="C14" s="596"/>
      <c r="D14" s="596"/>
      <c r="E14" s="596"/>
      <c r="F14" s="596"/>
      <c r="G14" s="596"/>
      <c r="H14" s="596"/>
      <c r="I14" s="596"/>
      <c r="J14" s="596"/>
      <c r="K14" s="596"/>
      <c r="L14" s="609"/>
    </row>
    <row r="15" spans="1:12" s="301" customFormat="1" ht="25.5" customHeight="1">
      <c r="A15" s="595" t="s">
        <v>297</v>
      </c>
      <c r="B15" s="596"/>
      <c r="C15" s="597"/>
      <c r="D15" s="590" t="s">
        <v>19</v>
      </c>
      <c r="E15" s="591"/>
      <c r="F15" s="591"/>
      <c r="G15" s="591"/>
      <c r="H15" s="592"/>
      <c r="I15" s="595" t="s">
        <v>298</v>
      </c>
      <c r="J15" s="597"/>
      <c r="K15" s="590" t="s">
        <v>20</v>
      </c>
      <c r="L15" s="592"/>
    </row>
    <row r="16" spans="1:12" s="301" customFormat="1" ht="25.5" customHeight="1">
      <c r="A16" s="595" t="s">
        <v>299</v>
      </c>
      <c r="B16" s="596"/>
      <c r="C16" s="597"/>
      <c r="D16" s="605">
        <v>1</v>
      </c>
      <c r="E16" s="606"/>
      <c r="F16" s="606"/>
      <c r="G16" s="606"/>
      <c r="H16" s="607"/>
      <c r="I16" s="595" t="s">
        <v>236</v>
      </c>
      <c r="J16" s="597"/>
      <c r="K16" s="590" t="s">
        <v>23</v>
      </c>
      <c r="L16" s="592"/>
    </row>
    <row r="17" spans="1:12" s="301" customFormat="1" ht="27.6" customHeight="1">
      <c r="A17" s="595" t="s">
        <v>300</v>
      </c>
      <c r="B17" s="596"/>
      <c r="C17" s="597"/>
      <c r="D17" s="590"/>
      <c r="E17" s="591"/>
      <c r="F17" s="591"/>
      <c r="G17" s="591"/>
      <c r="H17" s="592"/>
      <c r="I17" s="598"/>
      <c r="J17" s="600"/>
      <c r="K17" s="600"/>
      <c r="L17" s="599"/>
    </row>
    <row r="18" spans="1:12" s="301" customFormat="1" ht="12" customHeight="1">
      <c r="A18" s="308" t="s">
        <v>301</v>
      </c>
      <c r="B18" s="308" t="s">
        <v>302</v>
      </c>
      <c r="C18" s="595" t="s">
        <v>303</v>
      </c>
      <c r="D18" s="596"/>
      <c r="E18" s="596"/>
      <c r="F18" s="596"/>
      <c r="G18" s="597"/>
      <c r="H18" s="595" t="s">
        <v>304</v>
      </c>
      <c r="I18" s="597"/>
      <c r="J18" s="595" t="s">
        <v>305</v>
      </c>
      <c r="K18" s="597"/>
      <c r="L18" s="308" t="s">
        <v>306</v>
      </c>
    </row>
    <row r="19" spans="1:12" s="301" customFormat="1" ht="117" customHeight="1">
      <c r="A19" s="302">
        <v>1</v>
      </c>
      <c r="B19" s="303" t="s">
        <v>307</v>
      </c>
      <c r="C19" s="590" t="s">
        <v>381</v>
      </c>
      <c r="D19" s="591"/>
      <c r="E19" s="591"/>
      <c r="F19" s="591"/>
      <c r="G19" s="592"/>
      <c r="H19" s="590" t="s">
        <v>382</v>
      </c>
      <c r="I19" s="592"/>
      <c r="J19" s="598" t="s">
        <v>22</v>
      </c>
      <c r="K19" s="599"/>
      <c r="L19" s="303" t="s">
        <v>310</v>
      </c>
    </row>
    <row r="20" spans="1:12" s="301" customFormat="1" ht="25.5" customHeight="1">
      <c r="A20" s="308" t="s">
        <v>301</v>
      </c>
      <c r="B20" s="595" t="s">
        <v>311</v>
      </c>
      <c r="C20" s="596"/>
      <c r="D20" s="596"/>
      <c r="E20" s="596"/>
      <c r="F20" s="596"/>
      <c r="G20" s="596"/>
      <c r="H20" s="596"/>
      <c r="I20" s="596"/>
      <c r="J20" s="596"/>
      <c r="K20" s="597"/>
      <c r="L20" s="308" t="s">
        <v>312</v>
      </c>
    </row>
    <row r="21" spans="1:12" s="301" customFormat="1" ht="28.35" customHeight="1">
      <c r="A21" s="302">
        <v>1</v>
      </c>
      <c r="B21" s="590" t="s">
        <v>383</v>
      </c>
      <c r="C21" s="591"/>
      <c r="D21" s="591"/>
      <c r="E21" s="591"/>
      <c r="F21" s="591"/>
      <c r="G21" s="591"/>
      <c r="H21" s="591"/>
      <c r="I21" s="591"/>
      <c r="J21" s="591"/>
      <c r="K21" s="592"/>
      <c r="L21" s="303" t="s">
        <v>22</v>
      </c>
    </row>
    <row r="22" spans="1:12" s="301" customFormat="1" ht="15.75" customHeight="1">
      <c r="A22" s="595" t="s">
        <v>314</v>
      </c>
      <c r="B22" s="596"/>
      <c r="C22" s="596"/>
      <c r="D22" s="596"/>
      <c r="E22" s="596"/>
      <c r="F22" s="601"/>
      <c r="G22" s="601"/>
      <c r="H22" s="596"/>
      <c r="I22" s="601"/>
      <c r="J22" s="601"/>
      <c r="K22" s="596"/>
      <c r="L22" s="602"/>
    </row>
    <row r="23" spans="1:12" s="301" customFormat="1" ht="26.25" customHeight="1">
      <c r="A23" s="595" t="s">
        <v>315</v>
      </c>
      <c r="B23" s="596"/>
      <c r="C23" s="597"/>
      <c r="D23" s="590">
        <v>1</v>
      </c>
      <c r="E23" s="591"/>
      <c r="F23" s="593" t="s">
        <v>316</v>
      </c>
      <c r="G23" s="593"/>
      <c r="H23" s="319">
        <v>2024</v>
      </c>
      <c r="I23" s="593" t="s">
        <v>317</v>
      </c>
      <c r="J23" s="593"/>
      <c r="L23" s="318" t="s">
        <v>318</v>
      </c>
    </row>
    <row r="24" spans="1:12" s="301" customFormat="1" ht="42" customHeight="1">
      <c r="A24" s="595" t="s">
        <v>319</v>
      </c>
      <c r="B24" s="596"/>
      <c r="C24" s="597"/>
      <c r="D24" s="590" t="s">
        <v>384</v>
      </c>
      <c r="E24" s="591"/>
      <c r="F24" s="603"/>
      <c r="G24" s="603"/>
      <c r="H24" s="591"/>
      <c r="I24" s="603"/>
      <c r="J24" s="603"/>
      <c r="K24" s="591"/>
      <c r="L24" s="604"/>
    </row>
    <row r="25" spans="1:12" s="301" customFormat="1" ht="45.75" customHeight="1">
      <c r="A25" s="595" t="s">
        <v>321</v>
      </c>
      <c r="B25" s="596"/>
      <c r="C25" s="597"/>
      <c r="D25" s="598"/>
      <c r="E25" s="600"/>
      <c r="F25" s="600"/>
      <c r="G25" s="600"/>
      <c r="H25" s="600"/>
      <c r="I25" s="600"/>
      <c r="J25" s="600"/>
      <c r="K25" s="600"/>
      <c r="L25" s="599"/>
    </row>
    <row r="26" spans="1:12" s="301" customFormat="1" ht="17.850000000000001" customHeight="1">
      <c r="A26" s="595" t="s">
        <v>322</v>
      </c>
      <c r="B26" s="596"/>
      <c r="C26" s="597"/>
      <c r="D26" s="590"/>
      <c r="E26" s="591"/>
      <c r="F26" s="591"/>
      <c r="G26" s="591"/>
      <c r="H26" s="591"/>
      <c r="I26" s="591"/>
      <c r="J26" s="591"/>
      <c r="K26" s="591"/>
      <c r="L26" s="592"/>
    </row>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B20:K20"/>
    <mergeCell ref="B21:K21"/>
    <mergeCell ref="A22:L22"/>
    <mergeCell ref="C18:G18"/>
    <mergeCell ref="H18:I18"/>
    <mergeCell ref="J18:K18"/>
    <mergeCell ref="C19:G19"/>
    <mergeCell ref="H19:I19"/>
    <mergeCell ref="J19:K19"/>
    <mergeCell ref="A25:C25"/>
    <mergeCell ref="D25:L25"/>
    <mergeCell ref="A26:C26"/>
    <mergeCell ref="D26:L26"/>
    <mergeCell ref="A23:C23"/>
    <mergeCell ref="D23:E23"/>
    <mergeCell ref="F23:G23"/>
    <mergeCell ref="I23:J23"/>
    <mergeCell ref="A24:C24"/>
    <mergeCell ref="D24:L24"/>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6A497FC-061D-6A4F-BCAD-CAA3E5682003}">
          <x14:formula1>
            <xm:f>Datos!$K$2:$K$3</xm:f>
          </x14:formula1>
          <xm:sqref>K19 J19</xm:sqref>
        </x14:dataValidation>
        <x14:dataValidation type="list" allowBlank="1" showInputMessage="1" showErrorMessage="1" xr:uid="{92338828-7008-EE4E-8FBA-E55D2268ADE7}">
          <x14:formula1>
            <xm:f>Datos!$K$2:$K$4</xm:f>
          </x14:formula1>
          <xm:sqref>L21</xm:sqref>
        </x14:dataValidation>
        <x14:dataValidation type="list" allowBlank="1" showInputMessage="1" showErrorMessage="1" xr:uid="{DB0F62C2-BAE1-D144-9B99-86AA669E34BE}">
          <x14:formula1>
            <xm:f>Datos!$J$2:$J$5</xm:f>
          </x14:formula1>
          <xm:sqref>K16:L16</xm:sqref>
        </x14:dataValidation>
        <x14:dataValidation type="list" allowBlank="1" showInputMessage="1" showErrorMessage="1" xr:uid="{D6DAA24D-078A-3B47-9FA8-628F85086522}">
          <x14:formula1>
            <xm:f>Datos!$I$2:$I$7</xm:f>
          </x14:formula1>
          <xm:sqref>K15:L15</xm:sqref>
        </x14:dataValidation>
        <x14:dataValidation type="list" allowBlank="1" showInputMessage="1" showErrorMessage="1" xr:uid="{F0CAD731-8821-D64E-BBCF-4F3B15924996}">
          <x14:formula1>
            <xm:f>Datos!$H$2:$H$3</xm:f>
          </x14:formula1>
          <xm:sqref>D15:H15</xm:sqref>
        </x14:dataValidation>
        <x14:dataValidation type="list" allowBlank="1" showInputMessage="1" showErrorMessage="1" xr:uid="{24522ABC-AE11-E143-9F0B-C671FA4D9CE8}">
          <x14:formula1>
            <xm:f>Datos!$G$2:$G$8</xm:f>
          </x14:formula1>
          <xm:sqref>K13:L13</xm:sqref>
        </x14:dataValidation>
        <x14:dataValidation type="list" allowBlank="1" showInputMessage="1" showErrorMessage="1" xr:uid="{67703487-4CA5-E141-B396-F6B192ED231E}">
          <x14:formula1>
            <xm:f>Datos!$F$2:$F$18</xm:f>
          </x14:formula1>
          <xm:sqref>K8:L8</xm:sqref>
        </x14:dataValidation>
        <x14:dataValidation type="list" allowBlank="1" showInputMessage="1" showErrorMessage="1" xr:uid="{5B92C0B4-7CBF-D540-8030-5B40FBD2E6DC}">
          <x14:formula1>
            <xm:f>Datos!$E$2:$E$23</xm:f>
          </x14:formula1>
          <xm:sqref>D8:H8</xm:sqref>
        </x14:dataValidation>
        <x14:dataValidation type="list" allowBlank="1" showInputMessage="1" showErrorMessage="1" xr:uid="{9448145D-E43F-6F42-98A9-CC9519B8A17A}">
          <x14:formula1>
            <xm:f>Datos!$D$2:$D$7</xm:f>
          </x14:formula1>
          <xm:sqref>K7:L7</xm:sqref>
        </x14:dataValidation>
        <x14:dataValidation type="list" allowBlank="1" showInputMessage="1" showErrorMessage="1" xr:uid="{C646781C-0BC5-3C40-B758-64E2265D3EE2}">
          <x14:formula1>
            <xm:f>Datos!$C$2:$C$3</xm:f>
          </x14:formula1>
          <xm:sqref>D7:H7</xm:sqref>
        </x14:dataValidation>
        <x14:dataValidation type="list" allowBlank="1" showInputMessage="1" showErrorMessage="1" xr:uid="{F1C8F43F-2819-4048-A50A-D9992E9796C5}">
          <x14:formula1>
            <xm:f>Datos!$B$2:$B$6</xm:f>
          </x14:formula1>
          <xm:sqref>K6:L6</xm:sqref>
        </x14:dataValidation>
        <x14:dataValidation type="list" allowBlank="1" showInputMessage="1" showErrorMessage="1" xr:uid="{D65C0F40-C336-3E4A-9D0A-66FFEA5B5721}">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E11" sqref="E11:L11"/>
    </sheetView>
  </sheetViews>
  <sheetFormatPr defaultColWidth="8.7109375" defaultRowHeight="12.75"/>
  <cols>
    <col min="1" max="1" width="3.28515625" style="301" customWidth="1"/>
    <col min="2" max="2" width="13" style="301" customWidth="1"/>
    <col min="3" max="3" width="5.7109375" style="301" customWidth="1"/>
    <col min="4" max="4" width="6.7109375" style="301" customWidth="1"/>
    <col min="5" max="5" width="5.7109375" style="301" customWidth="1"/>
    <col min="6" max="6" width="10.28515625" style="301" customWidth="1"/>
    <col min="7" max="7" width="2.140625" style="301" customWidth="1"/>
    <col min="8" max="8" width="18.7109375" style="301" customWidth="1"/>
    <col min="9" max="9" width="12.7109375" style="301" customWidth="1"/>
    <col min="10" max="10" width="6.7109375" style="301" customWidth="1"/>
    <col min="11" max="11" width="18.7109375" style="301" customWidth="1"/>
    <col min="12" max="12" width="25.7109375" style="301" customWidth="1"/>
    <col min="13" max="16384" width="8.7109375" style="301"/>
  </cols>
  <sheetData>
    <row r="1" spans="1:12" ht="18.75" customHeight="1">
      <c r="A1" s="614"/>
      <c r="B1" s="615"/>
      <c r="C1" s="615"/>
      <c r="D1" s="615"/>
      <c r="E1" s="616"/>
      <c r="F1" s="623" t="s">
        <v>281</v>
      </c>
      <c r="G1" s="624"/>
      <c r="H1" s="624"/>
      <c r="I1" s="624"/>
      <c r="J1" s="624"/>
      <c r="K1" s="624"/>
      <c r="L1" s="300"/>
    </row>
    <row r="2" spans="1:12" ht="18.75" customHeight="1">
      <c r="A2" s="617"/>
      <c r="B2" s="618"/>
      <c r="C2" s="618"/>
      <c r="D2" s="618"/>
      <c r="E2" s="619"/>
      <c r="F2" s="625"/>
      <c r="G2" s="626"/>
      <c r="H2" s="626"/>
      <c r="I2" s="626"/>
      <c r="J2" s="626"/>
      <c r="K2" s="626"/>
      <c r="L2" s="300"/>
    </row>
    <row r="3" spans="1:12" ht="18.75" customHeight="1">
      <c r="A3" s="617"/>
      <c r="B3" s="618"/>
      <c r="C3" s="618"/>
      <c r="D3" s="618"/>
      <c r="E3" s="619"/>
      <c r="F3" s="623" t="s">
        <v>282</v>
      </c>
      <c r="G3" s="624"/>
      <c r="H3" s="624"/>
      <c r="I3" s="624"/>
      <c r="J3" s="624"/>
      <c r="K3" s="624"/>
      <c r="L3" s="300"/>
    </row>
    <row r="4" spans="1:12" ht="18.75" customHeight="1">
      <c r="A4" s="620"/>
      <c r="B4" s="621"/>
      <c r="C4" s="621"/>
      <c r="D4" s="621"/>
      <c r="E4" s="622"/>
      <c r="F4" s="625"/>
      <c r="G4" s="626"/>
      <c r="H4" s="626"/>
      <c r="I4" s="626"/>
      <c r="J4" s="626"/>
      <c r="K4" s="626"/>
      <c r="L4" s="300"/>
    </row>
    <row r="5" spans="1:12" ht="15.75" customHeight="1">
      <c r="A5" s="638" t="s">
        <v>283</v>
      </c>
      <c r="B5" s="639"/>
      <c r="C5" s="639"/>
      <c r="D5" s="639"/>
      <c r="E5" s="639"/>
      <c r="F5" s="639"/>
      <c r="G5" s="639"/>
      <c r="H5" s="639"/>
      <c r="I5" s="639"/>
      <c r="J5" s="639"/>
      <c r="K5" s="639"/>
      <c r="L5" s="654"/>
    </row>
    <row r="6" spans="1:12" ht="23.25" customHeight="1">
      <c r="A6" s="638" t="s">
        <v>284</v>
      </c>
      <c r="B6" s="639"/>
      <c r="C6" s="640"/>
      <c r="D6" s="590" t="s">
        <v>12</v>
      </c>
      <c r="E6" s="591"/>
      <c r="F6" s="591"/>
      <c r="G6" s="591"/>
      <c r="H6" s="592"/>
      <c r="I6" s="638" t="s">
        <v>285</v>
      </c>
      <c r="J6" s="640"/>
      <c r="K6" s="590" t="s">
        <v>37</v>
      </c>
      <c r="L6" s="592"/>
    </row>
    <row r="7" spans="1:12" ht="17.850000000000001" customHeight="1">
      <c r="A7" s="638" t="s">
        <v>286</v>
      </c>
      <c r="B7" s="639"/>
      <c r="C7" s="640"/>
      <c r="D7" s="590" t="s">
        <v>26</v>
      </c>
      <c r="E7" s="591"/>
      <c r="F7" s="591"/>
      <c r="G7" s="591"/>
      <c r="H7" s="592"/>
      <c r="I7" s="638" t="s">
        <v>98</v>
      </c>
      <c r="J7" s="640"/>
      <c r="K7" s="590" t="s">
        <v>15</v>
      </c>
      <c r="L7" s="592"/>
    </row>
    <row r="8" spans="1:12" ht="35.85" customHeight="1">
      <c r="A8" s="638" t="s">
        <v>287</v>
      </c>
      <c r="B8" s="639"/>
      <c r="C8" s="640"/>
      <c r="D8" s="590" t="s">
        <v>68</v>
      </c>
      <c r="E8" s="591"/>
      <c r="F8" s="591"/>
      <c r="G8" s="591"/>
      <c r="H8" s="592"/>
      <c r="I8" s="638" t="s">
        <v>288</v>
      </c>
      <c r="J8" s="640"/>
      <c r="K8" s="590" t="s">
        <v>69</v>
      </c>
      <c r="L8" s="592"/>
    </row>
    <row r="9" spans="1:12" ht="15.75" customHeight="1">
      <c r="A9" s="647" t="s">
        <v>289</v>
      </c>
      <c r="B9" s="641"/>
      <c r="C9" s="641"/>
      <c r="D9" s="641"/>
      <c r="E9" s="641"/>
      <c r="F9" s="641"/>
      <c r="G9" s="641"/>
      <c r="H9" s="641"/>
      <c r="I9" s="641"/>
      <c r="J9" s="641"/>
      <c r="K9" s="641"/>
      <c r="L9" s="648"/>
    </row>
    <row r="10" spans="1:12" ht="41.25" customHeight="1">
      <c r="A10" s="643" t="s">
        <v>220</v>
      </c>
      <c r="B10" s="643"/>
      <c r="C10" s="643"/>
      <c r="D10" s="643"/>
      <c r="E10" s="649" t="s">
        <v>385</v>
      </c>
      <c r="F10" s="650"/>
      <c r="G10" s="650"/>
      <c r="H10" s="650"/>
      <c r="I10" s="650"/>
      <c r="J10" s="650"/>
      <c r="K10" s="650"/>
      <c r="L10" s="651"/>
    </row>
    <row r="11" spans="1:12" ht="34.5" customHeight="1">
      <c r="A11" s="652" t="s">
        <v>291</v>
      </c>
      <c r="B11" s="653"/>
      <c r="C11" s="653"/>
      <c r="D11" s="654"/>
      <c r="E11" s="655" t="s">
        <v>386</v>
      </c>
      <c r="F11" s="656"/>
      <c r="G11" s="656"/>
      <c r="H11" s="656"/>
      <c r="I11" s="656"/>
      <c r="J11" s="656"/>
      <c r="K11" s="656"/>
      <c r="L11" s="657"/>
    </row>
    <row r="12" spans="1:12" ht="47.25" customHeight="1">
      <c r="A12" s="638" t="s">
        <v>292</v>
      </c>
      <c r="B12" s="639"/>
      <c r="C12" s="639"/>
      <c r="D12" s="640"/>
      <c r="E12" s="612" t="s">
        <v>387</v>
      </c>
      <c r="F12" s="594"/>
      <c r="G12" s="594"/>
      <c r="H12" s="594"/>
      <c r="I12" s="594"/>
      <c r="J12" s="594"/>
      <c r="K12" s="594"/>
      <c r="L12" s="613"/>
    </row>
    <row r="13" spans="1:12" ht="28.5" customHeight="1">
      <c r="A13" s="638" t="s">
        <v>294</v>
      </c>
      <c r="B13" s="639"/>
      <c r="C13" s="640"/>
      <c r="D13" s="590">
        <v>3964</v>
      </c>
      <c r="E13" s="591"/>
      <c r="F13" s="591"/>
      <c r="G13" s="591"/>
      <c r="H13" s="592"/>
      <c r="I13" s="638" t="s">
        <v>295</v>
      </c>
      <c r="J13" s="640"/>
      <c r="K13" s="590" t="s">
        <v>18</v>
      </c>
      <c r="L13" s="592"/>
    </row>
    <row r="14" spans="1:12" ht="15.75" customHeight="1">
      <c r="A14" s="638" t="s">
        <v>296</v>
      </c>
      <c r="B14" s="639"/>
      <c r="C14" s="639"/>
      <c r="D14" s="639"/>
      <c r="E14" s="639"/>
      <c r="F14" s="639"/>
      <c r="G14" s="639"/>
      <c r="H14" s="639"/>
      <c r="I14" s="639"/>
      <c r="J14" s="639"/>
      <c r="K14" s="639"/>
      <c r="L14" s="654"/>
    </row>
    <row r="15" spans="1:12" ht="25.5" customHeight="1">
      <c r="A15" s="638" t="s">
        <v>297</v>
      </c>
      <c r="B15" s="639"/>
      <c r="C15" s="640"/>
      <c r="D15" s="590" t="s">
        <v>19</v>
      </c>
      <c r="E15" s="591"/>
      <c r="F15" s="591"/>
      <c r="G15" s="591"/>
      <c r="H15" s="592"/>
      <c r="I15" s="638" t="s">
        <v>298</v>
      </c>
      <c r="J15" s="640"/>
      <c r="K15" s="590" t="s">
        <v>20</v>
      </c>
      <c r="L15" s="592"/>
    </row>
    <row r="16" spans="1:12" ht="25.5" customHeight="1">
      <c r="A16" s="638" t="s">
        <v>299</v>
      </c>
      <c r="B16" s="639"/>
      <c r="C16" s="640"/>
      <c r="D16" s="644">
        <v>1</v>
      </c>
      <c r="E16" s="645"/>
      <c r="F16" s="645"/>
      <c r="G16" s="645"/>
      <c r="H16" s="646"/>
      <c r="I16" s="638" t="s">
        <v>236</v>
      </c>
      <c r="J16" s="640"/>
      <c r="K16" s="590" t="s">
        <v>23</v>
      </c>
      <c r="L16" s="592"/>
    </row>
    <row r="17" spans="1:12" ht="27.6" customHeight="1">
      <c r="A17" s="638" t="s">
        <v>300</v>
      </c>
      <c r="B17" s="639"/>
      <c r="C17" s="640"/>
      <c r="D17" s="590" t="s">
        <v>388</v>
      </c>
      <c r="E17" s="591"/>
      <c r="F17" s="591"/>
      <c r="G17" s="591"/>
      <c r="H17" s="592"/>
      <c r="I17" s="598"/>
      <c r="J17" s="600"/>
      <c r="K17" s="600"/>
      <c r="L17" s="599"/>
    </row>
    <row r="18" spans="1:12" ht="12" customHeight="1">
      <c r="A18" s="403" t="s">
        <v>301</v>
      </c>
      <c r="B18" s="403" t="s">
        <v>302</v>
      </c>
      <c r="C18" s="638" t="s">
        <v>303</v>
      </c>
      <c r="D18" s="639"/>
      <c r="E18" s="639"/>
      <c r="F18" s="639"/>
      <c r="G18" s="640"/>
      <c r="H18" s="638" t="s">
        <v>304</v>
      </c>
      <c r="I18" s="640"/>
      <c r="J18" s="638" t="s">
        <v>305</v>
      </c>
      <c r="K18" s="640"/>
      <c r="L18" s="403" t="s">
        <v>306</v>
      </c>
    </row>
    <row r="19" spans="1:12" ht="99.95" customHeight="1">
      <c r="A19" s="302">
        <v>1</v>
      </c>
      <c r="B19" s="303" t="s">
        <v>389</v>
      </c>
      <c r="C19" s="590" t="s">
        <v>389</v>
      </c>
      <c r="D19" s="591"/>
      <c r="E19" s="591"/>
      <c r="F19" s="591"/>
      <c r="G19" s="592"/>
      <c r="H19" s="590" t="s">
        <v>390</v>
      </c>
      <c r="I19" s="592"/>
      <c r="J19" s="598" t="s">
        <v>22</v>
      </c>
      <c r="K19" s="599"/>
      <c r="L19" s="303" t="s">
        <v>310</v>
      </c>
    </row>
    <row r="20" spans="1:12" ht="34.35" customHeight="1">
      <c r="A20" s="403" t="s">
        <v>301</v>
      </c>
      <c r="B20" s="638" t="s">
        <v>311</v>
      </c>
      <c r="C20" s="639"/>
      <c r="D20" s="639"/>
      <c r="E20" s="639"/>
      <c r="F20" s="639"/>
      <c r="G20" s="639"/>
      <c r="H20" s="639"/>
      <c r="I20" s="639"/>
      <c r="J20" s="639"/>
      <c r="K20" s="640"/>
      <c r="L20" s="403" t="s">
        <v>312</v>
      </c>
    </row>
    <row r="21" spans="1:12" ht="34.35" customHeight="1">
      <c r="A21" s="302">
        <v>1</v>
      </c>
      <c r="B21" s="590" t="s">
        <v>391</v>
      </c>
      <c r="C21" s="591"/>
      <c r="D21" s="591"/>
      <c r="E21" s="591"/>
      <c r="F21" s="591"/>
      <c r="G21" s="591"/>
      <c r="H21" s="591"/>
      <c r="I21" s="591"/>
      <c r="J21" s="591"/>
      <c r="K21" s="592"/>
      <c r="L21" s="303" t="s">
        <v>34</v>
      </c>
    </row>
    <row r="22" spans="1:12" ht="25.5" customHeight="1">
      <c r="A22" s="638" t="s">
        <v>314</v>
      </c>
      <c r="B22" s="639"/>
      <c r="C22" s="639"/>
      <c r="D22" s="639"/>
      <c r="E22" s="639"/>
      <c r="F22" s="641"/>
      <c r="G22" s="641"/>
      <c r="H22" s="639"/>
      <c r="I22" s="641"/>
      <c r="J22" s="641"/>
      <c r="K22" s="639"/>
      <c r="L22" s="642"/>
    </row>
    <row r="23" spans="1:12" ht="28.35" customHeight="1">
      <c r="A23" s="638" t="s">
        <v>315</v>
      </c>
      <c r="B23" s="639"/>
      <c r="C23" s="640"/>
      <c r="D23" s="590">
        <v>4</v>
      </c>
      <c r="E23" s="591"/>
      <c r="F23" s="643" t="s">
        <v>316</v>
      </c>
      <c r="G23" s="643"/>
      <c r="H23" s="319">
        <v>2024</v>
      </c>
      <c r="I23" s="643" t="s">
        <v>317</v>
      </c>
      <c r="J23" s="643"/>
      <c r="L23" s="303" t="s">
        <v>310</v>
      </c>
    </row>
    <row r="24" spans="1:12" ht="45.95" customHeight="1">
      <c r="A24" s="638" t="s">
        <v>319</v>
      </c>
      <c r="B24" s="639"/>
      <c r="C24" s="640"/>
      <c r="D24" s="590" t="s">
        <v>392</v>
      </c>
      <c r="E24" s="591"/>
      <c r="F24" s="603"/>
      <c r="G24" s="603"/>
      <c r="H24" s="591"/>
      <c r="I24" s="603"/>
      <c r="J24" s="603"/>
      <c r="K24" s="591"/>
      <c r="L24" s="604"/>
    </row>
    <row r="25" spans="1:12" ht="26.25" customHeight="1">
      <c r="A25" s="638" t="s">
        <v>321</v>
      </c>
      <c r="B25" s="639"/>
      <c r="C25" s="640"/>
      <c r="D25" s="598" t="s">
        <v>393</v>
      </c>
      <c r="E25" s="600"/>
      <c r="F25" s="600"/>
      <c r="G25" s="600"/>
      <c r="H25" s="600"/>
      <c r="I25" s="600"/>
      <c r="J25" s="600"/>
      <c r="K25" s="600"/>
      <c r="L25" s="599"/>
    </row>
    <row r="26" spans="1:12" ht="26.25" customHeight="1">
      <c r="A26" s="638" t="s">
        <v>322</v>
      </c>
      <c r="B26" s="639"/>
      <c r="C26" s="640"/>
      <c r="D26" s="598" t="s">
        <v>393</v>
      </c>
      <c r="E26" s="600"/>
      <c r="F26" s="600"/>
      <c r="G26" s="600"/>
      <c r="H26" s="600"/>
      <c r="I26" s="600"/>
      <c r="J26" s="600"/>
      <c r="K26" s="600"/>
      <c r="L26" s="599"/>
    </row>
    <row r="27" spans="1:12" ht="45.75" customHeight="1"/>
    <row r="28" spans="1:12" ht="17.850000000000001" customHeight="1"/>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B20:K20"/>
    <mergeCell ref="B21:K21"/>
    <mergeCell ref="C18:G18"/>
    <mergeCell ref="H18:I18"/>
    <mergeCell ref="J18:K18"/>
    <mergeCell ref="C19:G19"/>
    <mergeCell ref="H19:I19"/>
    <mergeCell ref="J19:K19"/>
    <mergeCell ref="A26:C26"/>
    <mergeCell ref="D26:L26"/>
    <mergeCell ref="A25:C25"/>
    <mergeCell ref="A22:L22"/>
    <mergeCell ref="A23:C23"/>
    <mergeCell ref="D23:E23"/>
    <mergeCell ref="F23:G23"/>
    <mergeCell ref="I23:J23"/>
    <mergeCell ref="A24:C24"/>
    <mergeCell ref="D24:L24"/>
    <mergeCell ref="D25:L25"/>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D1" zoomScale="75" zoomScaleNormal="70" workbookViewId="0">
      <selection activeCell="I31" sqref="I31"/>
    </sheetView>
  </sheetViews>
  <sheetFormatPr defaultColWidth="10.85546875" defaultRowHeight="14.25"/>
  <cols>
    <col min="1" max="1" width="42.42578125" style="68" customWidth="1"/>
    <col min="2" max="3" width="35.7109375" style="68" customWidth="1"/>
    <col min="4" max="4" width="30" style="68" customWidth="1"/>
    <col min="5" max="5" width="35.140625" style="68" customWidth="1"/>
    <col min="6" max="6" width="35.7109375" style="68" customWidth="1"/>
    <col min="7" max="7" width="37.42578125" style="68" customWidth="1"/>
    <col min="8" max="8" width="35.7109375" style="68" customWidth="1"/>
    <col min="9" max="9" width="61.28515625" style="68" customWidth="1"/>
    <col min="10"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c r="A1" s="680"/>
      <c r="B1" s="526" t="s">
        <v>182</v>
      </c>
      <c r="C1" s="527"/>
      <c r="D1" s="527"/>
      <c r="E1" s="527"/>
      <c r="F1" s="527"/>
      <c r="G1" s="527"/>
      <c r="H1" s="528"/>
      <c r="I1" s="126" t="s">
        <v>121</v>
      </c>
      <c r="J1" s="127"/>
      <c r="M1" s="161"/>
    </row>
    <row r="2" spans="1:25" ht="24" customHeight="1" thickBot="1">
      <c r="A2" s="681"/>
      <c r="B2" s="529" t="s">
        <v>184</v>
      </c>
      <c r="C2" s="530"/>
      <c r="D2" s="530"/>
      <c r="E2" s="530"/>
      <c r="F2" s="530"/>
      <c r="G2" s="530"/>
      <c r="H2" s="531"/>
      <c r="I2" s="126" t="s">
        <v>122</v>
      </c>
      <c r="J2" s="127"/>
      <c r="M2" s="161"/>
    </row>
    <row r="3" spans="1:25" ht="24" customHeight="1" thickBot="1">
      <c r="A3" s="681"/>
      <c r="B3" s="529" t="s">
        <v>186</v>
      </c>
      <c r="C3" s="530"/>
      <c r="D3" s="530"/>
      <c r="E3" s="530"/>
      <c r="F3" s="530"/>
      <c r="G3" s="530"/>
      <c r="H3" s="531"/>
      <c r="I3" s="126" t="s">
        <v>394</v>
      </c>
      <c r="J3" s="127"/>
      <c r="M3" s="161"/>
    </row>
    <row r="4" spans="1:25" ht="24" customHeight="1" thickBot="1">
      <c r="A4" s="682"/>
      <c r="B4" s="532" t="s">
        <v>395</v>
      </c>
      <c r="C4" s="533"/>
      <c r="D4" s="533"/>
      <c r="E4" s="533"/>
      <c r="F4" s="533"/>
      <c r="G4" s="533"/>
      <c r="H4" s="534"/>
      <c r="I4" s="126" t="s">
        <v>189</v>
      </c>
      <c r="J4" s="127"/>
      <c r="M4" s="161"/>
    </row>
    <row r="6" spans="1:25" ht="15" customHeight="1" thickBot="1">
      <c r="A6" s="73"/>
      <c r="B6" s="74"/>
      <c r="C6" s="74"/>
      <c r="D6" s="76"/>
      <c r="E6" s="75"/>
      <c r="F6" s="75"/>
      <c r="G6" s="400"/>
      <c r="H6" s="400"/>
      <c r="I6" s="77"/>
      <c r="J6" s="77"/>
      <c r="K6" s="74"/>
      <c r="L6" s="74"/>
      <c r="M6" s="74"/>
      <c r="N6" s="74"/>
      <c r="O6" s="74"/>
      <c r="P6" s="74"/>
      <c r="Q6" s="74"/>
      <c r="R6" s="74"/>
      <c r="S6" s="74"/>
      <c r="T6" s="78"/>
      <c r="U6" s="74"/>
      <c r="V6" s="74"/>
      <c r="X6" s="79"/>
      <c r="Y6" s="80"/>
    </row>
    <row r="7" spans="1:25" ht="15" customHeight="1">
      <c r="A7" s="683" t="s">
        <v>396</v>
      </c>
      <c r="B7" s="686" t="s">
        <v>209</v>
      </c>
      <c r="C7" s="687"/>
      <c r="D7" s="687"/>
      <c r="E7" s="687"/>
      <c r="F7" s="687"/>
      <c r="G7" s="687"/>
      <c r="H7" s="687"/>
      <c r="I7" s="687"/>
      <c r="J7" s="688"/>
      <c r="K7" s="74"/>
      <c r="L7" s="74"/>
      <c r="M7" s="74"/>
      <c r="N7" s="74"/>
      <c r="O7" s="74"/>
      <c r="P7" s="74"/>
      <c r="Q7" s="74"/>
      <c r="R7" s="74"/>
      <c r="S7" s="74"/>
      <c r="T7" s="74"/>
      <c r="U7" s="74"/>
      <c r="V7" s="74"/>
      <c r="W7" s="74"/>
      <c r="X7" s="74"/>
      <c r="Y7" s="74"/>
    </row>
    <row r="8" spans="1:25" ht="15" customHeight="1">
      <c r="A8" s="684"/>
      <c r="B8" s="689"/>
      <c r="C8" s="690"/>
      <c r="D8" s="690"/>
      <c r="E8" s="690"/>
      <c r="F8" s="690"/>
      <c r="G8" s="690"/>
      <c r="H8" s="690"/>
      <c r="I8" s="690"/>
      <c r="J8" s="691"/>
      <c r="K8" s="74"/>
      <c r="L8" s="74"/>
      <c r="M8" s="74"/>
      <c r="N8" s="74"/>
      <c r="O8" s="74"/>
      <c r="P8" s="74"/>
      <c r="Q8" s="74"/>
      <c r="R8" s="74"/>
      <c r="S8" s="74"/>
      <c r="T8" s="74"/>
      <c r="U8" s="74"/>
      <c r="V8" s="74"/>
      <c r="W8" s="74"/>
      <c r="X8" s="74"/>
      <c r="Y8" s="74"/>
    </row>
    <row r="9" spans="1:25" ht="15" customHeight="1">
      <c r="A9" s="684"/>
      <c r="B9" s="689"/>
      <c r="C9" s="690"/>
      <c r="D9" s="690"/>
      <c r="E9" s="690"/>
      <c r="F9" s="690"/>
      <c r="G9" s="690"/>
      <c r="H9" s="690"/>
      <c r="I9" s="690"/>
      <c r="J9" s="691"/>
      <c r="K9" s="74"/>
      <c r="L9" s="74"/>
      <c r="M9" s="74"/>
      <c r="N9" s="74"/>
      <c r="O9" s="74"/>
      <c r="P9" s="74"/>
      <c r="Q9" s="74"/>
      <c r="R9" s="74"/>
      <c r="S9" s="74"/>
      <c r="T9" s="74"/>
      <c r="U9" s="74"/>
      <c r="V9" s="74"/>
      <c r="W9" s="74"/>
      <c r="X9" s="74"/>
      <c r="Y9" s="74"/>
    </row>
    <row r="10" spans="1:25" ht="15" customHeight="1" thickBot="1">
      <c r="A10" s="685"/>
      <c r="B10" s="692"/>
      <c r="C10" s="693"/>
      <c r="D10" s="693"/>
      <c r="E10" s="693"/>
      <c r="F10" s="693"/>
      <c r="G10" s="693"/>
      <c r="H10" s="693"/>
      <c r="I10" s="693"/>
      <c r="J10" s="694"/>
      <c r="K10" s="74"/>
      <c r="L10" s="74"/>
      <c r="M10" s="74"/>
      <c r="N10" s="74"/>
      <c r="O10" s="74"/>
      <c r="P10" s="74"/>
      <c r="Q10" s="74"/>
      <c r="R10" s="74"/>
      <c r="S10" s="74"/>
      <c r="T10" s="74"/>
      <c r="U10" s="74"/>
      <c r="V10" s="74"/>
      <c r="W10" s="74"/>
      <c r="X10" s="74"/>
      <c r="Y10" s="74"/>
    </row>
    <row r="11" spans="1:25" ht="9" customHeight="1" thickBot="1">
      <c r="A11" s="81"/>
      <c r="B11" s="158"/>
      <c r="C11" s="158"/>
      <c r="D11" s="158"/>
      <c r="E11" s="158"/>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c r="A12" s="550" t="s">
        <v>190</v>
      </c>
      <c r="B12" s="278" t="s">
        <v>191</v>
      </c>
      <c r="C12" s="415">
        <v>45688</v>
      </c>
      <c r="D12" s="278" t="s">
        <v>192</v>
      </c>
      <c r="E12" s="416">
        <v>45716</v>
      </c>
      <c r="F12" s="258" t="s">
        <v>193</v>
      </c>
      <c r="G12" s="281"/>
      <c r="H12" s="258" t="s">
        <v>194</v>
      </c>
      <c r="I12" s="282"/>
    </row>
    <row r="13" spans="1:25" s="156" customFormat="1" ht="21.75" customHeight="1" thickBot="1">
      <c r="A13" s="550"/>
      <c r="B13" s="260" t="s">
        <v>197</v>
      </c>
      <c r="C13" s="165"/>
      <c r="D13" s="258" t="s">
        <v>198</v>
      </c>
      <c r="E13" s="127"/>
      <c r="F13" s="258" t="s">
        <v>199</v>
      </c>
      <c r="G13" s="127"/>
      <c r="H13" s="258" t="s">
        <v>200</v>
      </c>
      <c r="I13" s="282"/>
    </row>
    <row r="14" spans="1:25" s="156" customFormat="1" ht="21.75" customHeight="1" thickBot="1">
      <c r="A14" s="550"/>
      <c r="B14" s="258" t="s">
        <v>203</v>
      </c>
      <c r="C14" s="280"/>
      <c r="D14" s="258" t="s">
        <v>204</v>
      </c>
      <c r="E14" s="127"/>
      <c r="F14" s="258" t="s">
        <v>205</v>
      </c>
      <c r="G14" s="127"/>
      <c r="H14" s="258" t="s">
        <v>206</v>
      </c>
      <c r="I14" s="282"/>
    </row>
    <row r="15" spans="1:25" s="156" customFormat="1" ht="21.75" customHeight="1" thickBot="1">
      <c r="A15" s="68"/>
      <c r="B15" s="68"/>
      <c r="C15" s="68"/>
      <c r="D15" s="68"/>
      <c r="E15" s="68"/>
      <c r="F15" s="68"/>
      <c r="G15" s="68"/>
      <c r="H15" s="68"/>
      <c r="I15" s="68"/>
      <c r="J15" s="68"/>
      <c r="K15" s="68"/>
      <c r="L15" s="171"/>
      <c r="M15" s="172"/>
      <c r="N15" s="172"/>
      <c r="O15" s="172"/>
    </row>
    <row r="16" spans="1:25" s="156" customFormat="1" ht="21.75" customHeight="1" thickBot="1">
      <c r="A16" s="549" t="s">
        <v>195</v>
      </c>
      <c r="B16" s="549"/>
      <c r="C16" s="277" t="s">
        <v>196</v>
      </c>
      <c r="D16" s="512"/>
      <c r="E16" s="512"/>
      <c r="F16" s="512"/>
      <c r="G16" s="68"/>
      <c r="H16" s="68"/>
      <c r="I16" s="68"/>
      <c r="J16" s="68"/>
      <c r="K16" s="68"/>
      <c r="L16" s="171"/>
      <c r="M16" s="172"/>
      <c r="N16" s="172"/>
      <c r="O16" s="172"/>
    </row>
    <row r="17" spans="1:15" s="156" customFormat="1" ht="21.75" customHeight="1" thickBot="1">
      <c r="A17" s="549"/>
      <c r="B17" s="549"/>
      <c r="C17" s="277" t="s">
        <v>201</v>
      </c>
      <c r="D17" s="512"/>
      <c r="E17" s="512"/>
      <c r="F17" s="512"/>
      <c r="G17" s="68"/>
      <c r="H17" s="68"/>
      <c r="I17" s="68"/>
      <c r="J17" s="68"/>
      <c r="K17" s="68"/>
      <c r="L17" s="171"/>
      <c r="M17" s="172"/>
      <c r="N17" s="172"/>
      <c r="O17" s="172"/>
    </row>
    <row r="18" spans="1:15" s="156" customFormat="1" ht="21.75" customHeight="1" thickBot="1">
      <c r="A18" s="549"/>
      <c r="B18" s="549"/>
      <c r="C18" s="277" t="s">
        <v>207</v>
      </c>
      <c r="D18" s="512" t="s">
        <v>202</v>
      </c>
      <c r="E18" s="512"/>
      <c r="F18" s="512"/>
      <c r="G18" s="68"/>
      <c r="H18" s="68"/>
      <c r="I18" s="68"/>
      <c r="J18" s="68"/>
      <c r="K18" s="68"/>
      <c r="L18" s="171"/>
      <c r="M18" s="172"/>
      <c r="N18" s="172"/>
      <c r="O18" s="172"/>
    </row>
    <row r="19" spans="1:15" s="156" customFormat="1" ht="21.75" customHeight="1">
      <c r="A19" s="68"/>
      <c r="B19" s="68"/>
      <c r="C19" s="68"/>
      <c r="D19" s="68"/>
      <c r="E19" s="68"/>
      <c r="F19" s="68"/>
      <c r="G19" s="68"/>
      <c r="H19" s="68"/>
      <c r="I19" s="68"/>
      <c r="J19" s="68"/>
      <c r="K19" s="68"/>
      <c r="L19" s="171"/>
      <c r="M19" s="172"/>
      <c r="N19" s="172"/>
      <c r="O19" s="172"/>
    </row>
    <row r="20" spans="1:15" s="93" customFormat="1" ht="16.5" customHeight="1"/>
    <row r="21" spans="1:15" ht="5.25" customHeight="1" thickBot="1"/>
    <row r="22" spans="1:15" ht="48" customHeight="1" thickBot="1">
      <c r="A22" s="679" t="s">
        <v>397</v>
      </c>
      <c r="B22" s="679"/>
      <c r="C22" s="679"/>
      <c r="D22" s="679"/>
      <c r="E22" s="679"/>
      <c r="F22" s="679"/>
      <c r="G22" s="679"/>
      <c r="H22" s="679"/>
      <c r="I22" s="679"/>
      <c r="J22" s="679"/>
    </row>
    <row r="23" spans="1:15" ht="69.95" customHeight="1" thickBot="1">
      <c r="A23" s="264" t="s">
        <v>220</v>
      </c>
      <c r="B23" s="670" t="s">
        <v>221</v>
      </c>
      <c r="C23" s="675"/>
      <c r="D23" s="671"/>
      <c r="E23" s="265" t="s">
        <v>398</v>
      </c>
      <c r="F23" s="266" t="s">
        <v>399</v>
      </c>
      <c r="G23" s="265" t="s">
        <v>400</v>
      </c>
      <c r="H23" s="670" t="s">
        <v>401</v>
      </c>
      <c r="I23" s="675"/>
      <c r="J23" s="671"/>
    </row>
    <row r="24" spans="1:15" ht="50.25" customHeight="1" thickBot="1">
      <c r="A24" s="226" t="s">
        <v>402</v>
      </c>
      <c r="B24" s="670" t="s">
        <v>403</v>
      </c>
      <c r="C24" s="675"/>
      <c r="D24" s="675"/>
      <c r="E24" s="675"/>
      <c r="F24" s="675"/>
      <c r="G24" s="675"/>
      <c r="H24" s="675"/>
      <c r="I24" s="675"/>
      <c r="J24" s="671"/>
    </row>
    <row r="25" spans="1:15" ht="50.25" customHeight="1" thickBot="1">
      <c r="A25" s="661" t="s">
        <v>404</v>
      </c>
      <c r="B25" s="267">
        <v>2024</v>
      </c>
      <c r="C25" s="268">
        <v>2025</v>
      </c>
      <c r="D25" s="268">
        <v>2026</v>
      </c>
      <c r="E25" s="268">
        <v>2027</v>
      </c>
      <c r="F25" s="269" t="s">
        <v>93</v>
      </c>
      <c r="G25" s="270" t="s">
        <v>405</v>
      </c>
      <c r="H25" s="676" t="s">
        <v>406</v>
      </c>
      <c r="I25" s="677"/>
      <c r="J25" s="678"/>
    </row>
    <row r="26" spans="1:15" ht="50.25" customHeight="1" thickBot="1">
      <c r="A26" s="662"/>
      <c r="B26" s="404">
        <v>1</v>
      </c>
      <c r="C26" s="405">
        <v>1</v>
      </c>
      <c r="D26" s="405">
        <v>1</v>
      </c>
      <c r="E26" s="405">
        <v>1</v>
      </c>
      <c r="F26" s="406">
        <v>1</v>
      </c>
      <c r="G26" s="271">
        <v>1</v>
      </c>
      <c r="H26" s="670" t="s">
        <v>23</v>
      </c>
      <c r="I26" s="675"/>
      <c r="J26" s="671"/>
    </row>
    <row r="27" spans="1:15" ht="52.5" customHeight="1" thickBot="1">
      <c r="A27" s="226"/>
      <c r="B27" s="672" t="s">
        <v>407</v>
      </c>
      <c r="C27" s="673"/>
      <c r="D27" s="673"/>
      <c r="E27" s="673"/>
      <c r="F27" s="673"/>
      <c r="G27" s="673"/>
      <c r="H27" s="673"/>
      <c r="I27" s="673"/>
      <c r="J27" s="674"/>
    </row>
    <row r="28" spans="1:15" s="97" customFormat="1" ht="56.25" customHeight="1" thickBot="1">
      <c r="A28" s="661" t="s">
        <v>239</v>
      </c>
      <c r="B28" s="226" t="s">
        <v>240</v>
      </c>
      <c r="C28" s="264" t="s">
        <v>241</v>
      </c>
      <c r="D28" s="663" t="s">
        <v>242</v>
      </c>
      <c r="E28" s="664"/>
      <c r="F28" s="663" t="s">
        <v>243</v>
      </c>
      <c r="G28" s="664"/>
      <c r="H28" s="227" t="s">
        <v>244</v>
      </c>
      <c r="I28" s="225" t="s">
        <v>245</v>
      </c>
      <c r="J28" s="225" t="s">
        <v>408</v>
      </c>
    </row>
    <row r="29" spans="1:15" ht="228.95" customHeight="1" thickBot="1">
      <c r="A29" s="662"/>
      <c r="B29" s="407">
        <f>1/12</f>
        <v>8.3333333333333329E-2</v>
      </c>
      <c r="C29" s="167">
        <v>0.08</v>
      </c>
      <c r="D29" s="670" t="s">
        <v>409</v>
      </c>
      <c r="E29" s="671"/>
      <c r="F29" s="670" t="s">
        <v>409</v>
      </c>
      <c r="G29" s="671"/>
      <c r="H29" s="166"/>
      <c r="I29" s="272" t="s">
        <v>410</v>
      </c>
      <c r="J29" s="421" t="s">
        <v>411</v>
      </c>
    </row>
    <row r="30" spans="1:15" s="97" customFormat="1" ht="45" customHeight="1" thickBot="1">
      <c r="A30" s="661" t="s">
        <v>249</v>
      </c>
      <c r="B30" s="224" t="s">
        <v>240</v>
      </c>
      <c r="C30" s="227" t="s">
        <v>241</v>
      </c>
      <c r="D30" s="663" t="s">
        <v>242</v>
      </c>
      <c r="E30" s="664"/>
      <c r="F30" s="663" t="s">
        <v>243</v>
      </c>
      <c r="G30" s="664"/>
      <c r="H30" s="227" t="s">
        <v>244</v>
      </c>
      <c r="I30" s="225" t="s">
        <v>245</v>
      </c>
      <c r="J30" s="225" t="s">
        <v>408</v>
      </c>
    </row>
    <row r="31" spans="1:15" ht="372" customHeight="1" thickBot="1">
      <c r="A31" s="662"/>
      <c r="B31" s="407">
        <f>1/12</f>
        <v>8.3333333333333329E-2</v>
      </c>
      <c r="C31" s="408">
        <v>0.08</v>
      </c>
      <c r="D31" s="670" t="s">
        <v>412</v>
      </c>
      <c r="E31" s="671"/>
      <c r="F31" s="670" t="s">
        <v>412</v>
      </c>
      <c r="G31" s="671"/>
      <c r="H31" s="166"/>
      <c r="I31" s="272" t="s">
        <v>410</v>
      </c>
      <c r="J31" s="421" t="s">
        <v>411</v>
      </c>
    </row>
    <row r="32" spans="1:15" s="97" customFormat="1" ht="45" customHeight="1" thickBot="1">
      <c r="A32" s="661" t="s">
        <v>253</v>
      </c>
      <c r="B32" s="224" t="s">
        <v>240</v>
      </c>
      <c r="C32" s="227" t="s">
        <v>241</v>
      </c>
      <c r="D32" s="663" t="s">
        <v>242</v>
      </c>
      <c r="E32" s="664"/>
      <c r="F32" s="663" t="s">
        <v>243</v>
      </c>
      <c r="G32" s="664"/>
      <c r="H32" s="227" t="s">
        <v>244</v>
      </c>
      <c r="I32" s="225" t="s">
        <v>245</v>
      </c>
      <c r="J32" s="225" t="s">
        <v>408</v>
      </c>
    </row>
    <row r="33" spans="1:10" ht="120.75" customHeight="1" thickBot="1">
      <c r="A33" s="662"/>
      <c r="B33" s="407">
        <f>1/12</f>
        <v>8.3333333333333329E-2</v>
      </c>
      <c r="C33" s="167">
        <f>+D59</f>
        <v>0</v>
      </c>
      <c r="D33" s="670"/>
      <c r="E33" s="671"/>
      <c r="F33" s="670"/>
      <c r="G33" s="671"/>
      <c r="H33" s="166"/>
      <c r="I33" s="272"/>
      <c r="J33" s="272"/>
    </row>
    <row r="34" spans="1:10" s="97" customFormat="1" ht="47.25" customHeight="1" thickBot="1">
      <c r="A34" s="661" t="s">
        <v>254</v>
      </c>
      <c r="B34" s="224" t="s">
        <v>240</v>
      </c>
      <c r="C34" s="224" t="s">
        <v>241</v>
      </c>
      <c r="D34" s="663" t="s">
        <v>242</v>
      </c>
      <c r="E34" s="664"/>
      <c r="F34" s="663" t="s">
        <v>243</v>
      </c>
      <c r="G34" s="664"/>
      <c r="H34" s="227" t="s">
        <v>244</v>
      </c>
      <c r="I34" s="227" t="s">
        <v>245</v>
      </c>
      <c r="J34" s="225" t="s">
        <v>408</v>
      </c>
    </row>
    <row r="35" spans="1:10" ht="120.75" customHeight="1" thickBot="1">
      <c r="A35" s="662"/>
      <c r="B35" s="407">
        <f>1/12</f>
        <v>8.3333333333333329E-2</v>
      </c>
      <c r="C35" s="167">
        <f>+E59</f>
        <v>0</v>
      </c>
      <c r="D35" s="668"/>
      <c r="E35" s="669"/>
      <c r="F35" s="668"/>
      <c r="G35" s="669"/>
      <c r="H35" s="273"/>
      <c r="I35" s="274"/>
      <c r="J35" s="274"/>
    </row>
    <row r="36" spans="1:10" s="97" customFormat="1" ht="47.25" customHeight="1" thickBot="1">
      <c r="A36" s="661" t="s">
        <v>255</v>
      </c>
      <c r="B36" s="224" t="s">
        <v>240</v>
      </c>
      <c r="C36" s="227" t="s">
        <v>241</v>
      </c>
      <c r="D36" s="663" t="s">
        <v>242</v>
      </c>
      <c r="E36" s="664"/>
      <c r="F36" s="663" t="s">
        <v>243</v>
      </c>
      <c r="G36" s="664"/>
      <c r="H36" s="227" t="s">
        <v>244</v>
      </c>
      <c r="I36" s="225" t="s">
        <v>245</v>
      </c>
      <c r="J36" s="225" t="s">
        <v>408</v>
      </c>
    </row>
    <row r="37" spans="1:10" ht="120.75" customHeight="1" thickBot="1">
      <c r="A37" s="662"/>
      <c r="B37" s="407">
        <f>1/12</f>
        <v>8.3333333333333329E-2</v>
      </c>
      <c r="C37" s="167">
        <f>+F59</f>
        <v>0</v>
      </c>
      <c r="D37" s="665"/>
      <c r="E37" s="666"/>
      <c r="F37" s="665"/>
      <c r="G37" s="666"/>
      <c r="H37" s="166"/>
      <c r="I37" s="275"/>
      <c r="J37" s="275"/>
    </row>
    <row r="38" spans="1:10" s="97" customFormat="1" ht="48.75" customHeight="1" thickBot="1">
      <c r="A38" s="661" t="s">
        <v>256</v>
      </c>
      <c r="B38" s="224" t="s">
        <v>240</v>
      </c>
      <c r="C38" s="227" t="s">
        <v>241</v>
      </c>
      <c r="D38" s="663" t="s">
        <v>242</v>
      </c>
      <c r="E38" s="664"/>
      <c r="F38" s="663" t="s">
        <v>243</v>
      </c>
      <c r="G38" s="664"/>
      <c r="H38" s="227" t="s">
        <v>244</v>
      </c>
      <c r="I38" s="225" t="s">
        <v>245</v>
      </c>
      <c r="J38" s="225" t="s">
        <v>408</v>
      </c>
    </row>
    <row r="39" spans="1:10" ht="120.75" customHeight="1" thickBot="1">
      <c r="A39" s="662"/>
      <c r="B39" s="407">
        <f>1/12</f>
        <v>8.3333333333333329E-2</v>
      </c>
      <c r="C39" s="168">
        <f>+G59</f>
        <v>0</v>
      </c>
      <c r="D39" s="665"/>
      <c r="E39" s="666"/>
      <c r="F39" s="665"/>
      <c r="G39" s="666"/>
      <c r="H39" s="166"/>
      <c r="I39" s="275"/>
      <c r="J39" s="275"/>
    </row>
    <row r="40" spans="1:10" ht="46.5" customHeight="1" thickBot="1">
      <c r="A40" s="661" t="s">
        <v>257</v>
      </c>
      <c r="B40" s="226" t="s">
        <v>240</v>
      </c>
      <c r="C40" s="264" t="s">
        <v>241</v>
      </c>
      <c r="D40" s="663" t="s">
        <v>242</v>
      </c>
      <c r="E40" s="664"/>
      <c r="F40" s="663" t="s">
        <v>243</v>
      </c>
      <c r="G40" s="664"/>
      <c r="H40" s="227" t="s">
        <v>244</v>
      </c>
      <c r="I40" s="225" t="s">
        <v>245</v>
      </c>
      <c r="J40" s="225" t="s">
        <v>408</v>
      </c>
    </row>
    <row r="41" spans="1:10" ht="120.75" customHeight="1" thickBot="1">
      <c r="A41" s="662"/>
      <c r="B41" s="407">
        <f>1/12</f>
        <v>8.3333333333333329E-2</v>
      </c>
      <c r="C41" s="168">
        <f>+H59</f>
        <v>0</v>
      </c>
      <c r="D41" s="665"/>
      <c r="E41" s="667"/>
      <c r="F41" s="665"/>
      <c r="G41" s="666"/>
      <c r="H41" s="166"/>
      <c r="I41" s="275"/>
      <c r="J41" s="275"/>
    </row>
    <row r="42" spans="1:10" ht="48.75" customHeight="1" thickBot="1">
      <c r="A42" s="661" t="s">
        <v>258</v>
      </c>
      <c r="B42" s="226" t="s">
        <v>240</v>
      </c>
      <c r="C42" s="264" t="s">
        <v>241</v>
      </c>
      <c r="D42" s="663" t="s">
        <v>242</v>
      </c>
      <c r="E42" s="664"/>
      <c r="F42" s="663" t="s">
        <v>243</v>
      </c>
      <c r="G42" s="664"/>
      <c r="H42" s="227" t="s">
        <v>244</v>
      </c>
      <c r="I42" s="225" t="s">
        <v>245</v>
      </c>
      <c r="J42" s="225" t="s">
        <v>408</v>
      </c>
    </row>
    <row r="43" spans="1:10" ht="120.75" customHeight="1" thickBot="1">
      <c r="A43" s="662"/>
      <c r="B43" s="407">
        <f>1/12</f>
        <v>8.3333333333333329E-2</v>
      </c>
      <c r="C43" s="168">
        <f>+I59</f>
        <v>0</v>
      </c>
      <c r="D43" s="665"/>
      <c r="E43" s="667"/>
      <c r="F43" s="665"/>
      <c r="G43" s="666"/>
      <c r="H43" s="276"/>
      <c r="I43" s="166"/>
      <c r="J43" s="275"/>
    </row>
    <row r="44" spans="1:10" ht="42.75" customHeight="1" thickBot="1">
      <c r="A44" s="661" t="s">
        <v>259</v>
      </c>
      <c r="B44" s="226" t="s">
        <v>240</v>
      </c>
      <c r="C44" s="264" t="s">
        <v>241</v>
      </c>
      <c r="D44" s="663" t="s">
        <v>242</v>
      </c>
      <c r="E44" s="664"/>
      <c r="F44" s="663" t="s">
        <v>243</v>
      </c>
      <c r="G44" s="664"/>
      <c r="H44" s="227" t="s">
        <v>244</v>
      </c>
      <c r="I44" s="225" t="s">
        <v>245</v>
      </c>
      <c r="J44" s="225" t="s">
        <v>408</v>
      </c>
    </row>
    <row r="45" spans="1:10" ht="120.75" customHeight="1" thickBot="1">
      <c r="A45" s="662"/>
      <c r="B45" s="407">
        <f>1/12</f>
        <v>8.3333333333333329E-2</v>
      </c>
      <c r="C45" s="168">
        <f>+J59</f>
        <v>0</v>
      </c>
      <c r="D45" s="665"/>
      <c r="E45" s="666"/>
      <c r="F45" s="665"/>
      <c r="G45" s="666"/>
      <c r="H45" s="166"/>
      <c r="I45" s="166"/>
      <c r="J45" s="166"/>
    </row>
    <row r="46" spans="1:10" ht="45" customHeight="1" thickBot="1">
      <c r="A46" s="661" t="s">
        <v>260</v>
      </c>
      <c r="B46" s="226" t="s">
        <v>240</v>
      </c>
      <c r="C46" s="264" t="s">
        <v>241</v>
      </c>
      <c r="D46" s="663" t="s">
        <v>242</v>
      </c>
      <c r="E46" s="664"/>
      <c r="F46" s="663" t="s">
        <v>243</v>
      </c>
      <c r="G46" s="664"/>
      <c r="H46" s="227" t="s">
        <v>244</v>
      </c>
      <c r="I46" s="225" t="s">
        <v>245</v>
      </c>
      <c r="J46" s="225" t="s">
        <v>408</v>
      </c>
    </row>
    <row r="47" spans="1:10" ht="120.75" customHeight="1" thickBot="1">
      <c r="A47" s="662"/>
      <c r="B47" s="407">
        <f>1/12</f>
        <v>8.3333333333333329E-2</v>
      </c>
      <c r="C47" s="168">
        <f>+K59</f>
        <v>0</v>
      </c>
      <c r="D47" s="665"/>
      <c r="E47" s="666"/>
      <c r="F47" s="665"/>
      <c r="G47" s="666"/>
      <c r="H47" s="166"/>
      <c r="I47" s="275"/>
      <c r="J47" s="275"/>
    </row>
    <row r="48" spans="1:10" ht="46.5" customHeight="1" thickBot="1">
      <c r="A48" s="661" t="s">
        <v>261</v>
      </c>
      <c r="B48" s="226" t="s">
        <v>240</v>
      </c>
      <c r="C48" s="264" t="s">
        <v>241</v>
      </c>
      <c r="D48" s="663" t="s">
        <v>242</v>
      </c>
      <c r="E48" s="664"/>
      <c r="F48" s="663" t="s">
        <v>243</v>
      </c>
      <c r="G48" s="664"/>
      <c r="H48" s="227" t="s">
        <v>244</v>
      </c>
      <c r="I48" s="225" t="s">
        <v>245</v>
      </c>
      <c r="J48" s="225" t="s">
        <v>408</v>
      </c>
    </row>
    <row r="49" spans="1:13" ht="120.75" customHeight="1" thickBot="1">
      <c r="A49" s="662"/>
      <c r="B49" s="407">
        <f>1/12</f>
        <v>8.3333333333333329E-2</v>
      </c>
      <c r="C49" s="168">
        <f>+L59</f>
        <v>0</v>
      </c>
      <c r="D49" s="665"/>
      <c r="E49" s="666"/>
      <c r="F49" s="667"/>
      <c r="G49" s="667"/>
      <c r="H49" s="166"/>
      <c r="I49" s="166"/>
      <c r="J49" s="166"/>
    </row>
    <row r="50" spans="1:13" ht="48.75" customHeight="1" thickBot="1">
      <c r="A50" s="661" t="s">
        <v>262</v>
      </c>
      <c r="B50" s="226" t="s">
        <v>240</v>
      </c>
      <c r="C50" s="264" t="s">
        <v>241</v>
      </c>
      <c r="D50" s="663" t="s">
        <v>242</v>
      </c>
      <c r="E50" s="664"/>
      <c r="F50" s="663" t="s">
        <v>243</v>
      </c>
      <c r="G50" s="664"/>
      <c r="H50" s="227" t="s">
        <v>244</v>
      </c>
      <c r="I50" s="225" t="s">
        <v>245</v>
      </c>
      <c r="J50" s="225" t="s">
        <v>408</v>
      </c>
    </row>
    <row r="51" spans="1:13" ht="120.75" customHeight="1" thickBot="1">
      <c r="A51" s="662"/>
      <c r="B51" s="407">
        <f>1/12</f>
        <v>8.3333333333333329E-2</v>
      </c>
      <c r="C51" s="168">
        <f>+M59</f>
        <v>0</v>
      </c>
      <c r="D51" s="665"/>
      <c r="E51" s="666"/>
      <c r="F51" s="665"/>
      <c r="G51" s="666"/>
      <c r="H51" s="166"/>
      <c r="I51" s="166"/>
      <c r="J51" s="166"/>
    </row>
    <row r="55" spans="1:13" ht="18">
      <c r="A55" s="125" t="s">
        <v>413</v>
      </c>
    </row>
    <row r="56" spans="1:13" ht="57.75" customHeight="1">
      <c r="A56" s="106"/>
    </row>
    <row r="58" spans="1:13" ht="23.25">
      <c r="A58" s="660" t="s">
        <v>414</v>
      </c>
      <c r="B58" s="107" t="s">
        <v>191</v>
      </c>
      <c r="C58" s="107" t="s">
        <v>192</v>
      </c>
      <c r="D58" s="107" t="s">
        <v>193</v>
      </c>
      <c r="E58" s="107" t="s">
        <v>194</v>
      </c>
      <c r="F58" s="107" t="s">
        <v>197</v>
      </c>
      <c r="G58" s="107" t="s">
        <v>198</v>
      </c>
      <c r="H58" s="107" t="s">
        <v>199</v>
      </c>
      <c r="I58" s="107" t="s">
        <v>200</v>
      </c>
      <c r="J58" s="107" t="s">
        <v>203</v>
      </c>
      <c r="K58" s="107" t="s">
        <v>204</v>
      </c>
      <c r="L58" s="107" t="s">
        <v>205</v>
      </c>
      <c r="M58" s="107" t="s">
        <v>206</v>
      </c>
    </row>
    <row r="59" spans="1:13" ht="24.75" customHeight="1">
      <c r="A59" s="660"/>
      <c r="B59" s="108"/>
      <c r="C59" s="108"/>
      <c r="D59" s="108"/>
      <c r="E59" s="108"/>
      <c r="F59" s="108"/>
      <c r="G59" s="108"/>
      <c r="H59" s="108"/>
      <c r="I59" s="108"/>
      <c r="J59" s="108"/>
      <c r="K59" s="108"/>
      <c r="L59" s="108"/>
      <c r="M59" s="108"/>
    </row>
    <row r="60" spans="1:13" ht="24.75" customHeight="1">
      <c r="B60" s="77"/>
      <c r="C60" s="77"/>
      <c r="D60" s="77"/>
      <c r="E60" s="77"/>
      <c r="F60" s="77"/>
      <c r="G60" s="77"/>
    </row>
    <row r="61" spans="1:13" s="96" customFormat="1" ht="30" customHeight="1">
      <c r="A61" s="68"/>
      <c r="B61" s="68"/>
      <c r="C61" s="68"/>
      <c r="D61" s="68"/>
      <c r="E61" s="68"/>
      <c r="F61" s="68"/>
      <c r="G61" s="68"/>
      <c r="H61" s="68"/>
      <c r="I61" s="68"/>
    </row>
    <row r="62" spans="1:13" ht="15" thickBot="1"/>
    <row r="63" spans="1:13" ht="44.25" customHeight="1" thickBot="1">
      <c r="A63" s="658" t="s">
        <v>415</v>
      </c>
      <c r="B63" s="283" t="s">
        <v>416</v>
      </c>
      <c r="C63" s="284"/>
      <c r="D63" s="659" t="s">
        <v>417</v>
      </c>
      <c r="E63" s="283" t="s">
        <v>416</v>
      </c>
      <c r="F63" s="284"/>
      <c r="G63" s="659" t="s">
        <v>418</v>
      </c>
      <c r="H63" s="283" t="s">
        <v>419</v>
      </c>
      <c r="I63" s="551"/>
      <c r="J63" s="551"/>
    </row>
    <row r="64" spans="1:13" ht="15.75" thickBot="1">
      <c r="A64" s="658"/>
      <c r="B64" s="283" t="s">
        <v>420</v>
      </c>
      <c r="C64" s="284"/>
      <c r="D64" s="659"/>
      <c r="E64" s="283" t="s">
        <v>420</v>
      </c>
      <c r="F64" s="284"/>
      <c r="G64" s="659"/>
      <c r="H64" s="283" t="s">
        <v>421</v>
      </c>
      <c r="I64" s="551"/>
      <c r="J64" s="551"/>
    </row>
    <row r="65" spans="1:10" ht="15.75" thickBot="1">
      <c r="A65" s="658"/>
      <c r="B65" s="283" t="s">
        <v>422</v>
      </c>
      <c r="C65" s="284"/>
      <c r="D65" s="659"/>
      <c r="E65" s="283" t="s">
        <v>422</v>
      </c>
      <c r="F65" s="284"/>
      <c r="G65" s="659"/>
      <c r="H65" s="283" t="s">
        <v>423</v>
      </c>
      <c r="I65" s="551"/>
      <c r="J65" s="551"/>
    </row>
    <row r="66" spans="1:10" ht="39.75" customHeight="1" thickBot="1">
      <c r="A66" s="658"/>
      <c r="B66" s="283" t="s">
        <v>416</v>
      </c>
      <c r="C66" s="284"/>
      <c r="D66" s="659"/>
      <c r="E66" s="283" t="s">
        <v>416</v>
      </c>
      <c r="F66" s="284"/>
      <c r="G66" s="659"/>
      <c r="H66" s="283" t="s">
        <v>419</v>
      </c>
      <c r="I66" s="551"/>
      <c r="J66" s="551"/>
    </row>
    <row r="67" spans="1:10" ht="15.75" thickBot="1">
      <c r="A67" s="658"/>
      <c r="B67" s="283" t="s">
        <v>420</v>
      </c>
      <c r="C67" s="284"/>
      <c r="D67" s="659"/>
      <c r="E67" s="283" t="s">
        <v>420</v>
      </c>
      <c r="F67" s="284"/>
      <c r="G67" s="659"/>
      <c r="H67" s="283" t="s">
        <v>421</v>
      </c>
      <c r="I67" s="551"/>
      <c r="J67" s="551"/>
    </row>
    <row r="68" spans="1:10" ht="15.75" thickBot="1">
      <c r="A68" s="658"/>
      <c r="B68" s="283" t="s">
        <v>422</v>
      </c>
      <c r="C68" s="284"/>
      <c r="D68" s="659"/>
      <c r="E68" s="283" t="s">
        <v>422</v>
      </c>
      <c r="F68" s="284"/>
      <c r="G68" s="659"/>
      <c r="H68" s="283" t="s">
        <v>423</v>
      </c>
      <c r="I68" s="551"/>
      <c r="J68" s="551"/>
    </row>
  </sheetData>
  <mergeCells count="90">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D29:E29"/>
    <mergeCell ref="F29:G29"/>
    <mergeCell ref="A25:A26"/>
    <mergeCell ref="H25:J25"/>
    <mergeCell ref="H26:J26"/>
    <mergeCell ref="B27:J27"/>
    <mergeCell ref="A28:A29"/>
    <mergeCell ref="D28:E28"/>
    <mergeCell ref="F28:G28"/>
    <mergeCell ref="D63:D68"/>
    <mergeCell ref="A63:A68"/>
    <mergeCell ref="G63:G68"/>
    <mergeCell ref="I63:J63"/>
    <mergeCell ref="I64:J64"/>
    <mergeCell ref="I65:J65"/>
    <mergeCell ref="I66:J66"/>
    <mergeCell ref="I67:J67"/>
    <mergeCell ref="I68:J68"/>
  </mergeCells>
  <hyperlinks>
    <hyperlink ref="J29" r:id="rId1" xr:uid="{C155E064-BE36-0343-9F66-3D6DA1C64F2A}"/>
    <hyperlink ref="J31" r:id="rId2" xr:uid="{AA6BAF9F-D440-1F48-837F-A40790F86C40}"/>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176B4-B389-8242-A909-8AEFA82F4785}">
  <sheetPr>
    <tabColor theme="7" tint="0.39997558519241921"/>
  </sheetPr>
  <dimension ref="A1:Y69"/>
  <sheetViews>
    <sheetView topLeftCell="A4" zoomScale="50" workbookViewId="0">
      <selection activeCell="N31" sqref="N31"/>
    </sheetView>
  </sheetViews>
  <sheetFormatPr defaultColWidth="11.42578125" defaultRowHeight="15"/>
  <cols>
    <col min="1" max="1" width="32.7109375" customWidth="1"/>
    <col min="2" max="3" width="32.42578125" customWidth="1"/>
    <col min="4" max="4" width="54.85546875" customWidth="1"/>
    <col min="5" max="5" width="56.28515625" customWidth="1"/>
    <col min="6" max="6" width="52.7109375" customWidth="1"/>
    <col min="7" max="7" width="55.85546875" customWidth="1"/>
    <col min="8" max="8" width="32.7109375" customWidth="1"/>
    <col min="9" max="9" width="32.28515625" customWidth="1"/>
    <col min="10" max="10" width="32.42578125" customWidth="1"/>
  </cols>
  <sheetData>
    <row r="1" spans="1:25" s="68" customFormat="1" ht="24" customHeight="1" thickBot="1">
      <c r="A1" s="680"/>
      <c r="B1" s="526" t="s">
        <v>182</v>
      </c>
      <c r="C1" s="527"/>
      <c r="D1" s="527"/>
      <c r="E1" s="527"/>
      <c r="F1" s="527"/>
      <c r="G1" s="527"/>
      <c r="H1" s="528"/>
      <c r="I1" s="126" t="s">
        <v>121</v>
      </c>
      <c r="J1" s="127"/>
      <c r="M1" s="161"/>
    </row>
    <row r="2" spans="1:25" s="68" customFormat="1" ht="24" customHeight="1" thickBot="1">
      <c r="A2" s="681"/>
      <c r="B2" s="529" t="s">
        <v>184</v>
      </c>
      <c r="C2" s="530"/>
      <c r="D2" s="530"/>
      <c r="E2" s="530"/>
      <c r="F2" s="530"/>
      <c r="G2" s="530"/>
      <c r="H2" s="531"/>
      <c r="I2" s="126" t="s">
        <v>122</v>
      </c>
      <c r="J2" s="127"/>
      <c r="M2" s="161"/>
    </row>
    <row r="3" spans="1:25" s="68" customFormat="1" ht="24" customHeight="1" thickBot="1">
      <c r="A3" s="681"/>
      <c r="B3" s="529" t="s">
        <v>186</v>
      </c>
      <c r="C3" s="530"/>
      <c r="D3" s="530"/>
      <c r="E3" s="530"/>
      <c r="F3" s="530"/>
      <c r="G3" s="530"/>
      <c r="H3" s="531"/>
      <c r="I3" s="126" t="s">
        <v>394</v>
      </c>
      <c r="J3" s="127"/>
      <c r="M3" s="161"/>
    </row>
    <row r="4" spans="1:25" s="68" customFormat="1" ht="24" customHeight="1" thickBot="1">
      <c r="A4" s="682"/>
      <c r="B4" s="532" t="s">
        <v>395</v>
      </c>
      <c r="C4" s="533"/>
      <c r="D4" s="533"/>
      <c r="E4" s="533"/>
      <c r="F4" s="533"/>
      <c r="G4" s="533"/>
      <c r="H4" s="534"/>
      <c r="I4" s="126" t="s">
        <v>189</v>
      </c>
      <c r="J4" s="127"/>
      <c r="M4" s="161"/>
    </row>
    <row r="5" spans="1:25" s="68" customFormat="1" ht="14.25"/>
    <row r="6" spans="1:25" s="68" customFormat="1" ht="15" customHeight="1" thickBot="1">
      <c r="A6" s="73"/>
      <c r="B6" s="74"/>
      <c r="C6" s="74"/>
      <c r="D6" s="76"/>
      <c r="E6" s="75"/>
      <c r="F6" s="75"/>
      <c r="G6" s="400"/>
      <c r="H6" s="400"/>
      <c r="I6" s="77"/>
      <c r="J6" s="77"/>
      <c r="K6" s="74"/>
      <c r="L6" s="74"/>
      <c r="M6" s="74"/>
      <c r="N6" s="74"/>
      <c r="O6" s="74"/>
      <c r="P6" s="74"/>
      <c r="Q6" s="74"/>
      <c r="R6" s="74"/>
      <c r="S6" s="74"/>
      <c r="T6" s="78"/>
      <c r="U6" s="74"/>
      <c r="V6" s="74"/>
      <c r="X6" s="79"/>
      <c r="Y6" s="80"/>
    </row>
    <row r="7" spans="1:25" s="68" customFormat="1" ht="15" customHeight="1">
      <c r="A7" s="683" t="s">
        <v>396</v>
      </c>
      <c r="B7" s="686" t="s">
        <v>209</v>
      </c>
      <c r="C7" s="687"/>
      <c r="D7" s="687"/>
      <c r="E7" s="687"/>
      <c r="F7" s="687"/>
      <c r="G7" s="687"/>
      <c r="H7" s="687"/>
      <c r="I7" s="687"/>
      <c r="J7" s="688"/>
      <c r="K7" s="74"/>
      <c r="L7" s="74"/>
      <c r="M7" s="74"/>
      <c r="N7" s="74"/>
      <c r="O7" s="74"/>
      <c r="P7" s="74"/>
      <c r="Q7" s="74"/>
      <c r="R7" s="74"/>
      <c r="S7" s="74"/>
      <c r="T7" s="74"/>
      <c r="U7" s="74"/>
      <c r="V7" s="74"/>
      <c r="W7" s="74"/>
      <c r="X7" s="74"/>
      <c r="Y7" s="74"/>
    </row>
    <row r="8" spans="1:25" s="68" customFormat="1" ht="15" customHeight="1">
      <c r="A8" s="684"/>
      <c r="B8" s="689"/>
      <c r="C8" s="690"/>
      <c r="D8" s="690"/>
      <c r="E8" s="690"/>
      <c r="F8" s="690"/>
      <c r="G8" s="690"/>
      <c r="H8" s="690"/>
      <c r="I8" s="690"/>
      <c r="J8" s="691"/>
      <c r="K8" s="74"/>
      <c r="L8" s="74"/>
      <c r="M8" s="74"/>
      <c r="N8" s="74"/>
      <c r="O8" s="74"/>
      <c r="P8" s="74"/>
      <c r="Q8" s="74"/>
      <c r="R8" s="74"/>
      <c r="S8" s="74"/>
      <c r="T8" s="74"/>
      <c r="U8" s="74"/>
      <c r="V8" s="74"/>
      <c r="W8" s="74"/>
      <c r="X8" s="74"/>
      <c r="Y8" s="74"/>
    </row>
    <row r="9" spans="1:25" s="68" customFormat="1" ht="15" customHeight="1">
      <c r="A9" s="684"/>
      <c r="B9" s="689"/>
      <c r="C9" s="690"/>
      <c r="D9" s="690"/>
      <c r="E9" s="690"/>
      <c r="F9" s="690"/>
      <c r="G9" s="690"/>
      <c r="H9" s="690"/>
      <c r="I9" s="690"/>
      <c r="J9" s="691"/>
      <c r="K9" s="74"/>
      <c r="L9" s="74"/>
      <c r="M9" s="74"/>
      <c r="N9" s="74"/>
      <c r="O9" s="74"/>
      <c r="P9" s="74"/>
      <c r="Q9" s="74"/>
      <c r="R9" s="74"/>
      <c r="S9" s="74"/>
      <c r="T9" s="74"/>
      <c r="U9" s="74"/>
      <c r="V9" s="74"/>
      <c r="W9" s="74"/>
      <c r="X9" s="74"/>
      <c r="Y9" s="74"/>
    </row>
    <row r="10" spans="1:25" s="68" customFormat="1" ht="15" customHeight="1" thickBot="1">
      <c r="A10" s="685"/>
      <c r="B10" s="692"/>
      <c r="C10" s="693"/>
      <c r="D10" s="693"/>
      <c r="E10" s="693"/>
      <c r="F10" s="693"/>
      <c r="G10" s="693"/>
      <c r="H10" s="693"/>
      <c r="I10" s="693"/>
      <c r="J10" s="694"/>
      <c r="K10" s="74"/>
      <c r="L10" s="74"/>
      <c r="M10" s="74"/>
      <c r="N10" s="74"/>
      <c r="O10" s="74"/>
      <c r="P10" s="74"/>
      <c r="Q10" s="74"/>
      <c r="R10" s="74"/>
      <c r="S10" s="74"/>
      <c r="T10" s="74"/>
      <c r="U10" s="74"/>
      <c r="V10" s="74"/>
      <c r="W10" s="74"/>
      <c r="X10" s="74"/>
      <c r="Y10" s="74"/>
    </row>
    <row r="11" spans="1:25" s="68" customFormat="1" ht="9" customHeight="1" thickBot="1">
      <c r="A11" s="81"/>
      <c r="B11" s="158"/>
      <c r="C11" s="158"/>
      <c r="D11" s="158"/>
      <c r="E11" s="158"/>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c r="A12" s="550" t="s">
        <v>190</v>
      </c>
      <c r="B12" s="278" t="s">
        <v>191</v>
      </c>
      <c r="C12" s="415">
        <v>45688</v>
      </c>
      <c r="D12" s="278" t="s">
        <v>192</v>
      </c>
      <c r="E12" s="416">
        <v>45716</v>
      </c>
      <c r="F12" s="258" t="s">
        <v>193</v>
      </c>
      <c r="G12" s="281"/>
      <c r="H12" s="258" t="s">
        <v>194</v>
      </c>
      <c r="I12" s="282"/>
    </row>
    <row r="13" spans="1:25" s="156" customFormat="1" ht="21.75" customHeight="1" thickBot="1">
      <c r="A13" s="550"/>
      <c r="B13" s="260" t="s">
        <v>197</v>
      </c>
      <c r="C13" s="165"/>
      <c r="D13" s="258" t="s">
        <v>198</v>
      </c>
      <c r="E13" s="127"/>
      <c r="F13" s="258" t="s">
        <v>199</v>
      </c>
      <c r="G13" s="127"/>
      <c r="H13" s="258" t="s">
        <v>200</v>
      </c>
      <c r="I13" s="282"/>
    </row>
    <row r="14" spans="1:25" s="156" customFormat="1" ht="21.75" customHeight="1" thickBot="1">
      <c r="A14" s="550"/>
      <c r="B14" s="258" t="s">
        <v>203</v>
      </c>
      <c r="C14" s="280"/>
      <c r="D14" s="258" t="s">
        <v>204</v>
      </c>
      <c r="E14" s="127"/>
      <c r="F14" s="258" t="s">
        <v>205</v>
      </c>
      <c r="G14" s="127"/>
      <c r="H14" s="258" t="s">
        <v>206</v>
      </c>
      <c r="I14" s="282"/>
    </row>
    <row r="15" spans="1:25" s="156" customFormat="1" ht="21.75" customHeight="1" thickBot="1">
      <c r="A15" s="68"/>
      <c r="B15" s="68"/>
      <c r="C15" s="68"/>
      <c r="D15" s="68"/>
      <c r="E15" s="68"/>
      <c r="F15" s="68"/>
      <c r="G15" s="68"/>
      <c r="H15" s="68"/>
      <c r="I15" s="68"/>
      <c r="J15" s="68"/>
      <c r="K15" s="68"/>
      <c r="L15" s="171"/>
      <c r="M15" s="172"/>
      <c r="N15" s="172"/>
      <c r="O15" s="172"/>
    </row>
    <row r="16" spans="1:25" s="156" customFormat="1" ht="21.75" customHeight="1" thickBot="1">
      <c r="A16" s="549" t="s">
        <v>195</v>
      </c>
      <c r="B16" s="549"/>
      <c r="C16" s="277" t="s">
        <v>196</v>
      </c>
      <c r="D16" s="512"/>
      <c r="E16" s="512"/>
      <c r="F16" s="512"/>
      <c r="G16" s="68"/>
      <c r="H16" s="68"/>
      <c r="I16" s="68"/>
      <c r="J16" s="68"/>
      <c r="K16" s="68"/>
      <c r="L16" s="171"/>
      <c r="M16" s="172"/>
      <c r="N16" s="172"/>
      <c r="O16" s="172"/>
    </row>
    <row r="17" spans="1:15" s="156" customFormat="1" ht="21.75" customHeight="1" thickBot="1">
      <c r="A17" s="549"/>
      <c r="B17" s="549"/>
      <c r="C17" s="277" t="s">
        <v>201</v>
      </c>
      <c r="D17" s="512"/>
      <c r="E17" s="512"/>
      <c r="F17" s="512"/>
      <c r="G17" s="68"/>
      <c r="H17" s="68"/>
      <c r="I17" s="68"/>
      <c r="J17" s="68"/>
      <c r="K17" s="68"/>
      <c r="L17" s="171"/>
      <c r="M17" s="172"/>
      <c r="N17" s="172"/>
      <c r="O17" s="172"/>
    </row>
    <row r="18" spans="1:15" s="156" customFormat="1" ht="21.75" customHeight="1" thickBot="1">
      <c r="A18" s="549"/>
      <c r="B18" s="549"/>
      <c r="C18" s="277" t="s">
        <v>207</v>
      </c>
      <c r="D18" s="512" t="s">
        <v>202</v>
      </c>
      <c r="E18" s="512"/>
      <c r="F18" s="512"/>
      <c r="G18" s="68"/>
      <c r="H18" s="68"/>
      <c r="I18" s="68"/>
      <c r="J18" s="68"/>
      <c r="K18" s="68"/>
      <c r="L18" s="171"/>
      <c r="M18" s="172"/>
      <c r="N18" s="172"/>
      <c r="O18" s="172"/>
    </row>
    <row r="19" spans="1:15" s="156" customFormat="1" ht="21.75" customHeight="1">
      <c r="A19" s="68"/>
      <c r="B19" s="68"/>
      <c r="C19" s="68"/>
      <c r="D19" s="68"/>
      <c r="E19" s="68"/>
      <c r="F19" s="68"/>
      <c r="G19" s="68"/>
      <c r="H19" s="68"/>
      <c r="I19" s="68"/>
      <c r="J19" s="68"/>
      <c r="K19" s="68"/>
      <c r="L19" s="171"/>
      <c r="M19" s="172"/>
      <c r="N19" s="172"/>
      <c r="O19" s="172"/>
    </row>
    <row r="20" spans="1:15" s="93" customFormat="1" ht="16.5" customHeight="1"/>
    <row r="21" spans="1:15" s="68" customFormat="1" ht="5.25" customHeight="1" thickBot="1"/>
    <row r="22" spans="1:15" s="68" customFormat="1" ht="48" customHeight="1" thickBot="1">
      <c r="A22" s="679" t="s">
        <v>397</v>
      </c>
      <c r="B22" s="679"/>
      <c r="C22" s="679"/>
      <c r="D22" s="679"/>
      <c r="E22" s="679"/>
      <c r="F22" s="679"/>
      <c r="G22" s="679"/>
      <c r="H22" s="679"/>
      <c r="I22" s="679"/>
      <c r="J22" s="679"/>
    </row>
    <row r="23" spans="1:15" s="68" customFormat="1" ht="69.95" customHeight="1" thickBot="1">
      <c r="A23" s="264" t="s">
        <v>220</v>
      </c>
      <c r="B23" s="670" t="s">
        <v>346</v>
      </c>
      <c r="C23" s="675"/>
      <c r="D23" s="671"/>
      <c r="E23" s="265" t="s">
        <v>398</v>
      </c>
      <c r="F23" s="266" t="s">
        <v>399</v>
      </c>
      <c r="G23" s="265" t="s">
        <v>400</v>
      </c>
      <c r="H23" s="670" t="s">
        <v>401</v>
      </c>
      <c r="I23" s="675"/>
      <c r="J23" s="671"/>
    </row>
    <row r="24" spans="1:15" s="68" customFormat="1" ht="50.25" customHeight="1" thickBot="1">
      <c r="A24" s="226" t="s">
        <v>402</v>
      </c>
      <c r="B24" s="670" t="s">
        <v>424</v>
      </c>
      <c r="C24" s="675"/>
      <c r="D24" s="675"/>
      <c r="E24" s="675"/>
      <c r="F24" s="675"/>
      <c r="G24" s="675"/>
      <c r="H24" s="675"/>
      <c r="I24" s="675"/>
      <c r="J24" s="671"/>
    </row>
    <row r="25" spans="1:15" s="68" customFormat="1" ht="50.25" customHeight="1" thickBot="1">
      <c r="A25" s="661" t="s">
        <v>404</v>
      </c>
      <c r="B25" s="267">
        <v>2024</v>
      </c>
      <c r="C25" s="268">
        <v>2025</v>
      </c>
      <c r="D25" s="268">
        <v>2026</v>
      </c>
      <c r="E25" s="268">
        <v>2027</v>
      </c>
      <c r="F25" s="269" t="s">
        <v>93</v>
      </c>
      <c r="G25" s="270" t="s">
        <v>405</v>
      </c>
      <c r="H25" s="676" t="s">
        <v>406</v>
      </c>
      <c r="I25" s="677"/>
      <c r="J25" s="678"/>
    </row>
    <row r="26" spans="1:15" s="68" customFormat="1" ht="50.25" customHeight="1" thickBot="1">
      <c r="A26" s="662"/>
      <c r="B26" s="410">
        <v>0.25</v>
      </c>
      <c r="C26" s="411">
        <v>0.25</v>
      </c>
      <c r="D26" s="411">
        <v>0.25</v>
      </c>
      <c r="E26" s="411">
        <v>0.25</v>
      </c>
      <c r="F26" s="412">
        <v>0.25</v>
      </c>
      <c r="G26" s="409">
        <v>0.25</v>
      </c>
      <c r="H26" s="670" t="s">
        <v>21</v>
      </c>
      <c r="I26" s="675"/>
      <c r="J26" s="671"/>
    </row>
    <row r="27" spans="1:15" s="68" customFormat="1" ht="52.5" customHeight="1" thickBot="1">
      <c r="A27" s="226"/>
      <c r="B27" s="672" t="s">
        <v>407</v>
      </c>
      <c r="C27" s="673"/>
      <c r="D27" s="673"/>
      <c r="E27" s="673"/>
      <c r="F27" s="673"/>
      <c r="G27" s="673"/>
      <c r="H27" s="673"/>
      <c r="I27" s="673"/>
      <c r="J27" s="674"/>
    </row>
    <row r="28" spans="1:15" s="97" customFormat="1" ht="56.25" customHeight="1" thickBot="1">
      <c r="A28" s="661" t="s">
        <v>239</v>
      </c>
      <c r="B28" s="226" t="s">
        <v>240</v>
      </c>
      <c r="C28" s="264" t="s">
        <v>241</v>
      </c>
      <c r="D28" s="663" t="s">
        <v>242</v>
      </c>
      <c r="E28" s="664"/>
      <c r="F28" s="663" t="s">
        <v>243</v>
      </c>
      <c r="G28" s="664"/>
      <c r="H28" s="227" t="s">
        <v>244</v>
      </c>
      <c r="I28" s="225" t="s">
        <v>245</v>
      </c>
      <c r="J28" s="225" t="s">
        <v>408</v>
      </c>
    </row>
    <row r="29" spans="1:15" s="68" customFormat="1" ht="260.10000000000002" customHeight="1" thickBot="1">
      <c r="A29" s="662"/>
      <c r="B29" s="413">
        <v>2.0799999999999999E-2</v>
      </c>
      <c r="C29" s="167">
        <v>2.08</v>
      </c>
      <c r="D29" s="670" t="s">
        <v>425</v>
      </c>
      <c r="E29" s="671"/>
      <c r="F29" s="670" t="s">
        <v>425</v>
      </c>
      <c r="G29" s="671"/>
      <c r="H29" s="166"/>
      <c r="I29" s="272" t="s">
        <v>426</v>
      </c>
      <c r="J29" s="421" t="s">
        <v>411</v>
      </c>
    </row>
    <row r="30" spans="1:15" s="97" customFormat="1" ht="45" customHeight="1" thickBot="1">
      <c r="A30" s="661" t="s">
        <v>249</v>
      </c>
      <c r="B30" s="224" t="s">
        <v>240</v>
      </c>
      <c r="C30" s="227" t="s">
        <v>241</v>
      </c>
      <c r="D30" s="663" t="s">
        <v>242</v>
      </c>
      <c r="E30" s="664"/>
      <c r="F30" s="663" t="s">
        <v>243</v>
      </c>
      <c r="G30" s="664"/>
      <c r="H30" s="227" t="s">
        <v>244</v>
      </c>
      <c r="I30" s="225" t="s">
        <v>245</v>
      </c>
      <c r="J30" s="225" t="s">
        <v>408</v>
      </c>
    </row>
    <row r="31" spans="1:15" s="68" customFormat="1" ht="393" customHeight="1" thickBot="1">
      <c r="A31" s="662"/>
      <c r="B31" s="413">
        <v>2.0799999999999999E-2</v>
      </c>
      <c r="C31" s="408">
        <v>2.08</v>
      </c>
      <c r="D31" s="670" t="s">
        <v>427</v>
      </c>
      <c r="E31" s="671"/>
      <c r="F31" s="670" t="s">
        <v>427</v>
      </c>
      <c r="G31" s="671"/>
      <c r="H31" s="166"/>
      <c r="I31" s="272" t="s">
        <v>428</v>
      </c>
      <c r="J31" s="272" t="s">
        <v>429</v>
      </c>
    </row>
    <row r="32" spans="1:15" s="97" customFormat="1" ht="45" customHeight="1" thickBot="1">
      <c r="A32" s="661" t="s">
        <v>253</v>
      </c>
      <c r="B32" s="224" t="s">
        <v>240</v>
      </c>
      <c r="C32" s="227" t="s">
        <v>241</v>
      </c>
      <c r="D32" s="663" t="s">
        <v>242</v>
      </c>
      <c r="E32" s="664"/>
      <c r="F32" s="663" t="s">
        <v>243</v>
      </c>
      <c r="G32" s="664"/>
      <c r="H32" s="227" t="s">
        <v>244</v>
      </c>
      <c r="I32" s="225" t="s">
        <v>245</v>
      </c>
      <c r="J32" s="225" t="s">
        <v>408</v>
      </c>
    </row>
    <row r="33" spans="1:10" s="68" customFormat="1" ht="120.75" customHeight="1" thickBot="1">
      <c r="A33" s="662"/>
      <c r="B33" s="413">
        <v>2.0799999999999999E-2</v>
      </c>
      <c r="C33" s="167">
        <f>+D59</f>
        <v>0</v>
      </c>
      <c r="D33" s="670"/>
      <c r="E33" s="671"/>
      <c r="F33" s="670"/>
      <c r="G33" s="671"/>
      <c r="H33" s="166"/>
      <c r="I33" s="272"/>
      <c r="J33" s="272"/>
    </row>
    <row r="34" spans="1:10" s="97" customFormat="1" ht="47.25" customHeight="1" thickBot="1">
      <c r="A34" s="661" t="s">
        <v>254</v>
      </c>
      <c r="B34" s="224" t="s">
        <v>240</v>
      </c>
      <c r="C34" s="224" t="s">
        <v>241</v>
      </c>
      <c r="D34" s="663" t="s">
        <v>242</v>
      </c>
      <c r="E34" s="664"/>
      <c r="F34" s="663" t="s">
        <v>243</v>
      </c>
      <c r="G34" s="664"/>
      <c r="H34" s="227" t="s">
        <v>244</v>
      </c>
      <c r="I34" s="227" t="s">
        <v>245</v>
      </c>
      <c r="J34" s="225" t="s">
        <v>408</v>
      </c>
    </row>
    <row r="35" spans="1:10" s="68" customFormat="1" ht="120.75" customHeight="1" thickBot="1">
      <c r="A35" s="662"/>
      <c r="B35" s="413">
        <v>2.0799999999999999E-2</v>
      </c>
      <c r="C35" s="167">
        <f>+E59</f>
        <v>0</v>
      </c>
      <c r="D35" s="668"/>
      <c r="E35" s="669"/>
      <c r="F35" s="668"/>
      <c r="G35" s="669"/>
      <c r="H35" s="273"/>
      <c r="I35" s="274"/>
      <c r="J35" s="274"/>
    </row>
    <row r="36" spans="1:10" s="97" customFormat="1" ht="47.25" customHeight="1" thickBot="1">
      <c r="A36" s="661" t="s">
        <v>255</v>
      </c>
      <c r="B36" s="224" t="s">
        <v>240</v>
      </c>
      <c r="C36" s="227" t="s">
        <v>241</v>
      </c>
      <c r="D36" s="663" t="s">
        <v>242</v>
      </c>
      <c r="E36" s="664"/>
      <c r="F36" s="663" t="s">
        <v>243</v>
      </c>
      <c r="G36" s="664"/>
      <c r="H36" s="227" t="s">
        <v>244</v>
      </c>
      <c r="I36" s="225" t="s">
        <v>245</v>
      </c>
      <c r="J36" s="225" t="s">
        <v>408</v>
      </c>
    </row>
    <row r="37" spans="1:10" s="68" customFormat="1" ht="120.75" customHeight="1" thickBot="1">
      <c r="A37" s="662"/>
      <c r="B37" s="413">
        <v>2.0799999999999999E-2</v>
      </c>
      <c r="C37" s="167">
        <f>+F59</f>
        <v>0</v>
      </c>
      <c r="D37" s="665"/>
      <c r="E37" s="666"/>
      <c r="F37" s="665"/>
      <c r="G37" s="666"/>
      <c r="H37" s="166"/>
      <c r="I37" s="275"/>
      <c r="J37" s="275"/>
    </row>
    <row r="38" spans="1:10" s="97" customFormat="1" ht="48.75" customHeight="1" thickBot="1">
      <c r="A38" s="661" t="s">
        <v>256</v>
      </c>
      <c r="B38" s="224" t="s">
        <v>240</v>
      </c>
      <c r="C38" s="227" t="s">
        <v>241</v>
      </c>
      <c r="D38" s="663" t="s">
        <v>242</v>
      </c>
      <c r="E38" s="664"/>
      <c r="F38" s="663" t="s">
        <v>243</v>
      </c>
      <c r="G38" s="664"/>
      <c r="H38" s="227" t="s">
        <v>244</v>
      </c>
      <c r="I38" s="225" t="s">
        <v>245</v>
      </c>
      <c r="J38" s="225" t="s">
        <v>408</v>
      </c>
    </row>
    <row r="39" spans="1:10" s="68" customFormat="1" ht="120.75" customHeight="1" thickBot="1">
      <c r="A39" s="662"/>
      <c r="B39" s="413">
        <v>2.0799999999999999E-2</v>
      </c>
      <c r="C39" s="168">
        <f>+G59</f>
        <v>0</v>
      </c>
      <c r="D39" s="665"/>
      <c r="E39" s="666"/>
      <c r="F39" s="665"/>
      <c r="G39" s="666"/>
      <c r="H39" s="166"/>
      <c r="I39" s="275"/>
      <c r="J39" s="275"/>
    </row>
    <row r="40" spans="1:10" s="68" customFormat="1" ht="46.5" customHeight="1" thickBot="1">
      <c r="A40" s="661" t="s">
        <v>257</v>
      </c>
      <c r="B40" s="226" t="s">
        <v>240</v>
      </c>
      <c r="C40" s="264" t="s">
        <v>241</v>
      </c>
      <c r="D40" s="663" t="s">
        <v>242</v>
      </c>
      <c r="E40" s="664"/>
      <c r="F40" s="663" t="s">
        <v>243</v>
      </c>
      <c r="G40" s="664"/>
      <c r="H40" s="227" t="s">
        <v>244</v>
      </c>
      <c r="I40" s="225" t="s">
        <v>245</v>
      </c>
      <c r="J40" s="225" t="s">
        <v>408</v>
      </c>
    </row>
    <row r="41" spans="1:10" s="68" customFormat="1" ht="120.75" customHeight="1" thickBot="1">
      <c r="A41" s="662"/>
      <c r="B41" s="413">
        <v>2.0799999999999999E-2</v>
      </c>
      <c r="C41" s="168">
        <f>+H59</f>
        <v>0</v>
      </c>
      <c r="D41" s="665"/>
      <c r="E41" s="667"/>
      <c r="F41" s="665"/>
      <c r="G41" s="666"/>
      <c r="H41" s="166"/>
      <c r="I41" s="275"/>
      <c r="J41" s="275"/>
    </row>
    <row r="42" spans="1:10" s="68" customFormat="1" ht="48.75" customHeight="1" thickBot="1">
      <c r="A42" s="661" t="s">
        <v>258</v>
      </c>
      <c r="B42" s="226" t="s">
        <v>240</v>
      </c>
      <c r="C42" s="264" t="s">
        <v>241</v>
      </c>
      <c r="D42" s="663" t="s">
        <v>242</v>
      </c>
      <c r="E42" s="664"/>
      <c r="F42" s="663" t="s">
        <v>243</v>
      </c>
      <c r="G42" s="664"/>
      <c r="H42" s="227" t="s">
        <v>244</v>
      </c>
      <c r="I42" s="225" t="s">
        <v>245</v>
      </c>
      <c r="J42" s="225" t="s">
        <v>408</v>
      </c>
    </row>
    <row r="43" spans="1:10" s="68" customFormat="1" ht="120.75" customHeight="1" thickBot="1">
      <c r="A43" s="662"/>
      <c r="B43" s="413">
        <v>2.0799999999999999E-2</v>
      </c>
      <c r="C43" s="168">
        <f>+I59</f>
        <v>0</v>
      </c>
      <c r="D43" s="665"/>
      <c r="E43" s="667"/>
      <c r="F43" s="665"/>
      <c r="G43" s="666"/>
      <c r="H43" s="276"/>
      <c r="I43" s="166"/>
      <c r="J43" s="275"/>
    </row>
    <row r="44" spans="1:10" s="68" customFormat="1" ht="42.75" customHeight="1" thickBot="1">
      <c r="A44" s="661" t="s">
        <v>259</v>
      </c>
      <c r="B44" s="226" t="s">
        <v>240</v>
      </c>
      <c r="C44" s="264" t="s">
        <v>241</v>
      </c>
      <c r="D44" s="663" t="s">
        <v>242</v>
      </c>
      <c r="E44" s="664"/>
      <c r="F44" s="663" t="s">
        <v>243</v>
      </c>
      <c r="G44" s="664"/>
      <c r="H44" s="227" t="s">
        <v>244</v>
      </c>
      <c r="I44" s="225" t="s">
        <v>245</v>
      </c>
      <c r="J44" s="225" t="s">
        <v>408</v>
      </c>
    </row>
    <row r="45" spans="1:10" s="68" customFormat="1" ht="120.75" customHeight="1" thickBot="1">
      <c r="A45" s="662"/>
      <c r="B45" s="413">
        <v>2.0799999999999999E-2</v>
      </c>
      <c r="C45" s="168">
        <f>+J59</f>
        <v>0</v>
      </c>
      <c r="D45" s="665"/>
      <c r="E45" s="666"/>
      <c r="F45" s="665"/>
      <c r="G45" s="666"/>
      <c r="H45" s="166"/>
      <c r="I45" s="166"/>
      <c r="J45" s="166"/>
    </row>
    <row r="46" spans="1:10" s="68" customFormat="1" ht="45" customHeight="1" thickBot="1">
      <c r="A46" s="661" t="s">
        <v>260</v>
      </c>
      <c r="B46" s="226" t="s">
        <v>240</v>
      </c>
      <c r="C46" s="264" t="s">
        <v>241</v>
      </c>
      <c r="D46" s="663" t="s">
        <v>242</v>
      </c>
      <c r="E46" s="664"/>
      <c r="F46" s="663" t="s">
        <v>243</v>
      </c>
      <c r="G46" s="664"/>
      <c r="H46" s="227" t="s">
        <v>244</v>
      </c>
      <c r="I46" s="225" t="s">
        <v>245</v>
      </c>
      <c r="J46" s="225" t="s">
        <v>408</v>
      </c>
    </row>
    <row r="47" spans="1:10" s="68" customFormat="1" ht="120.75" customHeight="1" thickBot="1">
      <c r="A47" s="662"/>
      <c r="B47" s="413">
        <v>2.0799999999999999E-2</v>
      </c>
      <c r="C47" s="168">
        <f>+K59</f>
        <v>0</v>
      </c>
      <c r="D47" s="665"/>
      <c r="E47" s="666"/>
      <c r="F47" s="665"/>
      <c r="G47" s="666"/>
      <c r="H47" s="166"/>
      <c r="I47" s="275"/>
      <c r="J47" s="275"/>
    </row>
    <row r="48" spans="1:10" s="68" customFormat="1" ht="46.5" customHeight="1" thickBot="1">
      <c r="A48" s="661" t="s">
        <v>261</v>
      </c>
      <c r="B48" s="226" t="s">
        <v>240</v>
      </c>
      <c r="C48" s="264" t="s">
        <v>241</v>
      </c>
      <c r="D48" s="663" t="s">
        <v>242</v>
      </c>
      <c r="E48" s="664"/>
      <c r="F48" s="663" t="s">
        <v>243</v>
      </c>
      <c r="G48" s="664"/>
      <c r="H48" s="227" t="s">
        <v>244</v>
      </c>
      <c r="I48" s="225" t="s">
        <v>245</v>
      </c>
      <c r="J48" s="225" t="s">
        <v>408</v>
      </c>
    </row>
    <row r="49" spans="1:13" s="68" customFormat="1" ht="120.75" customHeight="1" thickBot="1">
      <c r="A49" s="662"/>
      <c r="B49" s="413">
        <v>2.1000000000000001E-2</v>
      </c>
      <c r="C49" s="168">
        <f>+L59</f>
        <v>0</v>
      </c>
      <c r="D49" s="665"/>
      <c r="E49" s="666"/>
      <c r="F49" s="667"/>
      <c r="G49" s="667"/>
      <c r="H49" s="166"/>
      <c r="I49" s="166"/>
      <c r="J49" s="166"/>
    </row>
    <row r="50" spans="1:13" s="68" customFormat="1" ht="48.75" customHeight="1" thickBot="1">
      <c r="A50" s="661" t="s">
        <v>262</v>
      </c>
      <c r="B50" s="226" t="s">
        <v>240</v>
      </c>
      <c r="C50" s="264" t="s">
        <v>241</v>
      </c>
      <c r="D50" s="663" t="s">
        <v>242</v>
      </c>
      <c r="E50" s="664"/>
      <c r="F50" s="663" t="s">
        <v>243</v>
      </c>
      <c r="G50" s="664"/>
      <c r="H50" s="227" t="s">
        <v>244</v>
      </c>
      <c r="I50" s="225" t="s">
        <v>245</v>
      </c>
      <c r="J50" s="225" t="s">
        <v>408</v>
      </c>
    </row>
    <row r="51" spans="1:13" s="68" customFormat="1" ht="120.75" customHeight="1" thickBot="1">
      <c r="A51" s="662"/>
      <c r="B51" s="413">
        <v>2.1000000000000001E-2</v>
      </c>
      <c r="C51" s="168">
        <f>+M59</f>
        <v>0</v>
      </c>
      <c r="D51" s="665"/>
      <c r="E51" s="666"/>
      <c r="F51" s="665"/>
      <c r="G51" s="666"/>
      <c r="H51" s="166"/>
      <c r="I51" s="166"/>
      <c r="J51" s="166"/>
    </row>
    <row r="52" spans="1:13" s="68" customFormat="1" ht="14.25">
      <c r="B52" s="414">
        <f>SUM(B51+B49+B47+B45+B43+B41+B39+B37+B35+B33+B31+B29)</f>
        <v>0.24999999999999989</v>
      </c>
    </row>
    <row r="53" spans="1:13" s="68" customFormat="1" ht="14.25"/>
    <row r="54" spans="1:13" s="68" customFormat="1" ht="14.25"/>
    <row r="55" spans="1:13" s="68" customFormat="1" ht="18">
      <c r="A55" s="125" t="s">
        <v>413</v>
      </c>
    </row>
    <row r="56" spans="1:13" s="68" customFormat="1" ht="57.75" customHeight="1">
      <c r="A56" s="106"/>
    </row>
    <row r="57" spans="1:13" s="68" customFormat="1" ht="14.25"/>
    <row r="58" spans="1:13" s="68" customFormat="1" ht="46.5">
      <c r="A58" s="660" t="s">
        <v>414</v>
      </c>
      <c r="B58" s="107" t="s">
        <v>191</v>
      </c>
      <c r="C58" s="107" t="s">
        <v>192</v>
      </c>
      <c r="D58" s="107" t="s">
        <v>193</v>
      </c>
      <c r="E58" s="107" t="s">
        <v>194</v>
      </c>
      <c r="F58" s="107" t="s">
        <v>197</v>
      </c>
      <c r="G58" s="107" t="s">
        <v>198</v>
      </c>
      <c r="H58" s="107" t="s">
        <v>199</v>
      </c>
      <c r="I58" s="107" t="s">
        <v>200</v>
      </c>
      <c r="J58" s="107" t="s">
        <v>203</v>
      </c>
      <c r="K58" s="107" t="s">
        <v>204</v>
      </c>
      <c r="L58" s="107" t="s">
        <v>205</v>
      </c>
      <c r="M58" s="107" t="s">
        <v>206</v>
      </c>
    </row>
    <row r="59" spans="1:13" s="68" customFormat="1" ht="24.75" customHeight="1">
      <c r="A59" s="660"/>
      <c r="B59" s="108"/>
      <c r="C59" s="108"/>
      <c r="D59" s="108"/>
      <c r="E59" s="108"/>
      <c r="F59" s="108"/>
      <c r="G59" s="108"/>
      <c r="H59" s="108"/>
      <c r="I59" s="108"/>
      <c r="J59" s="108"/>
      <c r="K59" s="108"/>
      <c r="L59" s="108"/>
      <c r="M59" s="108"/>
    </row>
    <row r="60" spans="1:13" s="68" customFormat="1" ht="24.75" customHeight="1">
      <c r="B60" s="77"/>
      <c r="C60" s="77"/>
      <c r="D60" s="77"/>
      <c r="E60" s="77"/>
      <c r="F60" s="77"/>
      <c r="G60" s="77"/>
    </row>
    <row r="61" spans="1:13" s="96" customFormat="1" ht="30" customHeight="1">
      <c r="A61" s="68"/>
      <c r="B61" s="68"/>
      <c r="C61" s="68"/>
      <c r="D61" s="68"/>
      <c r="E61" s="68"/>
      <c r="F61" s="68"/>
      <c r="G61" s="68"/>
      <c r="H61" s="68"/>
      <c r="I61" s="68"/>
    </row>
    <row r="62" spans="1:13" s="68" customFormat="1" thickBot="1"/>
    <row r="63" spans="1:13" s="68" customFormat="1" ht="44.25" customHeight="1" thickBot="1">
      <c r="A63" s="658" t="s">
        <v>415</v>
      </c>
      <c r="B63" s="283" t="s">
        <v>416</v>
      </c>
      <c r="C63" s="284"/>
      <c r="D63" s="659" t="s">
        <v>417</v>
      </c>
      <c r="E63" s="283" t="s">
        <v>416</v>
      </c>
      <c r="F63" s="284"/>
      <c r="G63" s="659" t="s">
        <v>418</v>
      </c>
      <c r="H63" s="283" t="s">
        <v>419</v>
      </c>
      <c r="I63" s="551"/>
      <c r="J63" s="551"/>
    </row>
    <row r="64" spans="1:13" s="68" customFormat="1" ht="15.75" thickBot="1">
      <c r="A64" s="658"/>
      <c r="B64" s="283" t="s">
        <v>420</v>
      </c>
      <c r="C64" s="284"/>
      <c r="D64" s="659"/>
      <c r="E64" s="283" t="s">
        <v>420</v>
      </c>
      <c r="F64" s="284"/>
      <c r="G64" s="659"/>
      <c r="H64" s="283" t="s">
        <v>421</v>
      </c>
      <c r="I64" s="551"/>
      <c r="J64" s="551"/>
    </row>
    <row r="65" spans="1:10" s="68" customFormat="1" ht="15.75" thickBot="1">
      <c r="A65" s="658"/>
      <c r="B65" s="283" t="s">
        <v>422</v>
      </c>
      <c r="C65" s="284"/>
      <c r="D65" s="659"/>
      <c r="E65" s="283" t="s">
        <v>422</v>
      </c>
      <c r="F65" s="284"/>
      <c r="G65" s="659"/>
      <c r="H65" s="283" t="s">
        <v>423</v>
      </c>
      <c r="I65" s="551"/>
      <c r="J65" s="551"/>
    </row>
    <row r="66" spans="1:10" s="68" customFormat="1" ht="39.75" customHeight="1" thickBot="1">
      <c r="A66" s="658"/>
      <c r="B66" s="283" t="s">
        <v>416</v>
      </c>
      <c r="C66" s="284"/>
      <c r="D66" s="659"/>
      <c r="E66" s="283" t="s">
        <v>416</v>
      </c>
      <c r="F66" s="284"/>
      <c r="G66" s="659"/>
      <c r="H66" s="283" t="s">
        <v>419</v>
      </c>
      <c r="I66" s="551"/>
      <c r="J66" s="551"/>
    </row>
    <row r="67" spans="1:10" s="68" customFormat="1" ht="15.75" thickBot="1">
      <c r="A67" s="658"/>
      <c r="B67" s="283" t="s">
        <v>420</v>
      </c>
      <c r="C67" s="284"/>
      <c r="D67" s="659"/>
      <c r="E67" s="283" t="s">
        <v>420</v>
      </c>
      <c r="F67" s="284"/>
      <c r="G67" s="659"/>
      <c r="H67" s="283" t="s">
        <v>421</v>
      </c>
      <c r="I67" s="551"/>
      <c r="J67" s="551"/>
    </row>
    <row r="68" spans="1:10" s="68" customFormat="1" ht="15.75" thickBot="1">
      <c r="A68" s="658"/>
      <c r="B68" s="283" t="s">
        <v>422</v>
      </c>
      <c r="C68" s="284"/>
      <c r="D68" s="659"/>
      <c r="E68" s="283" t="s">
        <v>422</v>
      </c>
      <c r="F68" s="284"/>
      <c r="G68" s="659"/>
      <c r="H68" s="283" t="s">
        <v>423</v>
      </c>
      <c r="I68" s="551"/>
      <c r="J68" s="551"/>
    </row>
    <row r="69" spans="1:10" s="68" customFormat="1" ht="14.25"/>
  </sheetData>
  <mergeCells count="90">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63:A68"/>
    <mergeCell ref="D63:D68"/>
    <mergeCell ref="G63:G68"/>
    <mergeCell ref="I63:J63"/>
    <mergeCell ref="I64:J64"/>
    <mergeCell ref="I65:J65"/>
    <mergeCell ref="I66:J66"/>
    <mergeCell ref="I67:J67"/>
    <mergeCell ref="I68:J68"/>
  </mergeCells>
  <hyperlinks>
    <hyperlink ref="J29" r:id="rId1" xr:uid="{A875DA0E-F8D9-2F40-8CF5-0EBC99C38A8E}"/>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BDDCEC-0035-C648-A7B5-A18C8EFB354E}">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FD64-6C0A-474F-B891-C049A33DF72A}">
  <sheetPr>
    <tabColor theme="7" tint="0.39997558519241921"/>
  </sheetPr>
  <dimension ref="A1:L27"/>
  <sheetViews>
    <sheetView topLeftCell="B1" workbookViewId="0">
      <selection activeCell="E11" sqref="E11:L11"/>
    </sheetView>
  </sheetViews>
  <sheetFormatPr defaultColWidth="11.42578125" defaultRowHeight="15"/>
  <sheetData>
    <row r="1" spans="1:12">
      <c r="A1" s="614"/>
      <c r="B1" s="615"/>
      <c r="C1" s="615"/>
      <c r="D1" s="615"/>
      <c r="E1" s="616"/>
      <c r="F1" s="623" t="s">
        <v>281</v>
      </c>
      <c r="G1" s="624"/>
      <c r="H1" s="624"/>
      <c r="I1" s="624"/>
      <c r="J1" s="624"/>
      <c r="K1" s="624"/>
      <c r="L1" s="300"/>
    </row>
    <row r="2" spans="1:12">
      <c r="A2" s="617"/>
      <c r="B2" s="618"/>
      <c r="C2" s="618"/>
      <c r="D2" s="618"/>
      <c r="E2" s="619"/>
      <c r="F2" s="625"/>
      <c r="G2" s="626"/>
      <c r="H2" s="626"/>
      <c r="I2" s="626"/>
      <c r="J2" s="626"/>
      <c r="K2" s="626"/>
      <c r="L2" s="300"/>
    </row>
    <row r="3" spans="1:12">
      <c r="A3" s="617"/>
      <c r="B3" s="618"/>
      <c r="C3" s="618"/>
      <c r="D3" s="618"/>
      <c r="E3" s="619"/>
      <c r="F3" s="623" t="s">
        <v>282</v>
      </c>
      <c r="G3" s="624"/>
      <c r="H3" s="624"/>
      <c r="I3" s="624"/>
      <c r="J3" s="624"/>
      <c r="K3" s="624"/>
      <c r="L3" s="300"/>
    </row>
    <row r="4" spans="1:12">
      <c r="A4" s="620"/>
      <c r="B4" s="621"/>
      <c r="C4" s="621"/>
      <c r="D4" s="621"/>
      <c r="E4" s="622"/>
      <c r="F4" s="625"/>
      <c r="G4" s="626"/>
      <c r="H4" s="626"/>
      <c r="I4" s="626"/>
      <c r="J4" s="626"/>
      <c r="K4" s="626"/>
      <c r="L4" s="300"/>
    </row>
    <row r="5" spans="1:12">
      <c r="A5" s="638" t="s">
        <v>283</v>
      </c>
      <c r="B5" s="639"/>
      <c r="C5" s="639"/>
      <c r="D5" s="639"/>
      <c r="E5" s="639"/>
      <c r="F5" s="639"/>
      <c r="G5" s="639"/>
      <c r="H5" s="639"/>
      <c r="I5" s="639"/>
      <c r="J5" s="639"/>
      <c r="K5" s="639"/>
      <c r="L5" s="654"/>
    </row>
    <row r="6" spans="1:12">
      <c r="A6" s="638" t="s">
        <v>284</v>
      </c>
      <c r="B6" s="639"/>
      <c r="C6" s="640"/>
      <c r="D6" s="590" t="s">
        <v>12</v>
      </c>
      <c r="E6" s="591"/>
      <c r="F6" s="591"/>
      <c r="G6" s="591"/>
      <c r="H6" s="592"/>
      <c r="I6" s="638" t="s">
        <v>285</v>
      </c>
      <c r="J6" s="640"/>
      <c r="K6" s="590" t="s">
        <v>37</v>
      </c>
      <c r="L6" s="592"/>
    </row>
    <row r="7" spans="1:12">
      <c r="A7" s="638" t="s">
        <v>286</v>
      </c>
      <c r="B7" s="639"/>
      <c r="C7" s="640"/>
      <c r="D7" s="590" t="s">
        <v>26</v>
      </c>
      <c r="E7" s="591"/>
      <c r="F7" s="591"/>
      <c r="G7" s="591"/>
      <c r="H7" s="592"/>
      <c r="I7" s="638" t="s">
        <v>98</v>
      </c>
      <c r="J7" s="640"/>
      <c r="K7" s="590" t="s">
        <v>15</v>
      </c>
      <c r="L7" s="592"/>
    </row>
    <row r="8" spans="1:12">
      <c r="A8" s="638" t="s">
        <v>287</v>
      </c>
      <c r="B8" s="639"/>
      <c r="C8" s="640"/>
      <c r="D8" s="590" t="s">
        <v>68</v>
      </c>
      <c r="E8" s="591"/>
      <c r="F8" s="591"/>
      <c r="G8" s="591"/>
      <c r="H8" s="592"/>
      <c r="I8" s="638" t="s">
        <v>288</v>
      </c>
      <c r="J8" s="640"/>
      <c r="K8" s="590" t="s">
        <v>69</v>
      </c>
      <c r="L8" s="592"/>
    </row>
    <row r="9" spans="1:12">
      <c r="A9" s="647" t="s">
        <v>289</v>
      </c>
      <c r="B9" s="641"/>
      <c r="C9" s="641"/>
      <c r="D9" s="641"/>
      <c r="E9" s="641"/>
      <c r="F9" s="641"/>
      <c r="G9" s="641"/>
      <c r="H9" s="641"/>
      <c r="I9" s="641"/>
      <c r="J9" s="641"/>
      <c r="K9" s="641"/>
      <c r="L9" s="648"/>
    </row>
    <row r="10" spans="1:12" ht="60.95" customHeight="1">
      <c r="A10" s="643" t="s">
        <v>220</v>
      </c>
      <c r="B10" s="643"/>
      <c r="C10" s="643"/>
      <c r="D10" s="643"/>
      <c r="E10" s="695" t="s">
        <v>430</v>
      </c>
      <c r="F10" s="695"/>
      <c r="G10" s="695"/>
      <c r="H10" s="695"/>
      <c r="I10" s="695"/>
      <c r="J10" s="695"/>
      <c r="K10" s="695"/>
      <c r="L10" s="695"/>
    </row>
    <row r="11" spans="1:12" ht="29.1" customHeight="1">
      <c r="A11" s="652" t="s">
        <v>291</v>
      </c>
      <c r="B11" s="653"/>
      <c r="C11" s="653"/>
      <c r="D11" s="654"/>
      <c r="E11" s="695" t="s">
        <v>424</v>
      </c>
      <c r="F11" s="695"/>
      <c r="G11" s="695"/>
      <c r="H11" s="695"/>
      <c r="I11" s="695"/>
      <c r="J11" s="695"/>
      <c r="K11" s="695"/>
      <c r="L11" s="695"/>
    </row>
    <row r="12" spans="1:12" ht="42" customHeight="1">
      <c r="A12" s="638" t="s">
        <v>292</v>
      </c>
      <c r="B12" s="639"/>
      <c r="C12" s="639"/>
      <c r="D12" s="640"/>
      <c r="E12" s="612" t="s">
        <v>431</v>
      </c>
      <c r="F12" s="594"/>
      <c r="G12" s="594"/>
      <c r="H12" s="594"/>
      <c r="I12" s="594"/>
      <c r="J12" s="594"/>
      <c r="K12" s="594"/>
      <c r="L12" s="613"/>
    </row>
    <row r="13" spans="1:12" ht="30" customHeight="1">
      <c r="A13" s="638" t="s">
        <v>294</v>
      </c>
      <c r="B13" s="639"/>
      <c r="C13" s="640"/>
      <c r="D13" s="590">
        <v>3969</v>
      </c>
      <c r="E13" s="591"/>
      <c r="F13" s="591"/>
      <c r="G13" s="591"/>
      <c r="H13" s="592"/>
      <c r="I13" s="638" t="s">
        <v>295</v>
      </c>
      <c r="J13" s="640"/>
      <c r="K13" s="590" t="s">
        <v>18</v>
      </c>
      <c r="L13" s="592"/>
    </row>
    <row r="14" spans="1:12">
      <c r="A14" s="638" t="s">
        <v>296</v>
      </c>
      <c r="B14" s="639"/>
      <c r="C14" s="639"/>
      <c r="D14" s="639"/>
      <c r="E14" s="639"/>
      <c r="F14" s="639"/>
      <c r="G14" s="639"/>
      <c r="H14" s="639"/>
      <c r="I14" s="639"/>
      <c r="J14" s="639"/>
      <c r="K14" s="639"/>
      <c r="L14" s="654"/>
    </row>
    <row r="15" spans="1:12">
      <c r="A15" s="638" t="s">
        <v>297</v>
      </c>
      <c r="B15" s="639"/>
      <c r="C15" s="640"/>
      <c r="D15" s="590" t="s">
        <v>19</v>
      </c>
      <c r="E15" s="591"/>
      <c r="F15" s="591"/>
      <c r="G15" s="591"/>
      <c r="H15" s="592"/>
      <c r="I15" s="638" t="s">
        <v>298</v>
      </c>
      <c r="J15" s="640"/>
      <c r="K15" s="590" t="s">
        <v>20</v>
      </c>
      <c r="L15" s="592"/>
    </row>
    <row r="16" spans="1:12">
      <c r="A16" s="638" t="s">
        <v>299</v>
      </c>
      <c r="B16" s="639"/>
      <c r="C16" s="640"/>
      <c r="D16" s="644">
        <v>30</v>
      </c>
      <c r="E16" s="645"/>
      <c r="F16" s="645"/>
      <c r="G16" s="645"/>
      <c r="H16" s="646"/>
      <c r="I16" s="638" t="s">
        <v>236</v>
      </c>
      <c r="J16" s="640"/>
      <c r="K16" s="590" t="s">
        <v>21</v>
      </c>
      <c r="L16" s="592"/>
    </row>
    <row r="17" spans="1:12">
      <c r="A17" s="638" t="s">
        <v>300</v>
      </c>
      <c r="B17" s="639"/>
      <c r="C17" s="640"/>
      <c r="D17" s="590" t="s">
        <v>432</v>
      </c>
      <c r="E17" s="591"/>
      <c r="F17" s="591"/>
      <c r="G17" s="591"/>
      <c r="H17" s="592"/>
      <c r="I17" s="598"/>
      <c r="J17" s="600"/>
      <c r="K17" s="600"/>
      <c r="L17" s="599"/>
    </row>
    <row r="18" spans="1:12">
      <c r="A18" s="403" t="s">
        <v>301</v>
      </c>
      <c r="B18" s="403" t="s">
        <v>302</v>
      </c>
      <c r="C18" s="638" t="s">
        <v>303</v>
      </c>
      <c r="D18" s="639"/>
      <c r="E18" s="639"/>
      <c r="F18" s="639"/>
      <c r="G18" s="640"/>
      <c r="H18" s="638" t="s">
        <v>304</v>
      </c>
      <c r="I18" s="640"/>
      <c r="J18" s="638" t="s">
        <v>305</v>
      </c>
      <c r="K18" s="640"/>
      <c r="L18" s="403" t="s">
        <v>306</v>
      </c>
    </row>
    <row r="19" spans="1:12" ht="149.1" customHeight="1">
      <c r="A19" s="302">
        <v>1</v>
      </c>
      <c r="B19" s="303" t="s">
        <v>433</v>
      </c>
      <c r="C19" s="590" t="s">
        <v>434</v>
      </c>
      <c r="D19" s="591"/>
      <c r="E19" s="591"/>
      <c r="F19" s="591"/>
      <c r="G19" s="592"/>
      <c r="H19" s="590" t="s">
        <v>435</v>
      </c>
      <c r="I19" s="592"/>
      <c r="J19" s="598" t="s">
        <v>34</v>
      </c>
      <c r="K19" s="599"/>
      <c r="L19" s="303" t="s">
        <v>436</v>
      </c>
    </row>
    <row r="20" spans="1:12" ht="128.1" customHeight="1">
      <c r="A20" s="302">
        <v>2</v>
      </c>
      <c r="B20" s="303" t="s">
        <v>433</v>
      </c>
      <c r="C20" s="590" t="s">
        <v>437</v>
      </c>
      <c r="D20" s="591"/>
      <c r="E20" s="591"/>
      <c r="F20" s="591"/>
      <c r="G20" s="592"/>
      <c r="H20" s="590" t="s">
        <v>435</v>
      </c>
      <c r="I20" s="592"/>
      <c r="J20" s="598" t="s">
        <v>34</v>
      </c>
      <c r="K20" s="599"/>
      <c r="L20" s="303" t="s">
        <v>436</v>
      </c>
    </row>
    <row r="21" spans="1:12" ht="38.25">
      <c r="A21" s="403" t="s">
        <v>301</v>
      </c>
      <c r="B21" s="638" t="s">
        <v>311</v>
      </c>
      <c r="C21" s="639"/>
      <c r="D21" s="639"/>
      <c r="E21" s="639"/>
      <c r="F21" s="639"/>
      <c r="G21" s="639"/>
      <c r="H21" s="639"/>
      <c r="I21" s="639"/>
      <c r="J21" s="639"/>
      <c r="K21" s="640"/>
      <c r="L21" s="403" t="s">
        <v>312</v>
      </c>
    </row>
    <row r="22" spans="1:12" ht="39" customHeight="1">
      <c r="A22" s="302">
        <v>1</v>
      </c>
      <c r="B22" s="590" t="s">
        <v>438</v>
      </c>
      <c r="C22" s="591"/>
      <c r="D22" s="591"/>
      <c r="E22" s="591"/>
      <c r="F22" s="591"/>
      <c r="G22" s="591"/>
      <c r="H22" s="591"/>
      <c r="I22" s="591"/>
      <c r="J22" s="591"/>
      <c r="K22" s="592"/>
      <c r="L22" s="303" t="s">
        <v>34</v>
      </c>
    </row>
    <row r="23" spans="1:12">
      <c r="A23" s="638" t="s">
        <v>314</v>
      </c>
      <c r="B23" s="639"/>
      <c r="C23" s="639"/>
      <c r="D23" s="639"/>
      <c r="E23" s="639"/>
      <c r="F23" s="641"/>
      <c r="G23" s="641"/>
      <c r="H23" s="639"/>
      <c r="I23" s="641"/>
      <c r="J23" s="641"/>
      <c r="K23" s="639"/>
      <c r="L23" s="642"/>
    </row>
    <row r="24" spans="1:12">
      <c r="A24" s="638" t="s">
        <v>315</v>
      </c>
      <c r="B24" s="639"/>
      <c r="C24" s="640"/>
      <c r="D24" s="590">
        <v>10</v>
      </c>
      <c r="E24" s="591"/>
      <c r="F24" s="643" t="s">
        <v>316</v>
      </c>
      <c r="G24" s="643"/>
      <c r="H24" s="319">
        <v>2024</v>
      </c>
      <c r="I24" s="643" t="s">
        <v>317</v>
      </c>
      <c r="J24" s="643"/>
      <c r="K24" s="301"/>
      <c r="L24" s="303" t="s">
        <v>310</v>
      </c>
    </row>
    <row r="25" spans="1:12" ht="39" customHeight="1">
      <c r="A25" s="638" t="s">
        <v>319</v>
      </c>
      <c r="B25" s="639"/>
      <c r="C25" s="640"/>
      <c r="D25" s="590" t="s">
        <v>439</v>
      </c>
      <c r="E25" s="591"/>
      <c r="F25" s="603"/>
      <c r="G25" s="603"/>
      <c r="H25" s="591"/>
      <c r="I25" s="603"/>
      <c r="J25" s="603"/>
      <c r="K25" s="591"/>
      <c r="L25" s="604"/>
    </row>
    <row r="26" spans="1:12" ht="63.95" customHeight="1">
      <c r="A26" s="638" t="s">
        <v>321</v>
      </c>
      <c r="B26" s="639"/>
      <c r="C26" s="640"/>
      <c r="D26" s="598" t="s">
        <v>440</v>
      </c>
      <c r="E26" s="600"/>
      <c r="F26" s="600"/>
      <c r="G26" s="600"/>
      <c r="H26" s="600"/>
      <c r="I26" s="600"/>
      <c r="J26" s="600"/>
      <c r="K26" s="600"/>
      <c r="L26" s="599"/>
    </row>
    <row r="27" spans="1:12" ht="137.1" customHeight="1">
      <c r="A27" s="638" t="s">
        <v>322</v>
      </c>
      <c r="B27" s="639"/>
      <c r="C27" s="640"/>
      <c r="D27" s="598" t="s">
        <v>441</v>
      </c>
      <c r="E27" s="600"/>
      <c r="F27" s="600"/>
      <c r="G27" s="600"/>
      <c r="H27" s="600"/>
      <c r="I27" s="600"/>
      <c r="J27" s="600"/>
      <c r="K27" s="600"/>
      <c r="L27" s="599"/>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A23:L23"/>
    <mergeCell ref="C18:G18"/>
    <mergeCell ref="H18:I18"/>
    <mergeCell ref="J18:K18"/>
    <mergeCell ref="C19:G19"/>
    <mergeCell ref="H19:I19"/>
    <mergeCell ref="J19:K19"/>
    <mergeCell ref="C20:G20"/>
    <mergeCell ref="H20:I20"/>
    <mergeCell ref="J20:K20"/>
    <mergeCell ref="B21:K21"/>
    <mergeCell ref="B22:K22"/>
    <mergeCell ref="A26:C26"/>
    <mergeCell ref="D26:L26"/>
    <mergeCell ref="A27:C27"/>
    <mergeCell ref="D27:L27"/>
    <mergeCell ref="A24:C24"/>
    <mergeCell ref="D24:E24"/>
    <mergeCell ref="F24:G24"/>
    <mergeCell ref="I24:J24"/>
    <mergeCell ref="A25:C25"/>
    <mergeCell ref="D25:L25"/>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49"/>
  <sheetViews>
    <sheetView showGridLines="0" topLeftCell="C13" zoomScale="70" zoomScaleNormal="70" workbookViewId="0">
      <selection activeCell="I17" sqref="I17:I18"/>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6" customFormat="1" ht="32.25" customHeight="1" thickBot="1">
      <c r="A1" s="546"/>
      <c r="B1" s="526" t="s">
        <v>182</v>
      </c>
      <c r="C1" s="527"/>
      <c r="D1" s="527"/>
      <c r="E1" s="527"/>
      <c r="F1" s="527"/>
      <c r="G1" s="527"/>
      <c r="H1" s="527"/>
      <c r="I1" s="528"/>
      <c r="J1" s="523" t="s">
        <v>183</v>
      </c>
      <c r="K1" s="524"/>
      <c r="L1" s="525"/>
    </row>
    <row r="2" spans="1:15" s="156" customFormat="1" ht="30.75" customHeight="1" thickBot="1">
      <c r="A2" s="547"/>
      <c r="B2" s="529" t="s">
        <v>184</v>
      </c>
      <c r="C2" s="530"/>
      <c r="D2" s="530"/>
      <c r="E2" s="530"/>
      <c r="F2" s="530"/>
      <c r="G2" s="530"/>
      <c r="H2" s="530"/>
      <c r="I2" s="531"/>
      <c r="J2" s="523" t="s">
        <v>185</v>
      </c>
      <c r="K2" s="524"/>
      <c r="L2" s="525"/>
    </row>
    <row r="3" spans="1:15" s="156" customFormat="1" ht="24" customHeight="1" thickBot="1">
      <c r="A3" s="547"/>
      <c r="B3" s="529" t="s">
        <v>186</v>
      </c>
      <c r="C3" s="530"/>
      <c r="D3" s="530"/>
      <c r="E3" s="530"/>
      <c r="F3" s="530"/>
      <c r="G3" s="530"/>
      <c r="H3" s="530"/>
      <c r="I3" s="531"/>
      <c r="J3" s="523" t="s">
        <v>187</v>
      </c>
      <c r="K3" s="524"/>
      <c r="L3" s="525"/>
    </row>
    <row r="4" spans="1:15" s="156" customFormat="1" ht="21.75" customHeight="1" thickBot="1">
      <c r="A4" s="548"/>
      <c r="B4" s="532" t="s">
        <v>442</v>
      </c>
      <c r="C4" s="533"/>
      <c r="D4" s="533"/>
      <c r="E4" s="533"/>
      <c r="F4" s="533"/>
      <c r="G4" s="533"/>
      <c r="H4" s="533"/>
      <c r="I4" s="534"/>
      <c r="J4" s="523" t="s">
        <v>189</v>
      </c>
      <c r="K4" s="524"/>
      <c r="L4" s="525"/>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697" t="s">
        <v>190</v>
      </c>
      <c r="B6" s="278" t="s">
        <v>191</v>
      </c>
      <c r="C6" s="231"/>
      <c r="D6" s="278" t="s">
        <v>192</v>
      </c>
      <c r="E6" s="232"/>
      <c r="F6" s="278" t="s">
        <v>193</v>
      </c>
      <c r="G6" s="232"/>
      <c r="H6" s="278" t="s">
        <v>194</v>
      </c>
      <c r="I6" s="233"/>
      <c r="J6" s="698" t="s">
        <v>195</v>
      </c>
      <c r="K6" s="277" t="s">
        <v>196</v>
      </c>
      <c r="L6" s="160" t="s">
        <v>443</v>
      </c>
      <c r="M6" s="696"/>
      <c r="N6" s="696"/>
      <c r="O6" s="696"/>
    </row>
    <row r="7" spans="1:15" s="156" customFormat="1" ht="21.75" customHeight="1" thickBot="1">
      <c r="A7" s="697"/>
      <c r="B7" s="279" t="s">
        <v>197</v>
      </c>
      <c r="C7" s="234"/>
      <c r="D7" s="278" t="s">
        <v>198</v>
      </c>
      <c r="E7" s="235"/>
      <c r="F7" s="278" t="s">
        <v>199</v>
      </c>
      <c r="G7" s="235"/>
      <c r="H7" s="278" t="s">
        <v>200</v>
      </c>
      <c r="I7" s="233"/>
      <c r="J7" s="698"/>
      <c r="K7" s="277" t="s">
        <v>201</v>
      </c>
      <c r="L7" s="160"/>
      <c r="M7" s="696"/>
      <c r="N7" s="696"/>
      <c r="O7" s="696"/>
    </row>
    <row r="8" spans="1:15" s="156" customFormat="1" ht="21.75" customHeight="1" thickBot="1">
      <c r="A8" s="697"/>
      <c r="B8" s="278" t="s">
        <v>203</v>
      </c>
      <c r="C8" s="231"/>
      <c r="D8" s="278" t="s">
        <v>204</v>
      </c>
      <c r="E8" s="235"/>
      <c r="F8" s="278" t="s">
        <v>205</v>
      </c>
      <c r="G8" s="235"/>
      <c r="H8" s="278" t="s">
        <v>206</v>
      </c>
      <c r="I8" s="233"/>
      <c r="J8" s="698"/>
      <c r="K8" s="277" t="s">
        <v>207</v>
      </c>
      <c r="L8" s="160"/>
      <c r="M8" s="696"/>
      <c r="N8" s="696"/>
      <c r="O8" s="696"/>
    </row>
    <row r="9" spans="1:15" s="156" customFormat="1" ht="21.75" customHeight="1">
      <c r="A9" s="157"/>
      <c r="B9" s="158"/>
      <c r="C9" s="158"/>
      <c r="D9" s="158"/>
      <c r="E9" s="158"/>
      <c r="F9" s="158"/>
      <c r="G9" s="158"/>
      <c r="H9" s="158"/>
      <c r="I9" s="158"/>
      <c r="J9" s="158"/>
      <c r="K9" s="158"/>
      <c r="L9" s="158"/>
      <c r="M9" s="159"/>
      <c r="N9" s="159"/>
      <c r="O9" s="159"/>
    </row>
    <row r="10" spans="1:15" ht="15" customHeight="1">
      <c r="A10" s="73"/>
      <c r="B10" s="74"/>
      <c r="C10" s="74"/>
      <c r="D10" s="76"/>
      <c r="E10" s="75"/>
      <c r="F10" s="75"/>
      <c r="G10" s="400"/>
      <c r="H10" s="400"/>
      <c r="I10" s="77"/>
      <c r="J10" s="77"/>
      <c r="K10" s="74"/>
      <c r="L10" s="74"/>
      <c r="M10" s="74"/>
      <c r="N10" s="74"/>
      <c r="O10" s="74"/>
    </row>
    <row r="11" spans="1:15" ht="16.5" customHeight="1" thickBot="1">
      <c r="A11" s="153"/>
      <c r="B11" s="154"/>
      <c r="C11" s="154"/>
      <c r="D11" s="154"/>
      <c r="E11" s="154"/>
      <c r="F11" s="154"/>
      <c r="G11" s="154"/>
      <c r="H11" s="154"/>
      <c r="I11" s="154"/>
      <c r="J11" s="154"/>
      <c r="K11" s="154"/>
      <c r="L11" s="154"/>
      <c r="M11" s="154"/>
    </row>
    <row r="12" spans="1:15" ht="32.1" customHeight="1" thickBot="1">
      <c r="A12" s="711" t="s">
        <v>444</v>
      </c>
      <c r="B12" s="712"/>
      <c r="C12" s="712"/>
      <c r="D12" s="712"/>
      <c r="E12" s="712"/>
      <c r="F12" s="712"/>
      <c r="G12" s="712"/>
      <c r="H12" s="712"/>
      <c r="I12" s="712"/>
      <c r="J12" s="712"/>
      <c r="K12" s="712"/>
      <c r="L12" s="713"/>
    </row>
    <row r="13" spans="1:15" ht="32.1" customHeight="1" thickBot="1">
      <c r="A13" s="707" t="s">
        <v>445</v>
      </c>
      <c r="B13" s="709" t="s">
        <v>290</v>
      </c>
      <c r="C13" s="702" t="s">
        <v>212</v>
      </c>
      <c r="D13" s="704" t="s">
        <v>239</v>
      </c>
      <c r="E13" s="705"/>
      <c r="F13" s="706"/>
      <c r="G13" s="704" t="s">
        <v>249</v>
      </c>
      <c r="H13" s="705"/>
      <c r="I13" s="706"/>
      <c r="J13" s="513" t="s">
        <v>253</v>
      </c>
      <c r="K13" s="514"/>
      <c r="L13" s="515"/>
    </row>
    <row r="14" spans="1:15" ht="32.1" customHeight="1" thickBot="1">
      <c r="A14" s="708"/>
      <c r="B14" s="710"/>
      <c r="C14" s="703"/>
      <c r="D14" s="214" t="s">
        <v>227</v>
      </c>
      <c r="E14" s="212" t="s">
        <v>228</v>
      </c>
      <c r="F14" s="430" t="s">
        <v>446</v>
      </c>
      <c r="G14" s="214" t="s">
        <v>227</v>
      </c>
      <c r="H14" s="212" t="s">
        <v>228</v>
      </c>
      <c r="I14" s="213" t="s">
        <v>446</v>
      </c>
      <c r="J14" s="214" t="s">
        <v>227</v>
      </c>
      <c r="K14" s="212" t="s">
        <v>228</v>
      </c>
      <c r="L14" s="213" t="s">
        <v>446</v>
      </c>
    </row>
    <row r="15" spans="1:15" ht="54" customHeight="1">
      <c r="A15" s="717" t="s">
        <v>447</v>
      </c>
      <c r="B15" s="352" t="s">
        <v>448</v>
      </c>
      <c r="C15" s="715" t="s">
        <v>449</v>
      </c>
      <c r="D15" s="427">
        <v>144275000</v>
      </c>
      <c r="E15" s="428" t="s">
        <v>325</v>
      </c>
      <c r="F15" s="714">
        <v>4</v>
      </c>
      <c r="G15" s="425">
        <v>276875000</v>
      </c>
      <c r="H15" s="314">
        <v>1200600</v>
      </c>
      <c r="I15" s="714">
        <v>4</v>
      </c>
      <c r="J15" s="215"/>
      <c r="K15" s="210"/>
      <c r="L15" s="211"/>
    </row>
    <row r="16" spans="1:15" ht="51.95" customHeight="1">
      <c r="A16" s="718"/>
      <c r="B16" s="354" t="s">
        <v>450</v>
      </c>
      <c r="C16" s="716"/>
      <c r="D16" s="353" t="s">
        <v>325</v>
      </c>
      <c r="E16" s="429" t="s">
        <v>325</v>
      </c>
      <c r="F16" s="714"/>
      <c r="G16" s="425">
        <v>84735000</v>
      </c>
      <c r="H16" s="314">
        <v>0</v>
      </c>
      <c r="I16" s="714"/>
      <c r="J16" s="215"/>
      <c r="K16" s="210"/>
      <c r="L16" s="211"/>
    </row>
    <row r="17" spans="1:13" ht="63" customHeight="1">
      <c r="A17" s="719" t="s">
        <v>451</v>
      </c>
      <c r="B17" s="356" t="s">
        <v>452</v>
      </c>
      <c r="C17" s="720" t="s">
        <v>453</v>
      </c>
      <c r="D17" s="357">
        <v>72875000</v>
      </c>
      <c r="E17" s="314"/>
      <c r="F17" s="714">
        <v>1</v>
      </c>
      <c r="G17" s="313">
        <v>180454000</v>
      </c>
      <c r="H17" s="314">
        <v>782100</v>
      </c>
      <c r="I17" s="714">
        <v>1</v>
      </c>
      <c r="J17" s="215"/>
      <c r="K17" s="210"/>
      <c r="L17" s="211"/>
    </row>
    <row r="18" spans="1:13" ht="60.95" customHeight="1">
      <c r="A18" s="718"/>
      <c r="B18" s="358" t="s">
        <v>454</v>
      </c>
      <c r="C18" s="721"/>
      <c r="D18" s="357">
        <v>71400000</v>
      </c>
      <c r="E18" s="314"/>
      <c r="F18" s="714"/>
      <c r="G18" s="313">
        <v>333069248</v>
      </c>
      <c r="H18" s="314">
        <v>238000</v>
      </c>
      <c r="I18" s="714"/>
      <c r="J18" s="215"/>
      <c r="K18" s="210"/>
      <c r="L18" s="211"/>
    </row>
    <row r="19" spans="1:13" ht="31.5" customHeight="1">
      <c r="A19" s="312"/>
      <c r="B19" s="209"/>
      <c r="C19" s="426"/>
      <c r="D19" s="425"/>
      <c r="E19" s="314"/>
      <c r="F19" s="315"/>
      <c r="G19" s="215"/>
      <c r="H19" s="210"/>
      <c r="I19" s="211"/>
      <c r="J19" s="215"/>
      <c r="K19" s="210"/>
      <c r="L19" s="211"/>
    </row>
    <row r="20" spans="1:13" ht="32.1" customHeight="1">
      <c r="A20" s="205"/>
      <c r="B20" s="204"/>
      <c r="C20" s="355"/>
      <c r="D20" s="216"/>
      <c r="E20" s="89"/>
      <c r="F20" s="90"/>
      <c r="G20" s="216"/>
      <c r="H20" s="89"/>
      <c r="I20" s="90"/>
      <c r="J20" s="216"/>
      <c r="K20" s="89"/>
      <c r="L20" s="90"/>
    </row>
    <row r="21" spans="1:13" ht="32.1" customHeight="1">
      <c r="A21" s="205"/>
      <c r="B21" s="204"/>
      <c r="C21" s="219"/>
      <c r="D21" s="216"/>
      <c r="E21" s="89"/>
      <c r="F21" s="90"/>
      <c r="G21" s="216"/>
      <c r="H21" s="89"/>
      <c r="I21" s="90"/>
      <c r="J21" s="216"/>
      <c r="K21" s="89"/>
      <c r="L21" s="90"/>
    </row>
    <row r="22" spans="1:13" ht="32.1" customHeight="1" thickBot="1">
      <c r="A22" s="206"/>
      <c r="B22" s="207"/>
      <c r="C22" s="220"/>
      <c r="D22" s="217"/>
      <c r="E22" s="92"/>
      <c r="F22" s="95"/>
      <c r="G22" s="217"/>
      <c r="H22" s="92"/>
      <c r="I22" s="95"/>
      <c r="J22" s="217"/>
      <c r="K22" s="92"/>
      <c r="L22" s="95"/>
    </row>
    <row r="23" spans="1:13" s="93" customFormat="1" ht="16.5" customHeight="1">
      <c r="M23" s="68"/>
    </row>
    <row r="24" spans="1:13" ht="15" thickBot="1"/>
    <row r="25" spans="1:13" ht="35.1" customHeight="1" thickBot="1">
      <c r="A25" s="711" t="s">
        <v>455</v>
      </c>
      <c r="B25" s="712"/>
      <c r="C25" s="712"/>
      <c r="D25" s="712"/>
      <c r="E25" s="712"/>
      <c r="F25" s="712"/>
      <c r="G25" s="712"/>
      <c r="H25" s="712"/>
      <c r="I25" s="712"/>
      <c r="J25" s="712"/>
      <c r="K25" s="712"/>
      <c r="L25" s="713"/>
    </row>
    <row r="26" spans="1:13" ht="35.1" customHeight="1">
      <c r="A26" s="707" t="s">
        <v>445</v>
      </c>
      <c r="B26" s="709" t="s">
        <v>290</v>
      </c>
      <c r="C26" s="702" t="s">
        <v>212</v>
      </c>
      <c r="D26" s="704" t="s">
        <v>254</v>
      </c>
      <c r="E26" s="705"/>
      <c r="F26" s="706"/>
      <c r="G26" s="704" t="s">
        <v>255</v>
      </c>
      <c r="H26" s="705"/>
      <c r="I26" s="706"/>
      <c r="J26" s="704" t="s">
        <v>256</v>
      </c>
      <c r="K26" s="705"/>
      <c r="L26" s="706"/>
    </row>
    <row r="27" spans="1:13" ht="35.1" customHeight="1" thickBot="1">
      <c r="A27" s="708"/>
      <c r="B27" s="710"/>
      <c r="C27" s="703"/>
      <c r="D27" s="214" t="s">
        <v>227</v>
      </c>
      <c r="E27" s="212" t="s">
        <v>228</v>
      </c>
      <c r="F27" s="213" t="s">
        <v>446</v>
      </c>
      <c r="G27" s="214" t="s">
        <v>227</v>
      </c>
      <c r="H27" s="212" t="s">
        <v>228</v>
      </c>
      <c r="I27" s="213" t="s">
        <v>446</v>
      </c>
      <c r="J27" s="214" t="s">
        <v>227</v>
      </c>
      <c r="K27" s="212" t="s">
        <v>228</v>
      </c>
      <c r="L27" s="213" t="s">
        <v>446</v>
      </c>
    </row>
    <row r="28" spans="1:13" ht="35.1" customHeight="1">
      <c r="A28" s="208"/>
      <c r="B28" s="209"/>
      <c r="C28" s="218" t="s">
        <v>449</v>
      </c>
      <c r="D28" s="215"/>
      <c r="E28" s="210"/>
      <c r="F28" s="211"/>
      <c r="G28" s="215"/>
      <c r="H28" s="210"/>
      <c r="I28" s="211"/>
      <c r="J28" s="215"/>
      <c r="K28" s="210"/>
      <c r="L28" s="211"/>
    </row>
    <row r="29" spans="1:13" ht="35.1" customHeight="1">
      <c r="A29" s="205"/>
      <c r="B29" s="204"/>
      <c r="C29" s="219" t="s">
        <v>453</v>
      </c>
      <c r="D29" s="216"/>
      <c r="E29" s="89"/>
      <c r="F29" s="90"/>
      <c r="G29" s="216"/>
      <c r="H29" s="89"/>
      <c r="I29" s="90"/>
      <c r="J29" s="216"/>
      <c r="K29" s="89"/>
      <c r="L29" s="90"/>
    </row>
    <row r="30" spans="1:13" ht="35.1" customHeight="1">
      <c r="A30" s="205"/>
      <c r="B30" s="204"/>
      <c r="C30" s="219" t="s">
        <v>456</v>
      </c>
      <c r="D30" s="216"/>
      <c r="E30" s="89"/>
      <c r="F30" s="90"/>
      <c r="G30" s="216"/>
      <c r="H30" s="89"/>
      <c r="I30" s="90"/>
      <c r="J30" s="216"/>
      <c r="K30" s="89"/>
      <c r="L30" s="90"/>
    </row>
    <row r="31" spans="1:13" ht="35.1" customHeight="1" thickBot="1">
      <c r="A31" s="206"/>
      <c r="B31" s="207"/>
      <c r="C31" s="220" t="s">
        <v>457</v>
      </c>
      <c r="D31" s="217"/>
      <c r="E31" s="92"/>
      <c r="F31" s="95"/>
      <c r="G31" s="217"/>
      <c r="H31" s="92"/>
      <c r="I31" s="95"/>
      <c r="J31" s="217"/>
      <c r="K31" s="92"/>
      <c r="L31" s="95"/>
    </row>
    <row r="33" spans="1:12" ht="15" thickBot="1"/>
    <row r="34" spans="1:12" ht="35.1" customHeight="1" thickBot="1">
      <c r="A34" s="699" t="s">
        <v>458</v>
      </c>
      <c r="B34" s="700"/>
      <c r="C34" s="700"/>
      <c r="D34" s="700"/>
      <c r="E34" s="700"/>
      <c r="F34" s="700"/>
      <c r="G34" s="700"/>
      <c r="H34" s="700"/>
      <c r="I34" s="700"/>
      <c r="J34" s="700"/>
      <c r="K34" s="700"/>
      <c r="L34" s="701"/>
    </row>
    <row r="35" spans="1:12" ht="35.1" customHeight="1">
      <c r="A35" s="707" t="s">
        <v>445</v>
      </c>
      <c r="B35" s="709" t="s">
        <v>290</v>
      </c>
      <c r="C35" s="702" t="s">
        <v>212</v>
      </c>
      <c r="D35" s="704" t="s">
        <v>257</v>
      </c>
      <c r="E35" s="705"/>
      <c r="F35" s="706"/>
      <c r="G35" s="704" t="s">
        <v>258</v>
      </c>
      <c r="H35" s="705"/>
      <c r="I35" s="706"/>
      <c r="J35" s="704" t="s">
        <v>259</v>
      </c>
      <c r="K35" s="705"/>
      <c r="L35" s="706"/>
    </row>
    <row r="36" spans="1:12" ht="35.1" customHeight="1" thickBot="1">
      <c r="A36" s="708"/>
      <c r="B36" s="710"/>
      <c r="C36" s="703"/>
      <c r="D36" s="214" t="s">
        <v>227</v>
      </c>
      <c r="E36" s="212" t="s">
        <v>228</v>
      </c>
      <c r="F36" s="213" t="s">
        <v>446</v>
      </c>
      <c r="G36" s="214" t="s">
        <v>227</v>
      </c>
      <c r="H36" s="212" t="s">
        <v>228</v>
      </c>
      <c r="I36" s="213" t="s">
        <v>446</v>
      </c>
      <c r="J36" s="214" t="s">
        <v>227</v>
      </c>
      <c r="K36" s="212" t="s">
        <v>228</v>
      </c>
      <c r="L36" s="213" t="s">
        <v>446</v>
      </c>
    </row>
    <row r="37" spans="1:12" ht="35.1" customHeight="1">
      <c r="A37" s="208"/>
      <c r="B37" s="209"/>
      <c r="C37" s="218" t="s">
        <v>449</v>
      </c>
      <c r="D37" s="215"/>
      <c r="E37" s="210"/>
      <c r="F37" s="211"/>
      <c r="G37" s="215"/>
      <c r="H37" s="210"/>
      <c r="I37" s="211"/>
      <c r="J37" s="215"/>
      <c r="K37" s="210"/>
      <c r="L37" s="211"/>
    </row>
    <row r="38" spans="1:12" ht="35.1" customHeight="1">
      <c r="A38" s="205"/>
      <c r="B38" s="204"/>
      <c r="C38" s="219" t="s">
        <v>453</v>
      </c>
      <c r="D38" s="216"/>
      <c r="E38" s="89"/>
      <c r="F38" s="90"/>
      <c r="G38" s="216"/>
      <c r="H38" s="89"/>
      <c r="I38" s="90"/>
      <c r="J38" s="216"/>
      <c r="K38" s="89"/>
      <c r="L38" s="90"/>
    </row>
    <row r="39" spans="1:12" ht="35.1" customHeight="1">
      <c r="A39" s="205"/>
      <c r="B39" s="204"/>
      <c r="C39" s="219" t="s">
        <v>456</v>
      </c>
      <c r="D39" s="216"/>
      <c r="E39" s="89"/>
      <c r="F39" s="90"/>
      <c r="G39" s="216"/>
      <c r="H39" s="89"/>
      <c r="I39" s="90"/>
      <c r="J39" s="216"/>
      <c r="K39" s="89"/>
      <c r="L39" s="90"/>
    </row>
    <row r="40" spans="1:12" ht="35.1" customHeight="1" thickBot="1">
      <c r="A40" s="206"/>
      <c r="B40" s="207"/>
      <c r="C40" s="220" t="s">
        <v>457</v>
      </c>
      <c r="D40" s="217"/>
      <c r="E40" s="92"/>
      <c r="F40" s="95"/>
      <c r="G40" s="217"/>
      <c r="H40" s="92"/>
      <c r="I40" s="95"/>
      <c r="J40" s="217"/>
      <c r="K40" s="92"/>
      <c r="L40" s="95"/>
    </row>
    <row r="42" spans="1:12" ht="15" thickBot="1"/>
    <row r="43" spans="1:12" ht="35.1" customHeight="1" thickBot="1">
      <c r="A43" s="699" t="s">
        <v>459</v>
      </c>
      <c r="B43" s="700"/>
      <c r="C43" s="700"/>
      <c r="D43" s="700"/>
      <c r="E43" s="700"/>
      <c r="F43" s="700"/>
      <c r="G43" s="700"/>
      <c r="H43" s="700"/>
      <c r="I43" s="700"/>
      <c r="J43" s="700"/>
      <c r="K43" s="700"/>
      <c r="L43" s="701"/>
    </row>
    <row r="44" spans="1:12" ht="35.1" customHeight="1">
      <c r="A44" s="707" t="s">
        <v>445</v>
      </c>
      <c r="B44" s="709" t="s">
        <v>290</v>
      </c>
      <c r="C44" s="702" t="s">
        <v>212</v>
      </c>
      <c r="D44" s="704" t="s">
        <v>260</v>
      </c>
      <c r="E44" s="705"/>
      <c r="F44" s="706"/>
      <c r="G44" s="704" t="s">
        <v>460</v>
      </c>
      <c r="H44" s="705"/>
      <c r="I44" s="706"/>
      <c r="J44" s="704" t="s">
        <v>262</v>
      </c>
      <c r="K44" s="705"/>
      <c r="L44" s="706"/>
    </row>
    <row r="45" spans="1:12" ht="35.1" customHeight="1" thickBot="1">
      <c r="A45" s="708"/>
      <c r="B45" s="710"/>
      <c r="C45" s="703"/>
      <c r="D45" s="214" t="s">
        <v>227</v>
      </c>
      <c r="E45" s="212" t="s">
        <v>228</v>
      </c>
      <c r="F45" s="213" t="s">
        <v>446</v>
      </c>
      <c r="G45" s="214" t="s">
        <v>227</v>
      </c>
      <c r="H45" s="212" t="s">
        <v>228</v>
      </c>
      <c r="I45" s="213" t="s">
        <v>446</v>
      </c>
      <c r="J45" s="214" t="s">
        <v>227</v>
      </c>
      <c r="K45" s="212" t="s">
        <v>228</v>
      </c>
      <c r="L45" s="213" t="s">
        <v>446</v>
      </c>
    </row>
    <row r="46" spans="1:12" ht="35.1" customHeight="1">
      <c r="A46" s="208"/>
      <c r="B46" s="209"/>
      <c r="C46" s="218" t="s">
        <v>449</v>
      </c>
      <c r="D46" s="215"/>
      <c r="E46" s="210"/>
      <c r="F46" s="211"/>
      <c r="G46" s="215"/>
      <c r="H46" s="210"/>
      <c r="I46" s="211"/>
      <c r="J46" s="215"/>
      <c r="K46" s="210"/>
      <c r="L46" s="211"/>
    </row>
    <row r="47" spans="1:12" ht="35.1" customHeight="1">
      <c r="A47" s="205"/>
      <c r="B47" s="204"/>
      <c r="C47" s="219" t="s">
        <v>453</v>
      </c>
      <c r="D47" s="216"/>
      <c r="E47" s="89"/>
      <c r="F47" s="90"/>
      <c r="G47" s="216"/>
      <c r="H47" s="89"/>
      <c r="I47" s="90"/>
      <c r="J47" s="216"/>
      <c r="K47" s="89"/>
      <c r="L47" s="90"/>
    </row>
    <row r="48" spans="1:12" ht="35.1" customHeight="1">
      <c r="A48" s="205"/>
      <c r="B48" s="204"/>
      <c r="C48" s="219" t="s">
        <v>456</v>
      </c>
      <c r="D48" s="216"/>
      <c r="E48" s="89"/>
      <c r="F48" s="90"/>
      <c r="G48" s="216"/>
      <c r="H48" s="89"/>
      <c r="I48" s="90"/>
      <c r="J48" s="216"/>
      <c r="K48" s="89"/>
      <c r="L48" s="90"/>
    </row>
    <row r="49" spans="1:12" ht="35.1" customHeight="1" thickBot="1">
      <c r="A49" s="206"/>
      <c r="B49" s="207"/>
      <c r="C49" s="220" t="s">
        <v>457</v>
      </c>
      <c r="D49" s="217"/>
      <c r="E49" s="92"/>
      <c r="F49" s="95"/>
      <c r="G49" s="217"/>
      <c r="H49" s="92"/>
      <c r="I49" s="95"/>
      <c r="J49" s="217"/>
      <c r="K49" s="92"/>
      <c r="L49" s="95"/>
    </row>
  </sheetData>
  <mergeCells count="50">
    <mergeCell ref="J13:L13"/>
    <mergeCell ref="J35:L35"/>
    <mergeCell ref="B26:B27"/>
    <mergeCell ref="C26:C27"/>
    <mergeCell ref="A17:A18"/>
    <mergeCell ref="C17:C18"/>
    <mergeCell ref="G35:I35"/>
    <mergeCell ref="A25:L25"/>
    <mergeCell ref="A34:L34"/>
    <mergeCell ref="J26:L26"/>
    <mergeCell ref="F17:F18"/>
    <mergeCell ref="I15:I16"/>
    <mergeCell ref="I17:I18"/>
    <mergeCell ref="A12:L12"/>
    <mergeCell ref="G26:I26"/>
    <mergeCell ref="B35:B36"/>
    <mergeCell ref="C35:C36"/>
    <mergeCell ref="D35:F35"/>
    <mergeCell ref="F15:F16"/>
    <mergeCell ref="C15:C16"/>
    <mergeCell ref="A15:A16"/>
    <mergeCell ref="A26:A27"/>
    <mergeCell ref="A13:A14"/>
    <mergeCell ref="B13:B14"/>
    <mergeCell ref="C13:C14"/>
    <mergeCell ref="D13:F13"/>
    <mergeCell ref="G13:I13"/>
    <mergeCell ref="D26:F26"/>
    <mergeCell ref="A35:A36"/>
    <mergeCell ref="A43:L43"/>
    <mergeCell ref="C44:C45"/>
    <mergeCell ref="D44:F44"/>
    <mergeCell ref="G44:I44"/>
    <mergeCell ref="J44:L44"/>
    <mergeCell ref="A44:A45"/>
    <mergeCell ref="B44:B45"/>
    <mergeCell ref="M6:O6"/>
    <mergeCell ref="M7:O7"/>
    <mergeCell ref="M8:O8"/>
    <mergeCell ref="A1:A4"/>
    <mergeCell ref="J1:L1"/>
    <mergeCell ref="J2:L2"/>
    <mergeCell ref="J3:L3"/>
    <mergeCell ref="J4:L4"/>
    <mergeCell ref="B1:I1"/>
    <mergeCell ref="B2:I2"/>
    <mergeCell ref="B3:I3"/>
    <mergeCell ref="B4:I4"/>
    <mergeCell ref="A6:A8"/>
    <mergeCell ref="J6:J8"/>
  </mergeCells>
  <pageMargins left="0.25" right="0.25" top="0.75" bottom="0.75" header="0.3" footer="0.3"/>
  <pageSetup scale="21"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zoomScale="55" zoomScaleNormal="55" workbookViewId="0">
      <selection activeCell="C169" sqref="C169"/>
    </sheetView>
  </sheetViews>
  <sheetFormatPr defaultColWidth="10.85546875" defaultRowHeight="14.25"/>
  <cols>
    <col min="1" max="1" width="25.42578125" style="154" customWidth="1"/>
    <col min="2" max="2" width="29.85546875" style="154" customWidth="1"/>
    <col min="3" max="3" width="21.42578125" style="154" customWidth="1"/>
    <col min="4" max="4" width="21.7109375" style="154" customWidth="1"/>
    <col min="5" max="5" width="20.7109375" style="154" bestFit="1" customWidth="1"/>
    <col min="6" max="6" width="21.85546875" style="154" customWidth="1"/>
    <col min="7" max="7" width="20.7109375" style="154" bestFit="1" customWidth="1"/>
    <col min="8" max="8" width="21.42578125" style="154" customWidth="1"/>
    <col min="9" max="9" width="20.7109375" style="154" bestFit="1" customWidth="1"/>
    <col min="10" max="10" width="22.28515625" style="154" customWidth="1"/>
    <col min="11" max="11" width="20.7109375" style="154" bestFit="1" customWidth="1"/>
    <col min="12" max="12" width="23" style="154" customWidth="1"/>
    <col min="13" max="13" width="20.7109375" style="154" bestFit="1" customWidth="1"/>
    <col min="14" max="14" width="22.28515625" style="154" customWidth="1"/>
    <col min="15" max="15" width="20.7109375" style="154" bestFit="1" customWidth="1"/>
    <col min="16" max="17" width="20.42578125" style="154" customWidth="1"/>
    <col min="18" max="18" width="17.28515625" style="154" bestFit="1" customWidth="1"/>
    <col min="19" max="19" width="20.7109375" style="154" bestFit="1" customWidth="1"/>
    <col min="20" max="20" width="21.140625" style="154" customWidth="1"/>
    <col min="21" max="21" width="20.7109375" style="154" bestFit="1" customWidth="1"/>
    <col min="22" max="22" width="19.85546875" style="154" bestFit="1" customWidth="1"/>
    <col min="23" max="23" width="21.85546875" style="154" customWidth="1"/>
    <col min="24" max="24" width="17.28515625" style="154" bestFit="1" customWidth="1"/>
    <col min="25" max="25" width="20.7109375" style="154" bestFit="1" customWidth="1"/>
    <col min="26" max="26" width="20.42578125" style="154" customWidth="1"/>
    <col min="27" max="27" width="17.42578125" style="154" customWidth="1"/>
    <col min="28" max="28" width="19.85546875" style="154" bestFit="1" customWidth="1"/>
    <col min="29" max="29" width="22.85546875" style="154" customWidth="1"/>
    <col min="30" max="30" width="17" style="154" customWidth="1"/>
    <col min="31" max="31" width="19.85546875" style="154" bestFit="1" customWidth="1"/>
    <col min="32" max="32" width="22" style="154" customWidth="1"/>
    <col min="33" max="36" width="20.42578125" style="154" bestFit="1" customWidth="1"/>
    <col min="37" max="16384" width="10.85546875" style="154"/>
  </cols>
  <sheetData>
    <row r="1" spans="1:62" s="68" customFormat="1" ht="20.25" customHeight="1">
      <c r="A1" s="680"/>
      <c r="B1" s="758" t="s">
        <v>461</v>
      </c>
      <c r="C1" s="759"/>
      <c r="D1" s="759"/>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60"/>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row>
    <row r="2" spans="1:62" s="68" customFormat="1" ht="18.75" customHeight="1">
      <c r="A2" s="681"/>
      <c r="B2" s="761"/>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3"/>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row>
    <row r="3" spans="1:62" s="68" customFormat="1" ht="14.25" customHeight="1">
      <c r="A3" s="681"/>
      <c r="B3" s="761"/>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3"/>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row>
    <row r="4" spans="1:62" s="68" customFormat="1" ht="33" customHeight="1" thickBot="1">
      <c r="A4" s="682"/>
      <c r="B4" s="764"/>
      <c r="C4" s="765"/>
      <c r="D4" s="765"/>
      <c r="E4" s="765"/>
      <c r="F4" s="765"/>
      <c r="G4" s="765"/>
      <c r="H4" s="765"/>
      <c r="I4" s="765"/>
      <c r="J4" s="765"/>
      <c r="K4" s="765"/>
      <c r="L4" s="765"/>
      <c r="M4" s="765"/>
      <c r="N4" s="765"/>
      <c r="O4" s="765"/>
      <c r="P4" s="765"/>
      <c r="Q4" s="765"/>
      <c r="R4" s="765"/>
      <c r="S4" s="765"/>
      <c r="T4" s="765"/>
      <c r="U4" s="765"/>
      <c r="V4" s="765"/>
      <c r="W4" s="765"/>
      <c r="X4" s="765"/>
      <c r="Y4" s="765"/>
      <c r="Z4" s="765"/>
      <c r="AA4" s="765"/>
      <c r="AB4" s="765"/>
      <c r="AC4" s="765"/>
      <c r="AD4" s="765"/>
      <c r="AE4" s="765"/>
      <c r="AF4" s="766"/>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row>
    <row r="5" spans="1:62" s="68" customFormat="1" ht="15">
      <c r="B5" s="174"/>
      <c r="C5" s="174"/>
      <c r="D5" s="174"/>
      <c r="E5" s="174"/>
      <c r="F5" s="174"/>
      <c r="G5" s="174"/>
      <c r="H5" s="174"/>
      <c r="I5" s="174"/>
      <c r="J5" s="174"/>
      <c r="K5" s="173"/>
      <c r="L5" s="173"/>
      <c r="M5" s="173"/>
      <c r="N5" s="173"/>
      <c r="O5" s="173"/>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row>
    <row r="6" spans="1:62" s="68" customFormat="1" ht="9" customHeight="1">
      <c r="A6" s="72"/>
      <c r="B6" s="174"/>
      <c r="C6" s="174"/>
      <c r="D6" s="174"/>
      <c r="E6" s="174"/>
      <c r="F6" s="174"/>
      <c r="G6" s="174"/>
      <c r="H6" s="174"/>
      <c r="I6" s="174"/>
      <c r="J6" s="174"/>
      <c r="K6" s="174"/>
      <c r="L6" s="174"/>
      <c r="M6" s="174"/>
      <c r="N6" s="174"/>
      <c r="O6" s="174"/>
      <c r="P6" s="69"/>
      <c r="Q6" s="69"/>
      <c r="R6" s="70"/>
      <c r="S6" s="70"/>
      <c r="T6" s="69"/>
      <c r="U6" s="69"/>
      <c r="V6" s="69"/>
      <c r="W6" s="154"/>
      <c r="X6" s="71"/>
      <c r="Y6" s="71"/>
      <c r="Z6" s="71"/>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row>
    <row r="7" spans="1:62" s="68" customFormat="1" ht="15" customHeight="1" thickBot="1">
      <c r="A7" s="73"/>
      <c r="B7" s="174"/>
      <c r="C7" s="174"/>
      <c r="D7" s="174"/>
      <c r="E7" s="174"/>
      <c r="F7" s="174"/>
      <c r="G7" s="174"/>
      <c r="H7" s="174"/>
      <c r="I7" s="174"/>
      <c r="J7" s="174"/>
      <c r="K7" s="174"/>
      <c r="L7" s="174"/>
      <c r="M7" s="174"/>
      <c r="N7" s="174"/>
      <c r="O7" s="174"/>
      <c r="P7" s="69"/>
      <c r="Q7" s="69"/>
      <c r="R7" s="70"/>
      <c r="S7" s="70"/>
      <c r="T7" s="69"/>
      <c r="U7" s="69"/>
      <c r="V7" s="69"/>
      <c r="W7" s="154"/>
      <c r="X7" s="71"/>
      <c r="Y7" s="71"/>
      <c r="Z7" s="229"/>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row>
    <row r="8" spans="1:62" s="68" customFormat="1" ht="15" customHeight="1" thickBot="1">
      <c r="A8" s="683" t="s">
        <v>396</v>
      </c>
      <c r="B8" s="749" t="s">
        <v>462</v>
      </c>
      <c r="C8" s="750"/>
      <c r="D8" s="750"/>
      <c r="E8" s="750"/>
      <c r="F8" s="750"/>
      <c r="G8" s="750"/>
      <c r="H8" s="750"/>
      <c r="I8" s="750"/>
      <c r="J8" s="750"/>
      <c r="K8" s="750"/>
      <c r="L8" s="750"/>
      <c r="M8" s="750"/>
      <c r="N8" s="750"/>
      <c r="O8" s="750"/>
      <c r="P8" s="750"/>
      <c r="Q8" s="750"/>
      <c r="R8" s="750"/>
      <c r="S8" s="750"/>
      <c r="T8" s="750"/>
      <c r="U8" s="750"/>
      <c r="V8" s="750"/>
      <c r="W8" s="750"/>
      <c r="X8" s="750"/>
      <c r="Y8" s="750"/>
      <c r="Z8" s="750"/>
      <c r="AA8" s="751"/>
      <c r="AB8" s="298"/>
      <c r="AC8" s="628" t="s">
        <v>121</v>
      </c>
      <c r="AD8" s="747"/>
      <c r="AE8" s="297"/>
      <c r="AF8" s="127"/>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row>
    <row r="9" spans="1:62" s="68" customFormat="1" ht="15" customHeight="1" thickBot="1">
      <c r="A9" s="684"/>
      <c r="B9" s="752"/>
      <c r="C9" s="753"/>
      <c r="D9" s="753"/>
      <c r="E9" s="753"/>
      <c r="F9" s="753"/>
      <c r="G9" s="753"/>
      <c r="H9" s="753"/>
      <c r="I9" s="753"/>
      <c r="J9" s="753"/>
      <c r="K9" s="753"/>
      <c r="L9" s="753"/>
      <c r="M9" s="753"/>
      <c r="N9" s="753"/>
      <c r="O9" s="753"/>
      <c r="P9" s="753"/>
      <c r="Q9" s="753"/>
      <c r="R9" s="753"/>
      <c r="S9" s="753"/>
      <c r="T9" s="753"/>
      <c r="U9" s="753"/>
      <c r="V9" s="753"/>
      <c r="W9" s="753"/>
      <c r="X9" s="753"/>
      <c r="Y9" s="753"/>
      <c r="Z9" s="753"/>
      <c r="AA9" s="754"/>
      <c r="AB9" s="307"/>
      <c r="AC9" s="628" t="s">
        <v>122</v>
      </c>
      <c r="AD9" s="747"/>
      <c r="AE9" s="297"/>
      <c r="AF9" s="127"/>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row>
    <row r="10" spans="1:62" s="68" customFormat="1" ht="15" customHeight="1" thickBot="1">
      <c r="A10" s="684"/>
      <c r="B10" s="752"/>
      <c r="C10" s="753"/>
      <c r="D10" s="753"/>
      <c r="E10" s="753"/>
      <c r="F10" s="753"/>
      <c r="G10" s="753"/>
      <c r="H10" s="753"/>
      <c r="I10" s="753"/>
      <c r="J10" s="753"/>
      <c r="K10" s="753"/>
      <c r="L10" s="753"/>
      <c r="M10" s="753"/>
      <c r="N10" s="753"/>
      <c r="O10" s="753"/>
      <c r="P10" s="753"/>
      <c r="Q10" s="753"/>
      <c r="R10" s="753"/>
      <c r="S10" s="753"/>
      <c r="T10" s="753"/>
      <c r="U10" s="753"/>
      <c r="V10" s="753"/>
      <c r="W10" s="753"/>
      <c r="X10" s="753"/>
      <c r="Y10" s="753"/>
      <c r="Z10" s="753"/>
      <c r="AA10" s="754"/>
      <c r="AB10" s="307"/>
      <c r="AC10" s="628" t="s">
        <v>394</v>
      </c>
      <c r="AD10" s="747"/>
      <c r="AE10" s="297"/>
      <c r="AF10" s="127"/>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row>
    <row r="11" spans="1:62" s="68" customFormat="1" ht="15" customHeight="1" thickBot="1">
      <c r="A11" s="685"/>
      <c r="B11" s="755"/>
      <c r="C11" s="756"/>
      <c r="D11" s="756"/>
      <c r="E11" s="756"/>
      <c r="F11" s="756"/>
      <c r="G11" s="756"/>
      <c r="H11" s="756"/>
      <c r="I11" s="756"/>
      <c r="J11" s="756"/>
      <c r="K11" s="756"/>
      <c r="L11" s="756"/>
      <c r="M11" s="756"/>
      <c r="N11" s="756"/>
      <c r="O11" s="756"/>
      <c r="P11" s="756"/>
      <c r="Q11" s="756"/>
      <c r="R11" s="756"/>
      <c r="S11" s="756"/>
      <c r="T11" s="756"/>
      <c r="U11" s="756"/>
      <c r="V11" s="756"/>
      <c r="W11" s="756"/>
      <c r="X11" s="756"/>
      <c r="Y11" s="756"/>
      <c r="Z11" s="756"/>
      <c r="AA11" s="757"/>
      <c r="AB11" s="299"/>
      <c r="AC11" s="628" t="s">
        <v>189</v>
      </c>
      <c r="AD11" s="747"/>
      <c r="AE11" s="297"/>
      <c r="AF11" s="127"/>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row>
    <row r="12" spans="1:62" s="68" customFormat="1" ht="9" customHeight="1">
      <c r="A12" s="81"/>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row>
    <row r="13" spans="1:62" s="93" customFormat="1" ht="16.5" customHeight="1" thickBot="1">
      <c r="C13" s="176"/>
      <c r="D13" s="176"/>
      <c r="E13" s="176"/>
      <c r="F13" s="176"/>
      <c r="G13" s="176"/>
      <c r="H13" s="176"/>
      <c r="I13" s="176"/>
      <c r="J13" s="176"/>
      <c r="K13" s="175"/>
      <c r="L13" s="175"/>
      <c r="M13" s="175"/>
      <c r="N13" s="175"/>
      <c r="O13" s="175"/>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row>
    <row r="14" spans="1:62" s="156" customFormat="1" ht="21.75" customHeight="1" thickBot="1">
      <c r="A14" s="550" t="s">
        <v>190</v>
      </c>
      <c r="B14" s="278" t="s">
        <v>191</v>
      </c>
      <c r="C14" s="231"/>
      <c r="D14" s="278" t="s">
        <v>192</v>
      </c>
      <c r="E14" s="232"/>
      <c r="F14" s="278" t="s">
        <v>193</v>
      </c>
      <c r="G14" s="232"/>
      <c r="H14" s="278" t="s">
        <v>194</v>
      </c>
      <c r="I14" s="233"/>
      <c r="J14" s="177"/>
      <c r="K14" s="549" t="s">
        <v>195</v>
      </c>
      <c r="L14" s="549"/>
      <c r="M14" s="748" t="s">
        <v>196</v>
      </c>
      <c r="N14" s="748"/>
      <c r="O14" s="748"/>
      <c r="P14" s="236"/>
      <c r="Q14" s="309"/>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row>
    <row r="15" spans="1:62" s="156" customFormat="1" ht="21.75" customHeight="1" thickBot="1">
      <c r="A15" s="550"/>
      <c r="B15" s="279" t="s">
        <v>197</v>
      </c>
      <c r="C15" s="234"/>
      <c r="D15" s="278" t="s">
        <v>198</v>
      </c>
      <c r="E15" s="235"/>
      <c r="F15" s="278" t="s">
        <v>199</v>
      </c>
      <c r="G15" s="235"/>
      <c r="H15" s="278" t="s">
        <v>200</v>
      </c>
      <c r="I15" s="233"/>
      <c r="J15" s="177"/>
      <c r="K15" s="549"/>
      <c r="L15" s="549"/>
      <c r="M15" s="748" t="s">
        <v>201</v>
      </c>
      <c r="N15" s="748"/>
      <c r="O15" s="748"/>
      <c r="P15" s="236"/>
      <c r="Q15" s="309"/>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row>
    <row r="16" spans="1:62" s="156" customFormat="1" ht="21.75" customHeight="1" thickBot="1">
      <c r="A16" s="550"/>
      <c r="B16" s="278" t="s">
        <v>203</v>
      </c>
      <c r="C16" s="231"/>
      <c r="D16" s="278" t="s">
        <v>204</v>
      </c>
      <c r="E16" s="235"/>
      <c r="F16" s="278" t="s">
        <v>205</v>
      </c>
      <c r="G16" s="235"/>
      <c r="H16" s="278" t="s">
        <v>206</v>
      </c>
      <c r="I16" s="233"/>
      <c r="K16" s="549"/>
      <c r="L16" s="549"/>
      <c r="M16" s="748" t="s">
        <v>207</v>
      </c>
      <c r="N16" s="748"/>
      <c r="O16" s="748"/>
      <c r="P16" s="236"/>
      <c r="Q16" s="309"/>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row>
    <row r="17" spans="1:62" s="156" customFormat="1" ht="21.75" customHeight="1">
      <c r="A17" s="68"/>
      <c r="B17" s="68"/>
      <c r="C17" s="68"/>
      <c r="D17" s="68"/>
      <c r="E17" s="68"/>
      <c r="F17" s="68"/>
      <c r="G17" s="177"/>
      <c r="H17" s="177"/>
      <c r="I17" s="177"/>
      <c r="J17" s="177"/>
      <c r="K17" s="178"/>
      <c r="L17" s="178"/>
      <c r="M17" s="176"/>
      <c r="N17" s="176"/>
      <c r="O17" s="176"/>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row>
    <row r="18" spans="1:62" s="93" customFormat="1" ht="17.25" customHeight="1" thickBot="1">
      <c r="E18" s="177"/>
      <c r="G18" s="177"/>
      <c r="H18" s="177"/>
      <c r="I18" s="177"/>
      <c r="J18" s="177"/>
      <c r="K18" s="175"/>
      <c r="L18" s="175"/>
      <c r="M18" s="175"/>
      <c r="N18" s="175"/>
      <c r="O18" s="175"/>
      <c r="AG18" s="222"/>
      <c r="AH18" s="222"/>
      <c r="AI18" s="222"/>
      <c r="AJ18" s="222"/>
      <c r="AK18" s="222"/>
      <c r="AL18" s="222"/>
      <c r="AM18" s="222"/>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row>
    <row r="19" spans="1:62" s="68" customFormat="1" ht="48" customHeight="1" thickBot="1">
      <c r="A19" s="567" t="s">
        <v>463</v>
      </c>
      <c r="B19" s="568"/>
      <c r="C19" s="568"/>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9"/>
      <c r="AG19" s="222"/>
      <c r="AH19" s="222"/>
      <c r="AI19" s="222"/>
      <c r="AJ19" s="222"/>
      <c r="AK19" s="222"/>
      <c r="AL19" s="222"/>
      <c r="AM19" s="222"/>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row>
    <row r="20" spans="1:62" s="68" customFormat="1" ht="50.25" customHeight="1" thickBot="1">
      <c r="A20" s="565" t="s">
        <v>464</v>
      </c>
      <c r="B20" s="566"/>
      <c r="C20" s="739" t="s">
        <v>465</v>
      </c>
      <c r="D20" s="739"/>
      <c r="E20" s="739"/>
      <c r="F20" s="739"/>
      <c r="G20" s="739"/>
      <c r="H20" s="739"/>
      <c r="I20" s="739"/>
      <c r="J20" s="739"/>
      <c r="K20" s="739"/>
      <c r="L20" s="739"/>
      <c r="M20" s="739"/>
      <c r="N20" s="739"/>
      <c r="O20" s="739"/>
      <c r="P20" s="739"/>
      <c r="Q20" s="739"/>
      <c r="R20" s="739"/>
      <c r="S20" s="739"/>
      <c r="T20" s="739"/>
      <c r="U20" s="739"/>
      <c r="V20" s="739"/>
      <c r="W20" s="739"/>
      <c r="X20" s="739"/>
      <c r="Y20" s="739"/>
      <c r="Z20" s="739"/>
      <c r="AA20" s="739"/>
      <c r="AB20" s="739"/>
      <c r="AC20" s="739"/>
      <c r="AD20" s="739"/>
      <c r="AE20" s="739"/>
      <c r="AF20" s="740"/>
      <c r="AG20" s="222"/>
      <c r="AH20" s="222"/>
      <c r="AI20" s="222"/>
      <c r="AJ20" s="222"/>
      <c r="AK20" s="222"/>
      <c r="AL20" s="222"/>
      <c r="AM20" s="222"/>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row>
    <row r="21" spans="1:62" s="97" customFormat="1" ht="21.75" customHeight="1" thickBot="1">
      <c r="A21" s="580" t="s">
        <v>466</v>
      </c>
      <c r="B21" s="744" t="s">
        <v>467</v>
      </c>
      <c r="C21" s="663" t="s">
        <v>99</v>
      </c>
      <c r="D21" s="738"/>
      <c r="E21" s="738"/>
      <c r="F21" s="738"/>
      <c r="G21" s="738"/>
      <c r="H21" s="738"/>
      <c r="I21" s="738"/>
      <c r="J21" s="738"/>
      <c r="K21" s="738"/>
      <c r="L21" s="738"/>
      <c r="M21" s="738"/>
      <c r="N21" s="664"/>
      <c r="O21" s="741" t="s">
        <v>241</v>
      </c>
      <c r="P21" s="742"/>
      <c r="Q21" s="742"/>
      <c r="R21" s="742"/>
      <c r="S21" s="742"/>
      <c r="T21" s="742"/>
      <c r="U21" s="742"/>
      <c r="V21" s="742"/>
      <c r="W21" s="742"/>
      <c r="X21" s="742"/>
      <c r="Y21" s="742"/>
      <c r="Z21" s="742"/>
      <c r="AA21" s="742"/>
      <c r="AB21" s="742"/>
      <c r="AC21" s="742"/>
      <c r="AD21" s="742"/>
      <c r="AE21" s="742"/>
      <c r="AF21" s="743"/>
      <c r="AG21" s="222"/>
      <c r="AH21" s="222"/>
      <c r="AI21" s="222"/>
      <c r="AJ21" s="222"/>
      <c r="AK21" s="222"/>
      <c r="AL21" s="222"/>
      <c r="AM21" s="222"/>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row>
    <row r="22" spans="1:62" s="97" customFormat="1" ht="21.75" customHeight="1" thickBot="1">
      <c r="A22" s="727"/>
      <c r="B22" s="744"/>
      <c r="C22" s="745" t="s">
        <v>239</v>
      </c>
      <c r="D22" s="746"/>
      <c r="E22" s="745" t="s">
        <v>249</v>
      </c>
      <c r="F22" s="746"/>
      <c r="G22" s="745" t="s">
        <v>253</v>
      </c>
      <c r="H22" s="746"/>
      <c r="I22" s="745" t="s">
        <v>254</v>
      </c>
      <c r="J22" s="746"/>
      <c r="K22" s="745" t="s">
        <v>255</v>
      </c>
      <c r="L22" s="746"/>
      <c r="M22" s="745" t="s">
        <v>256</v>
      </c>
      <c r="N22" s="746"/>
      <c r="O22" s="741" t="s">
        <v>239</v>
      </c>
      <c r="P22" s="742"/>
      <c r="Q22" s="743"/>
      <c r="R22" s="767" t="s">
        <v>249</v>
      </c>
      <c r="S22" s="768"/>
      <c r="T22" s="769"/>
      <c r="U22" s="767" t="s">
        <v>253</v>
      </c>
      <c r="V22" s="768"/>
      <c r="W22" s="769"/>
      <c r="X22" s="767" t="s">
        <v>254</v>
      </c>
      <c r="Y22" s="768"/>
      <c r="Z22" s="769"/>
      <c r="AA22" s="767" t="s">
        <v>255</v>
      </c>
      <c r="AB22" s="768"/>
      <c r="AC22" s="769"/>
      <c r="AD22" s="767" t="s">
        <v>256</v>
      </c>
      <c r="AE22" s="768"/>
      <c r="AF22" s="769"/>
      <c r="AG22" s="222"/>
      <c r="AH22" s="222"/>
      <c r="AI22" s="222"/>
      <c r="AJ22" s="222"/>
      <c r="AK22" s="222"/>
      <c r="AL22" s="222"/>
      <c r="AM22" s="222"/>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row>
    <row r="23" spans="1:62" s="97" customFormat="1" ht="28.5" customHeight="1" thickBot="1">
      <c r="A23" s="727"/>
      <c r="B23" s="744"/>
      <c r="C23" s="227" t="s">
        <v>100</v>
      </c>
      <c r="D23" s="227" t="s">
        <v>468</v>
      </c>
      <c r="E23" s="227" t="s">
        <v>100</v>
      </c>
      <c r="F23" s="227" t="s">
        <v>468</v>
      </c>
      <c r="G23" s="227" t="s">
        <v>100</v>
      </c>
      <c r="H23" s="227" t="s">
        <v>468</v>
      </c>
      <c r="I23" s="227" t="s">
        <v>100</v>
      </c>
      <c r="J23" s="227" t="s">
        <v>468</v>
      </c>
      <c r="K23" s="227" t="s">
        <v>100</v>
      </c>
      <c r="L23" s="227" t="s">
        <v>468</v>
      </c>
      <c r="M23" s="227" t="s">
        <v>100</v>
      </c>
      <c r="N23" s="227" t="s">
        <v>468</v>
      </c>
      <c r="O23" s="228" t="s">
        <v>100</v>
      </c>
      <c r="P23" s="228" t="s">
        <v>469</v>
      </c>
      <c r="Q23" s="228" t="s">
        <v>228</v>
      </c>
      <c r="R23" s="228" t="s">
        <v>100</v>
      </c>
      <c r="S23" s="228" t="s">
        <v>469</v>
      </c>
      <c r="T23" s="228" t="s">
        <v>228</v>
      </c>
      <c r="U23" s="228" t="s">
        <v>100</v>
      </c>
      <c r="V23" s="228" t="s">
        <v>469</v>
      </c>
      <c r="W23" s="228" t="s">
        <v>228</v>
      </c>
      <c r="X23" s="228" t="s">
        <v>100</v>
      </c>
      <c r="Y23" s="228" t="s">
        <v>469</v>
      </c>
      <c r="Z23" s="228" t="s">
        <v>228</v>
      </c>
      <c r="AA23" s="228" t="s">
        <v>100</v>
      </c>
      <c r="AB23" s="228" t="s">
        <v>469</v>
      </c>
      <c r="AC23" s="228" t="s">
        <v>228</v>
      </c>
      <c r="AD23" s="228" t="s">
        <v>100</v>
      </c>
      <c r="AE23" s="228" t="s">
        <v>469</v>
      </c>
      <c r="AF23" s="228" t="s">
        <v>228</v>
      </c>
      <c r="AG23" s="222"/>
      <c r="AH23" s="222"/>
      <c r="AI23" s="222"/>
      <c r="AJ23" s="222"/>
      <c r="AK23" s="222"/>
      <c r="AL23" s="222"/>
      <c r="AM23" s="222"/>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row>
    <row r="24" spans="1:62" s="97" customFormat="1" ht="15.75" customHeight="1">
      <c r="A24" s="727"/>
      <c r="B24" s="151" t="s">
        <v>470</v>
      </c>
      <c r="C24" s="240"/>
      <c r="D24" s="238"/>
      <c r="E24" s="240"/>
      <c r="F24" s="238"/>
      <c r="G24" s="240"/>
      <c r="H24" s="238"/>
      <c r="I24" s="240"/>
      <c r="J24" s="238"/>
      <c r="K24" s="240"/>
      <c r="L24" s="238"/>
      <c r="M24" s="240"/>
      <c r="N24" s="238"/>
      <c r="O24" s="240"/>
      <c r="P24" s="238"/>
      <c r="Q24" s="238"/>
      <c r="R24" s="240"/>
      <c r="S24" s="238"/>
      <c r="T24" s="238"/>
      <c r="U24" s="240"/>
      <c r="V24" s="238"/>
      <c r="W24" s="238"/>
      <c r="X24" s="240"/>
      <c r="Y24" s="238"/>
      <c r="Z24" s="238"/>
      <c r="AA24" s="240"/>
      <c r="AB24" s="238"/>
      <c r="AC24" s="238"/>
      <c r="AD24" s="240"/>
      <c r="AE24" s="310"/>
      <c r="AF24" s="241"/>
      <c r="AG24" s="222"/>
      <c r="AH24" s="222"/>
      <c r="AI24" s="222"/>
      <c r="AJ24" s="222"/>
      <c r="AK24" s="222"/>
      <c r="AL24" s="222"/>
      <c r="AM24" s="222"/>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row>
    <row r="25" spans="1:62" s="97" customFormat="1" ht="15.75" customHeight="1">
      <c r="A25" s="727"/>
      <c r="B25" s="152" t="s">
        <v>471</v>
      </c>
      <c r="C25" s="149"/>
      <c r="D25" s="238"/>
      <c r="E25" s="149"/>
      <c r="F25" s="238"/>
      <c r="G25" s="149"/>
      <c r="H25" s="238"/>
      <c r="I25" s="149"/>
      <c r="J25" s="238"/>
      <c r="K25" s="149"/>
      <c r="L25" s="238"/>
      <c r="M25" s="149"/>
      <c r="N25" s="238"/>
      <c r="O25" s="149"/>
      <c r="P25" s="238"/>
      <c r="Q25" s="238"/>
      <c r="R25" s="149"/>
      <c r="S25" s="238"/>
      <c r="T25" s="238"/>
      <c r="U25" s="149"/>
      <c r="V25" s="238"/>
      <c r="W25" s="238"/>
      <c r="X25" s="149"/>
      <c r="Y25" s="238"/>
      <c r="Z25" s="238"/>
      <c r="AA25" s="149"/>
      <c r="AB25" s="238"/>
      <c r="AC25" s="238"/>
      <c r="AD25" s="149"/>
      <c r="AE25" s="310"/>
      <c r="AF25" s="241"/>
      <c r="AG25" s="222"/>
      <c r="AH25" s="222"/>
      <c r="AI25" s="222"/>
      <c r="AJ25" s="222"/>
      <c r="AK25" s="222"/>
      <c r="AL25" s="222"/>
      <c r="AM25" s="222"/>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row>
    <row r="26" spans="1:62" s="97" customFormat="1" ht="15.75" customHeight="1">
      <c r="A26" s="727"/>
      <c r="B26" s="152" t="s">
        <v>472</v>
      </c>
      <c r="C26" s="149"/>
      <c r="D26" s="238"/>
      <c r="E26" s="149"/>
      <c r="F26" s="238"/>
      <c r="G26" s="149"/>
      <c r="H26" s="238"/>
      <c r="I26" s="149"/>
      <c r="J26" s="238"/>
      <c r="K26" s="149"/>
      <c r="L26" s="238"/>
      <c r="M26" s="149"/>
      <c r="N26" s="238"/>
      <c r="O26" s="149"/>
      <c r="P26" s="238"/>
      <c r="Q26" s="238"/>
      <c r="R26" s="149"/>
      <c r="S26" s="238"/>
      <c r="T26" s="238"/>
      <c r="U26" s="149"/>
      <c r="V26" s="238"/>
      <c r="W26" s="238"/>
      <c r="X26" s="149"/>
      <c r="Y26" s="238"/>
      <c r="Z26" s="238"/>
      <c r="AA26" s="149"/>
      <c r="AB26" s="238"/>
      <c r="AC26" s="238"/>
      <c r="AD26" s="149"/>
      <c r="AE26" s="310"/>
      <c r="AF26" s="241"/>
      <c r="AG26" s="222"/>
      <c r="AH26" s="222"/>
      <c r="AI26" s="222"/>
      <c r="AJ26" s="222"/>
      <c r="AK26" s="222"/>
      <c r="AL26" s="222"/>
      <c r="AM26" s="222"/>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row>
    <row r="27" spans="1:62" s="97" customFormat="1" ht="15.75" customHeight="1">
      <c r="A27" s="727"/>
      <c r="B27" s="152" t="s">
        <v>473</v>
      </c>
      <c r="C27" s="149"/>
      <c r="D27" s="238"/>
      <c r="E27" s="149"/>
      <c r="F27" s="238"/>
      <c r="G27" s="149"/>
      <c r="H27" s="238"/>
      <c r="I27" s="149"/>
      <c r="J27" s="238"/>
      <c r="K27" s="149"/>
      <c r="L27" s="238"/>
      <c r="M27" s="149"/>
      <c r="N27" s="238"/>
      <c r="O27" s="149"/>
      <c r="P27" s="238"/>
      <c r="Q27" s="238"/>
      <c r="R27" s="149"/>
      <c r="S27" s="238"/>
      <c r="T27" s="238"/>
      <c r="U27" s="149"/>
      <c r="V27" s="238"/>
      <c r="W27" s="238"/>
      <c r="X27" s="149"/>
      <c r="Y27" s="238"/>
      <c r="Z27" s="238"/>
      <c r="AA27" s="149"/>
      <c r="AB27" s="238"/>
      <c r="AC27" s="238"/>
      <c r="AD27" s="149"/>
      <c r="AE27" s="310"/>
      <c r="AF27" s="241"/>
      <c r="AG27" s="222"/>
      <c r="AH27" s="222"/>
      <c r="AI27" s="222"/>
      <c r="AJ27" s="222"/>
      <c r="AK27" s="222"/>
      <c r="AL27" s="222"/>
      <c r="AM27" s="222"/>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row>
    <row r="28" spans="1:62" s="97" customFormat="1" ht="15.75" customHeight="1">
      <c r="A28" s="727"/>
      <c r="B28" s="152" t="s">
        <v>474</v>
      </c>
      <c r="C28" s="149"/>
      <c r="D28" s="238"/>
      <c r="E28" s="149"/>
      <c r="F28" s="238"/>
      <c r="G28" s="149"/>
      <c r="H28" s="238"/>
      <c r="I28" s="149"/>
      <c r="J28" s="238"/>
      <c r="K28" s="149"/>
      <c r="L28" s="238"/>
      <c r="M28" s="149"/>
      <c r="N28" s="238"/>
      <c r="O28" s="149"/>
      <c r="P28" s="238"/>
      <c r="Q28" s="238"/>
      <c r="R28" s="149"/>
      <c r="S28" s="238"/>
      <c r="T28" s="238"/>
      <c r="U28" s="149"/>
      <c r="V28" s="238"/>
      <c r="W28" s="238"/>
      <c r="X28" s="149"/>
      <c r="Y28" s="238"/>
      <c r="Z28" s="238"/>
      <c r="AA28" s="149"/>
      <c r="AB28" s="238"/>
      <c r="AC28" s="238"/>
      <c r="AD28" s="149"/>
      <c r="AE28" s="310"/>
      <c r="AF28" s="241"/>
      <c r="AG28" s="222"/>
      <c r="AH28" s="222"/>
      <c r="AI28" s="222"/>
      <c r="AJ28" s="222"/>
      <c r="AK28" s="222"/>
      <c r="AL28" s="222"/>
      <c r="AM28" s="222"/>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row>
    <row r="29" spans="1:62" s="97" customFormat="1" ht="15.75" customHeight="1">
      <c r="A29" s="727"/>
      <c r="B29" s="152" t="s">
        <v>475</v>
      </c>
      <c r="C29" s="149"/>
      <c r="D29" s="238"/>
      <c r="E29" s="149"/>
      <c r="F29" s="238"/>
      <c r="G29" s="149"/>
      <c r="H29" s="238"/>
      <c r="I29" s="149"/>
      <c r="J29" s="238"/>
      <c r="K29" s="149"/>
      <c r="L29" s="238"/>
      <c r="M29" s="149"/>
      <c r="N29" s="238"/>
      <c r="O29" s="149"/>
      <c r="P29" s="238"/>
      <c r="Q29" s="238"/>
      <c r="R29" s="149"/>
      <c r="S29" s="238"/>
      <c r="T29" s="238"/>
      <c r="U29" s="149"/>
      <c r="V29" s="238"/>
      <c r="W29" s="238"/>
      <c r="X29" s="149"/>
      <c r="Y29" s="238"/>
      <c r="Z29" s="238"/>
      <c r="AA29" s="149"/>
      <c r="AB29" s="238"/>
      <c r="AC29" s="238"/>
      <c r="AD29" s="149"/>
      <c r="AE29" s="310"/>
      <c r="AF29" s="241"/>
      <c r="AG29" s="222"/>
      <c r="AH29" s="222"/>
      <c r="AI29" s="222"/>
      <c r="AJ29" s="222"/>
      <c r="AK29" s="222"/>
      <c r="AL29" s="222"/>
      <c r="AM29" s="222"/>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row>
    <row r="30" spans="1:62" s="97" customFormat="1" ht="15.75" customHeight="1">
      <c r="A30" s="727"/>
      <c r="B30" s="152" t="s">
        <v>476</v>
      </c>
      <c r="C30" s="149"/>
      <c r="D30" s="238"/>
      <c r="E30" s="149"/>
      <c r="F30" s="238"/>
      <c r="G30" s="149"/>
      <c r="H30" s="238"/>
      <c r="I30" s="149"/>
      <c r="J30" s="238"/>
      <c r="K30" s="149"/>
      <c r="L30" s="238"/>
      <c r="M30" s="149"/>
      <c r="N30" s="238"/>
      <c r="O30" s="149"/>
      <c r="P30" s="238"/>
      <c r="Q30" s="238"/>
      <c r="R30" s="149"/>
      <c r="S30" s="238"/>
      <c r="T30" s="238"/>
      <c r="U30" s="149"/>
      <c r="V30" s="238"/>
      <c r="W30" s="238"/>
      <c r="X30" s="149"/>
      <c r="Y30" s="238"/>
      <c r="Z30" s="238"/>
      <c r="AA30" s="149"/>
      <c r="AB30" s="238"/>
      <c r="AC30" s="238"/>
      <c r="AD30" s="149"/>
      <c r="AE30" s="310"/>
      <c r="AF30" s="241"/>
      <c r="AG30" s="222"/>
      <c r="AH30" s="222"/>
      <c r="AI30" s="222"/>
      <c r="AJ30" s="222"/>
      <c r="AK30" s="222"/>
      <c r="AL30" s="222"/>
      <c r="AM30" s="222"/>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row>
    <row r="31" spans="1:62" s="97" customFormat="1" ht="15.75" customHeight="1">
      <c r="A31" s="727"/>
      <c r="B31" s="152" t="s">
        <v>477</v>
      </c>
      <c r="C31" s="149"/>
      <c r="D31" s="238"/>
      <c r="E31" s="149"/>
      <c r="F31" s="238"/>
      <c r="G31" s="149"/>
      <c r="H31" s="238"/>
      <c r="I31" s="149"/>
      <c r="J31" s="238"/>
      <c r="K31" s="149"/>
      <c r="L31" s="238"/>
      <c r="M31" s="149"/>
      <c r="N31" s="238"/>
      <c r="O31" s="149"/>
      <c r="P31" s="238"/>
      <c r="Q31" s="238"/>
      <c r="R31" s="149"/>
      <c r="S31" s="238"/>
      <c r="T31" s="238"/>
      <c r="U31" s="149"/>
      <c r="V31" s="238"/>
      <c r="W31" s="238"/>
      <c r="X31" s="149"/>
      <c r="Y31" s="238"/>
      <c r="Z31" s="238"/>
      <c r="AA31" s="149"/>
      <c r="AB31" s="238"/>
      <c r="AC31" s="238"/>
      <c r="AD31" s="149"/>
      <c r="AE31" s="310"/>
      <c r="AF31" s="241"/>
      <c r="AG31" s="222"/>
      <c r="AH31" s="222"/>
      <c r="AI31" s="222"/>
      <c r="AJ31" s="222"/>
      <c r="AK31" s="222"/>
      <c r="AL31" s="222"/>
      <c r="AM31" s="222"/>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row>
    <row r="32" spans="1:62" s="97" customFormat="1" ht="15.75" customHeight="1">
      <c r="A32" s="727"/>
      <c r="B32" s="152" t="s">
        <v>478</v>
      </c>
      <c r="C32" s="149"/>
      <c r="D32" s="238"/>
      <c r="E32" s="149"/>
      <c r="F32" s="238"/>
      <c r="G32" s="149"/>
      <c r="H32" s="238"/>
      <c r="I32" s="149"/>
      <c r="J32" s="238"/>
      <c r="K32" s="149"/>
      <c r="L32" s="238"/>
      <c r="M32" s="149"/>
      <c r="N32" s="238"/>
      <c r="O32" s="149"/>
      <c r="P32" s="238"/>
      <c r="Q32" s="238"/>
      <c r="R32" s="149"/>
      <c r="S32" s="238"/>
      <c r="T32" s="238"/>
      <c r="U32" s="149"/>
      <c r="V32" s="238"/>
      <c r="W32" s="238"/>
      <c r="X32" s="149"/>
      <c r="Y32" s="238"/>
      <c r="Z32" s="238"/>
      <c r="AA32" s="149"/>
      <c r="AB32" s="238"/>
      <c r="AC32" s="238"/>
      <c r="AD32" s="149"/>
      <c r="AE32" s="310"/>
      <c r="AF32" s="241"/>
      <c r="AG32" s="222"/>
      <c r="AH32" s="222"/>
      <c r="AI32" s="222"/>
      <c r="AJ32" s="222"/>
      <c r="AK32" s="222"/>
      <c r="AL32" s="222"/>
      <c r="AM32" s="222"/>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row>
    <row r="33" spans="1:62" s="97" customFormat="1" ht="15.75" customHeight="1">
      <c r="A33" s="727"/>
      <c r="B33" s="152" t="s">
        <v>479</v>
      </c>
      <c r="C33" s="149"/>
      <c r="D33" s="238"/>
      <c r="E33" s="149"/>
      <c r="F33" s="238"/>
      <c r="G33" s="149"/>
      <c r="H33" s="238"/>
      <c r="I33" s="149"/>
      <c r="J33" s="238"/>
      <c r="K33" s="149"/>
      <c r="L33" s="238"/>
      <c r="M33" s="149"/>
      <c r="N33" s="238"/>
      <c r="O33" s="149"/>
      <c r="P33" s="238"/>
      <c r="Q33" s="238"/>
      <c r="R33" s="149"/>
      <c r="S33" s="238"/>
      <c r="T33" s="238"/>
      <c r="U33" s="149"/>
      <c r="V33" s="238"/>
      <c r="W33" s="238"/>
      <c r="X33" s="149"/>
      <c r="Y33" s="238"/>
      <c r="Z33" s="238"/>
      <c r="AA33" s="149"/>
      <c r="AB33" s="238"/>
      <c r="AC33" s="238"/>
      <c r="AD33" s="149"/>
      <c r="AE33" s="310"/>
      <c r="AF33" s="241"/>
      <c r="AG33" s="222"/>
      <c r="AH33" s="222"/>
      <c r="AI33" s="222"/>
      <c r="AJ33" s="222"/>
      <c r="AK33" s="222"/>
      <c r="AL33" s="222"/>
      <c r="AM33" s="222"/>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row>
    <row r="34" spans="1:62" s="97" customFormat="1" ht="15.75" customHeight="1">
      <c r="A34" s="727"/>
      <c r="B34" s="152" t="s">
        <v>480</v>
      </c>
      <c r="C34" s="149"/>
      <c r="D34" s="238"/>
      <c r="E34" s="149"/>
      <c r="F34" s="238"/>
      <c r="G34" s="149"/>
      <c r="H34" s="238"/>
      <c r="I34" s="149"/>
      <c r="J34" s="238"/>
      <c r="K34" s="149"/>
      <c r="L34" s="238"/>
      <c r="M34" s="149"/>
      <c r="N34" s="238"/>
      <c r="O34" s="149"/>
      <c r="P34" s="238"/>
      <c r="Q34" s="238"/>
      <c r="R34" s="149"/>
      <c r="S34" s="238"/>
      <c r="T34" s="238"/>
      <c r="U34" s="149"/>
      <c r="V34" s="238"/>
      <c r="W34" s="238"/>
      <c r="X34" s="149"/>
      <c r="Y34" s="238"/>
      <c r="Z34" s="238"/>
      <c r="AA34" s="149"/>
      <c r="AB34" s="238"/>
      <c r="AC34" s="238"/>
      <c r="AD34" s="149"/>
      <c r="AE34" s="310"/>
      <c r="AF34" s="241"/>
      <c r="AG34" s="222"/>
      <c r="AH34" s="222"/>
      <c r="AI34" s="222"/>
      <c r="AJ34" s="222"/>
      <c r="AK34" s="222"/>
      <c r="AL34" s="222"/>
      <c r="AM34" s="222"/>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row>
    <row r="35" spans="1:62" s="97" customFormat="1" ht="15.75" customHeight="1">
      <c r="A35" s="727"/>
      <c r="B35" s="152" t="s">
        <v>481</v>
      </c>
      <c r="C35" s="149"/>
      <c r="D35" s="238"/>
      <c r="E35" s="149"/>
      <c r="F35" s="238"/>
      <c r="G35" s="149"/>
      <c r="H35" s="238"/>
      <c r="I35" s="149"/>
      <c r="J35" s="238"/>
      <c r="K35" s="149"/>
      <c r="L35" s="238"/>
      <c r="M35" s="149"/>
      <c r="N35" s="238"/>
      <c r="O35" s="149"/>
      <c r="P35" s="238"/>
      <c r="Q35" s="238"/>
      <c r="R35" s="149"/>
      <c r="S35" s="238"/>
      <c r="T35" s="238"/>
      <c r="U35" s="149"/>
      <c r="V35" s="238"/>
      <c r="W35" s="238"/>
      <c r="X35" s="149"/>
      <c r="Y35" s="238"/>
      <c r="Z35" s="238"/>
      <c r="AA35" s="149"/>
      <c r="AB35" s="238"/>
      <c r="AC35" s="238"/>
      <c r="AD35" s="149"/>
      <c r="AE35" s="310"/>
      <c r="AF35" s="241"/>
      <c r="AG35" s="222"/>
      <c r="AH35" s="222"/>
      <c r="AI35" s="222"/>
      <c r="AJ35" s="222"/>
      <c r="AK35" s="222"/>
      <c r="AL35" s="222"/>
      <c r="AM35" s="222"/>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row>
    <row r="36" spans="1:62" s="97" customFormat="1" ht="15.75" customHeight="1">
      <c r="A36" s="727"/>
      <c r="B36" s="152" t="s">
        <v>482</v>
      </c>
      <c r="C36" s="149"/>
      <c r="D36" s="238"/>
      <c r="E36" s="149"/>
      <c r="F36" s="238"/>
      <c r="G36" s="149"/>
      <c r="H36" s="238"/>
      <c r="I36" s="149"/>
      <c r="J36" s="238"/>
      <c r="K36" s="149"/>
      <c r="L36" s="238"/>
      <c r="M36" s="149"/>
      <c r="N36" s="238"/>
      <c r="O36" s="149"/>
      <c r="P36" s="238"/>
      <c r="Q36" s="238"/>
      <c r="R36" s="149"/>
      <c r="S36" s="238"/>
      <c r="T36" s="238"/>
      <c r="U36" s="149"/>
      <c r="V36" s="238"/>
      <c r="W36" s="238"/>
      <c r="X36" s="149"/>
      <c r="Y36" s="238"/>
      <c r="Z36" s="238"/>
      <c r="AA36" s="149"/>
      <c r="AB36" s="238"/>
      <c r="AC36" s="238"/>
      <c r="AD36" s="149"/>
      <c r="AE36" s="310"/>
      <c r="AF36" s="241"/>
      <c r="AG36" s="222"/>
      <c r="AH36" s="222"/>
      <c r="AI36" s="222"/>
      <c r="AJ36" s="222"/>
      <c r="AK36" s="222"/>
      <c r="AL36" s="222"/>
      <c r="AM36" s="222"/>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row>
    <row r="37" spans="1:62" s="97" customFormat="1" ht="15.75" customHeight="1">
      <c r="A37" s="727"/>
      <c r="B37" s="152" t="s">
        <v>483</v>
      </c>
      <c r="C37" s="149"/>
      <c r="D37" s="238"/>
      <c r="E37" s="149"/>
      <c r="F37" s="238"/>
      <c r="G37" s="149"/>
      <c r="H37" s="238"/>
      <c r="I37" s="149"/>
      <c r="J37" s="238"/>
      <c r="K37" s="149"/>
      <c r="L37" s="238"/>
      <c r="M37" s="149"/>
      <c r="N37" s="238"/>
      <c r="O37" s="149"/>
      <c r="P37" s="238"/>
      <c r="Q37" s="238"/>
      <c r="R37" s="149"/>
      <c r="S37" s="238"/>
      <c r="T37" s="238"/>
      <c r="U37" s="149"/>
      <c r="V37" s="238"/>
      <c r="W37" s="238"/>
      <c r="X37" s="149"/>
      <c r="Y37" s="238"/>
      <c r="Z37" s="238"/>
      <c r="AA37" s="149"/>
      <c r="AB37" s="238"/>
      <c r="AC37" s="238"/>
      <c r="AD37" s="149"/>
      <c r="AE37" s="310"/>
      <c r="AF37" s="241"/>
      <c r="AG37" s="222"/>
      <c r="AH37" s="222"/>
      <c r="AI37" s="222"/>
      <c r="AJ37" s="222"/>
      <c r="AK37" s="222"/>
      <c r="AL37" s="222"/>
      <c r="AM37" s="222"/>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row>
    <row r="38" spans="1:62" s="97" customFormat="1" ht="15.75" customHeight="1">
      <c r="A38" s="727"/>
      <c r="B38" s="152" t="s">
        <v>484</v>
      </c>
      <c r="C38" s="149"/>
      <c r="D38" s="238"/>
      <c r="E38" s="149"/>
      <c r="F38" s="238"/>
      <c r="G38" s="149"/>
      <c r="H38" s="238"/>
      <c r="I38" s="149"/>
      <c r="J38" s="238"/>
      <c r="K38" s="149"/>
      <c r="L38" s="238"/>
      <c r="M38" s="149"/>
      <c r="N38" s="238"/>
      <c r="O38" s="149"/>
      <c r="P38" s="238"/>
      <c r="Q38" s="238"/>
      <c r="R38" s="149"/>
      <c r="S38" s="238"/>
      <c r="T38" s="238"/>
      <c r="U38" s="149"/>
      <c r="V38" s="238"/>
      <c r="W38" s="238"/>
      <c r="X38" s="149"/>
      <c r="Y38" s="238"/>
      <c r="Z38" s="238"/>
      <c r="AA38" s="149"/>
      <c r="AB38" s="238"/>
      <c r="AC38" s="238"/>
      <c r="AD38" s="149"/>
      <c r="AE38" s="310"/>
      <c r="AF38" s="241"/>
      <c r="AG38" s="222"/>
      <c r="AH38" s="222"/>
      <c r="AI38" s="222"/>
      <c r="AJ38" s="222"/>
      <c r="AK38" s="222"/>
      <c r="AL38" s="222"/>
      <c r="AM38" s="222"/>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row>
    <row r="39" spans="1:62" s="97" customFormat="1" ht="15.75" customHeight="1">
      <c r="A39" s="727"/>
      <c r="B39" s="152" t="s">
        <v>485</v>
      </c>
      <c r="C39" s="149"/>
      <c r="D39" s="238"/>
      <c r="E39" s="149"/>
      <c r="F39" s="238"/>
      <c r="G39" s="149"/>
      <c r="H39" s="238"/>
      <c r="I39" s="149"/>
      <c r="J39" s="238"/>
      <c r="K39" s="149"/>
      <c r="L39" s="238"/>
      <c r="M39" s="149"/>
      <c r="N39" s="238"/>
      <c r="O39" s="149"/>
      <c r="P39" s="238"/>
      <c r="Q39" s="238"/>
      <c r="R39" s="149"/>
      <c r="S39" s="238"/>
      <c r="T39" s="238"/>
      <c r="U39" s="149"/>
      <c r="V39" s="238"/>
      <c r="W39" s="238"/>
      <c r="X39" s="149"/>
      <c r="Y39" s="238"/>
      <c r="Z39" s="238"/>
      <c r="AA39" s="149"/>
      <c r="AB39" s="238"/>
      <c r="AC39" s="238"/>
      <c r="AD39" s="149"/>
      <c r="AE39" s="310"/>
      <c r="AF39" s="241"/>
      <c r="AG39" s="222"/>
      <c r="AH39" s="222"/>
      <c r="AI39" s="222"/>
      <c r="AJ39" s="222"/>
      <c r="AK39" s="222"/>
      <c r="AL39" s="222"/>
      <c r="AM39" s="222"/>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row>
    <row r="40" spans="1:62" s="97" customFormat="1" ht="15.75" customHeight="1">
      <c r="A40" s="727"/>
      <c r="B40" s="152" t="s">
        <v>486</v>
      </c>
      <c r="C40" s="149"/>
      <c r="D40" s="238"/>
      <c r="E40" s="149"/>
      <c r="F40" s="238"/>
      <c r="G40" s="149"/>
      <c r="H40" s="238"/>
      <c r="I40" s="149"/>
      <c r="J40" s="238"/>
      <c r="K40" s="149"/>
      <c r="L40" s="238"/>
      <c r="M40" s="149"/>
      <c r="N40" s="238"/>
      <c r="O40" s="149"/>
      <c r="P40" s="238"/>
      <c r="Q40" s="238"/>
      <c r="R40" s="149"/>
      <c r="S40" s="238"/>
      <c r="T40" s="238"/>
      <c r="U40" s="149"/>
      <c r="V40" s="238"/>
      <c r="W40" s="238"/>
      <c r="X40" s="149"/>
      <c r="Y40" s="238"/>
      <c r="Z40" s="238"/>
      <c r="AA40" s="149"/>
      <c r="AB40" s="238"/>
      <c r="AC40" s="238"/>
      <c r="AD40" s="149"/>
      <c r="AE40" s="310"/>
      <c r="AF40" s="241"/>
      <c r="AG40" s="222"/>
      <c r="AH40" s="222"/>
      <c r="AI40" s="222"/>
      <c r="AJ40" s="222"/>
      <c r="AK40" s="222"/>
      <c r="AL40" s="222"/>
      <c r="AM40" s="222"/>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row>
    <row r="41" spans="1:62" s="97" customFormat="1" ht="15.75" customHeight="1">
      <c r="A41" s="727"/>
      <c r="B41" s="152" t="s">
        <v>487</v>
      </c>
      <c r="C41" s="149"/>
      <c r="D41" s="238"/>
      <c r="E41" s="149"/>
      <c r="F41" s="238"/>
      <c r="G41" s="149"/>
      <c r="H41" s="238"/>
      <c r="I41" s="149"/>
      <c r="J41" s="238"/>
      <c r="K41" s="149"/>
      <c r="L41" s="238"/>
      <c r="M41" s="149"/>
      <c r="N41" s="238"/>
      <c r="O41" s="149"/>
      <c r="P41" s="238"/>
      <c r="Q41" s="238"/>
      <c r="R41" s="149"/>
      <c r="S41" s="238"/>
      <c r="T41" s="238"/>
      <c r="U41" s="149"/>
      <c r="V41" s="238"/>
      <c r="W41" s="238"/>
      <c r="X41" s="149"/>
      <c r="Y41" s="238"/>
      <c r="Z41" s="238"/>
      <c r="AA41" s="149"/>
      <c r="AB41" s="238"/>
      <c r="AC41" s="238"/>
      <c r="AD41" s="149"/>
      <c r="AE41" s="310"/>
      <c r="AF41" s="241"/>
      <c r="AG41" s="222"/>
      <c r="AH41" s="222"/>
      <c r="AI41" s="222"/>
      <c r="AJ41" s="222"/>
      <c r="AK41" s="222"/>
      <c r="AL41" s="222"/>
      <c r="AM41" s="222"/>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row>
    <row r="42" spans="1:62" s="97" customFormat="1" ht="15.75" customHeight="1">
      <c r="A42" s="727"/>
      <c r="B42" s="152" t="s">
        <v>488</v>
      </c>
      <c r="C42" s="149"/>
      <c r="D42" s="238"/>
      <c r="E42" s="149"/>
      <c r="F42" s="238"/>
      <c r="G42" s="149"/>
      <c r="H42" s="238"/>
      <c r="I42" s="149"/>
      <c r="J42" s="238"/>
      <c r="K42" s="149"/>
      <c r="L42" s="238"/>
      <c r="M42" s="149"/>
      <c r="N42" s="238"/>
      <c r="O42" s="149"/>
      <c r="P42" s="238"/>
      <c r="Q42" s="238"/>
      <c r="R42" s="149"/>
      <c r="S42" s="238"/>
      <c r="T42" s="238"/>
      <c r="U42" s="149"/>
      <c r="V42" s="238"/>
      <c r="W42" s="238"/>
      <c r="X42" s="149"/>
      <c r="Y42" s="238"/>
      <c r="Z42" s="238"/>
      <c r="AA42" s="149"/>
      <c r="AB42" s="238"/>
      <c r="AC42" s="238"/>
      <c r="AD42" s="149"/>
      <c r="AE42" s="310"/>
      <c r="AF42" s="241"/>
      <c r="AG42" s="222"/>
      <c r="AH42" s="222"/>
      <c r="AI42" s="222"/>
      <c r="AJ42" s="222"/>
      <c r="AK42" s="222"/>
      <c r="AL42" s="222"/>
      <c r="AM42" s="222"/>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row>
    <row r="43" spans="1:62" s="97" customFormat="1" ht="15.75" customHeight="1">
      <c r="A43" s="727"/>
      <c r="B43" s="152" t="s">
        <v>489</v>
      </c>
      <c r="C43" s="149"/>
      <c r="D43" s="238"/>
      <c r="E43" s="149"/>
      <c r="F43" s="238"/>
      <c r="G43" s="149"/>
      <c r="H43" s="238"/>
      <c r="I43" s="149"/>
      <c r="J43" s="238"/>
      <c r="K43" s="149"/>
      <c r="L43" s="238"/>
      <c r="M43" s="149"/>
      <c r="N43" s="238"/>
      <c r="O43" s="149"/>
      <c r="P43" s="238"/>
      <c r="Q43" s="238"/>
      <c r="R43" s="149"/>
      <c r="S43" s="238"/>
      <c r="T43" s="238"/>
      <c r="U43" s="149"/>
      <c r="V43" s="238"/>
      <c r="W43" s="238"/>
      <c r="X43" s="149"/>
      <c r="Y43" s="238"/>
      <c r="Z43" s="238"/>
      <c r="AA43" s="149"/>
      <c r="AB43" s="238"/>
      <c r="AC43" s="238"/>
      <c r="AD43" s="149"/>
      <c r="AE43" s="310"/>
      <c r="AF43" s="241"/>
      <c r="AG43" s="222"/>
      <c r="AH43" s="222"/>
      <c r="AI43" s="222"/>
      <c r="AJ43" s="222"/>
      <c r="AK43" s="222"/>
      <c r="AL43" s="222"/>
      <c r="AM43" s="222"/>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row>
    <row r="44" spans="1:62" s="97" customFormat="1" ht="29.25" customHeight="1" thickBot="1">
      <c r="A44" s="581"/>
      <c r="B44" s="150" t="s">
        <v>93</v>
      </c>
      <c r="C44" s="237"/>
      <c r="D44" s="239"/>
      <c r="E44" s="237"/>
      <c r="F44" s="239"/>
      <c r="G44" s="237"/>
      <c r="H44" s="239"/>
      <c r="I44" s="237"/>
      <c r="J44" s="239"/>
      <c r="K44" s="237"/>
      <c r="L44" s="239"/>
      <c r="M44" s="237"/>
      <c r="N44" s="239"/>
      <c r="O44" s="237"/>
      <c r="P44" s="239"/>
      <c r="Q44" s="239"/>
      <c r="R44" s="237"/>
      <c r="S44" s="239"/>
      <c r="T44" s="239"/>
      <c r="U44" s="237"/>
      <c r="V44" s="239"/>
      <c r="W44" s="239"/>
      <c r="X44" s="237"/>
      <c r="Y44" s="239"/>
      <c r="Z44" s="239"/>
      <c r="AA44" s="237"/>
      <c r="AB44" s="239"/>
      <c r="AC44" s="239"/>
      <c r="AD44" s="237"/>
      <c r="AE44" s="311"/>
      <c r="AF44" s="242"/>
      <c r="AG44" s="222"/>
      <c r="AH44" s="222"/>
      <c r="AI44" s="222"/>
      <c r="AJ44" s="222"/>
      <c r="AK44" s="222"/>
      <c r="AL44" s="222"/>
      <c r="AM44" s="222"/>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row>
    <row r="45" spans="1:62" s="68" customFormat="1" ht="24" customHeight="1" thickBot="1">
      <c r="K45" s="173"/>
      <c r="L45" s="173"/>
      <c r="M45" s="173"/>
      <c r="N45" s="173"/>
      <c r="O45" s="173"/>
      <c r="AG45" s="222"/>
      <c r="AH45" s="222"/>
      <c r="AI45" s="222"/>
      <c r="AJ45" s="222"/>
      <c r="AK45" s="222"/>
      <c r="AL45" s="222"/>
      <c r="AM45" s="222"/>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row>
    <row r="46" spans="1:62" s="68" customFormat="1" ht="24" customHeight="1" thickBot="1">
      <c r="A46" s="580" t="s">
        <v>490</v>
      </c>
      <c r="B46" s="728" t="s">
        <v>467</v>
      </c>
      <c r="C46" s="663" t="s">
        <v>99</v>
      </c>
      <c r="D46" s="738"/>
      <c r="E46" s="738"/>
      <c r="F46" s="738"/>
      <c r="G46" s="738"/>
      <c r="H46" s="738"/>
      <c r="I46" s="738"/>
      <c r="J46" s="738"/>
      <c r="K46" s="738"/>
      <c r="L46" s="738"/>
      <c r="M46" s="738"/>
      <c r="N46" s="664"/>
      <c r="O46" s="741" t="s">
        <v>241</v>
      </c>
      <c r="P46" s="742"/>
      <c r="Q46" s="742"/>
      <c r="R46" s="742"/>
      <c r="S46" s="742"/>
      <c r="T46" s="742"/>
      <c r="U46" s="742"/>
      <c r="V46" s="742"/>
      <c r="W46" s="742"/>
      <c r="X46" s="742"/>
      <c r="Y46" s="742"/>
      <c r="Z46" s="742"/>
      <c r="AA46" s="742"/>
      <c r="AB46" s="742"/>
      <c r="AC46" s="742"/>
      <c r="AD46" s="742"/>
      <c r="AE46" s="742"/>
      <c r="AF46" s="743"/>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row>
    <row r="47" spans="1:62" s="68" customFormat="1" ht="24" customHeight="1" thickBot="1">
      <c r="A47" s="727"/>
      <c r="B47" s="729"/>
      <c r="C47" s="663" t="s">
        <v>257</v>
      </c>
      <c r="D47" s="664"/>
      <c r="E47" s="663" t="s">
        <v>258</v>
      </c>
      <c r="F47" s="664"/>
      <c r="G47" s="663" t="s">
        <v>259</v>
      </c>
      <c r="H47" s="664"/>
      <c r="I47" s="663" t="s">
        <v>260</v>
      </c>
      <c r="J47" s="664"/>
      <c r="K47" s="663" t="s">
        <v>460</v>
      </c>
      <c r="L47" s="664"/>
      <c r="M47" s="663" t="s">
        <v>262</v>
      </c>
      <c r="N47" s="664"/>
      <c r="O47" s="741" t="s">
        <v>257</v>
      </c>
      <c r="P47" s="742"/>
      <c r="Q47" s="743"/>
      <c r="R47" s="741" t="s">
        <v>258</v>
      </c>
      <c r="S47" s="742"/>
      <c r="T47" s="743"/>
      <c r="U47" s="741" t="s">
        <v>259</v>
      </c>
      <c r="V47" s="742"/>
      <c r="W47" s="743"/>
      <c r="X47" s="741" t="s">
        <v>260</v>
      </c>
      <c r="Y47" s="742"/>
      <c r="Z47" s="743"/>
      <c r="AA47" s="741" t="s">
        <v>460</v>
      </c>
      <c r="AB47" s="742"/>
      <c r="AC47" s="743"/>
      <c r="AD47" s="741" t="s">
        <v>262</v>
      </c>
      <c r="AE47" s="742"/>
      <c r="AF47" s="743"/>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row>
    <row r="48" spans="1:62" s="68" customFormat="1" ht="29.25" customHeight="1" thickBot="1">
      <c r="A48" s="727"/>
      <c r="B48" s="730"/>
      <c r="C48" s="243" t="s">
        <v>100</v>
      </c>
      <c r="D48" s="225" t="s">
        <v>468</v>
      </c>
      <c r="E48" s="243" t="s">
        <v>100</v>
      </c>
      <c r="F48" s="225" t="s">
        <v>468</v>
      </c>
      <c r="G48" s="243" t="s">
        <v>100</v>
      </c>
      <c r="H48" s="225" t="s">
        <v>468</v>
      </c>
      <c r="I48" s="243" t="s">
        <v>100</v>
      </c>
      <c r="J48" s="225" t="s">
        <v>468</v>
      </c>
      <c r="K48" s="243" t="s">
        <v>100</v>
      </c>
      <c r="L48" s="225" t="s">
        <v>468</v>
      </c>
      <c r="M48" s="243" t="s">
        <v>100</v>
      </c>
      <c r="N48" s="225" t="s">
        <v>468</v>
      </c>
      <c r="O48" s="228" t="s">
        <v>100</v>
      </c>
      <c r="P48" s="228" t="s">
        <v>469</v>
      </c>
      <c r="Q48" s="228" t="s">
        <v>228</v>
      </c>
      <c r="R48" s="228" t="s">
        <v>100</v>
      </c>
      <c r="S48" s="228" t="s">
        <v>469</v>
      </c>
      <c r="T48" s="228" t="s">
        <v>228</v>
      </c>
      <c r="U48" s="228" t="s">
        <v>100</v>
      </c>
      <c r="V48" s="228" t="s">
        <v>469</v>
      </c>
      <c r="W48" s="228" t="s">
        <v>228</v>
      </c>
      <c r="X48" s="228" t="s">
        <v>100</v>
      </c>
      <c r="Y48" s="228" t="s">
        <v>469</v>
      </c>
      <c r="Z48" s="228" t="s">
        <v>228</v>
      </c>
      <c r="AA48" s="228" t="s">
        <v>100</v>
      </c>
      <c r="AB48" s="228" t="s">
        <v>469</v>
      </c>
      <c r="AC48" s="228" t="s">
        <v>228</v>
      </c>
      <c r="AD48" s="228" t="s">
        <v>100</v>
      </c>
      <c r="AE48" s="228" t="s">
        <v>469</v>
      </c>
      <c r="AF48" s="228" t="s">
        <v>228</v>
      </c>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row>
    <row r="49" spans="1:62" s="68" customFormat="1" ht="16.5">
      <c r="A49" s="727"/>
      <c r="B49" s="329" t="s">
        <v>470</v>
      </c>
      <c r="C49" s="149"/>
      <c r="D49" s="241"/>
      <c r="E49" s="149"/>
      <c r="F49" s="241"/>
      <c r="G49" s="149"/>
      <c r="H49" s="241"/>
      <c r="I49" s="149"/>
      <c r="J49" s="241"/>
      <c r="K49" s="149"/>
      <c r="L49" s="241"/>
      <c r="M49" s="149"/>
      <c r="N49" s="241"/>
      <c r="O49" s="149"/>
      <c r="P49" s="238"/>
      <c r="Q49" s="241"/>
      <c r="R49" s="149"/>
      <c r="S49" s="238"/>
      <c r="T49" s="241"/>
      <c r="U49" s="149"/>
      <c r="V49" s="238"/>
      <c r="W49" s="241"/>
      <c r="X49" s="149"/>
      <c r="Y49" s="238"/>
      <c r="Z49" s="241"/>
      <c r="AA49" s="149"/>
      <c r="AB49" s="238"/>
      <c r="AC49" s="241"/>
      <c r="AD49" s="149"/>
      <c r="AE49" s="310"/>
      <c r="AF49" s="241"/>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row>
    <row r="50" spans="1:62" s="68" customFormat="1" ht="16.5">
      <c r="A50" s="727"/>
      <c r="B50" s="330" t="s">
        <v>471</v>
      </c>
      <c r="C50" s="149"/>
      <c r="D50" s="241"/>
      <c r="E50" s="149"/>
      <c r="F50" s="241"/>
      <c r="G50" s="149"/>
      <c r="H50" s="241"/>
      <c r="I50" s="149"/>
      <c r="J50" s="241"/>
      <c r="K50" s="149"/>
      <c r="L50" s="241"/>
      <c r="M50" s="149"/>
      <c r="N50" s="241"/>
      <c r="O50" s="149"/>
      <c r="P50" s="238"/>
      <c r="Q50" s="241"/>
      <c r="R50" s="149"/>
      <c r="S50" s="238"/>
      <c r="T50" s="241"/>
      <c r="U50" s="149"/>
      <c r="V50" s="238"/>
      <c r="W50" s="241"/>
      <c r="X50" s="149"/>
      <c r="Y50" s="238"/>
      <c r="Z50" s="241"/>
      <c r="AA50" s="149"/>
      <c r="AB50" s="238"/>
      <c r="AC50" s="241"/>
      <c r="AD50" s="149"/>
      <c r="AE50" s="310"/>
      <c r="AF50" s="241"/>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row>
    <row r="51" spans="1:62" s="68" customFormat="1" ht="16.5">
      <c r="A51" s="727"/>
      <c r="B51" s="330" t="s">
        <v>472</v>
      </c>
      <c r="C51" s="149"/>
      <c r="D51" s="241"/>
      <c r="E51" s="149"/>
      <c r="F51" s="241"/>
      <c r="G51" s="149"/>
      <c r="H51" s="241"/>
      <c r="I51" s="149"/>
      <c r="J51" s="241"/>
      <c r="K51" s="149"/>
      <c r="L51" s="241"/>
      <c r="M51" s="149"/>
      <c r="N51" s="241"/>
      <c r="O51" s="149"/>
      <c r="P51" s="238"/>
      <c r="Q51" s="241"/>
      <c r="R51" s="149"/>
      <c r="S51" s="238"/>
      <c r="T51" s="241"/>
      <c r="U51" s="149"/>
      <c r="V51" s="238"/>
      <c r="W51" s="241"/>
      <c r="X51" s="149"/>
      <c r="Y51" s="238"/>
      <c r="Z51" s="241"/>
      <c r="AA51" s="149"/>
      <c r="AB51" s="238"/>
      <c r="AC51" s="241"/>
      <c r="AD51" s="149"/>
      <c r="AE51" s="310"/>
      <c r="AF51" s="241"/>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row>
    <row r="52" spans="1:62" s="68" customFormat="1" ht="16.5">
      <c r="A52" s="727"/>
      <c r="B52" s="330" t="s">
        <v>473</v>
      </c>
      <c r="C52" s="149"/>
      <c r="D52" s="241"/>
      <c r="E52" s="149"/>
      <c r="F52" s="241"/>
      <c r="G52" s="149"/>
      <c r="H52" s="241"/>
      <c r="I52" s="149"/>
      <c r="J52" s="241"/>
      <c r="K52" s="149"/>
      <c r="L52" s="241"/>
      <c r="M52" s="149"/>
      <c r="N52" s="241"/>
      <c r="O52" s="149"/>
      <c r="P52" s="238"/>
      <c r="Q52" s="241"/>
      <c r="R52" s="149"/>
      <c r="S52" s="238"/>
      <c r="T52" s="241"/>
      <c r="U52" s="149"/>
      <c r="V52" s="238"/>
      <c r="W52" s="241"/>
      <c r="X52" s="149"/>
      <c r="Y52" s="238"/>
      <c r="Z52" s="241"/>
      <c r="AA52" s="149"/>
      <c r="AB52" s="238"/>
      <c r="AC52" s="241"/>
      <c r="AD52" s="149"/>
      <c r="AE52" s="310"/>
      <c r="AF52" s="241"/>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row>
    <row r="53" spans="1:62" s="68" customFormat="1" ht="16.5">
      <c r="A53" s="727"/>
      <c r="B53" s="330" t="s">
        <v>474</v>
      </c>
      <c r="C53" s="149"/>
      <c r="D53" s="241"/>
      <c r="E53" s="149"/>
      <c r="F53" s="241"/>
      <c r="G53" s="149"/>
      <c r="H53" s="241"/>
      <c r="I53" s="149"/>
      <c r="J53" s="241"/>
      <c r="K53" s="149"/>
      <c r="L53" s="241"/>
      <c r="M53" s="149"/>
      <c r="N53" s="241"/>
      <c r="O53" s="149"/>
      <c r="P53" s="238"/>
      <c r="Q53" s="241"/>
      <c r="R53" s="149"/>
      <c r="S53" s="238"/>
      <c r="T53" s="241"/>
      <c r="U53" s="149"/>
      <c r="V53" s="238"/>
      <c r="W53" s="241"/>
      <c r="X53" s="149"/>
      <c r="Y53" s="238"/>
      <c r="Z53" s="241"/>
      <c r="AA53" s="149"/>
      <c r="AB53" s="238"/>
      <c r="AC53" s="241"/>
      <c r="AD53" s="149"/>
      <c r="AE53" s="310"/>
      <c r="AF53" s="241"/>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row>
    <row r="54" spans="1:62" s="68" customFormat="1" ht="16.5">
      <c r="A54" s="727"/>
      <c r="B54" s="330" t="s">
        <v>475</v>
      </c>
      <c r="C54" s="149"/>
      <c r="D54" s="241"/>
      <c r="E54" s="149"/>
      <c r="F54" s="241"/>
      <c r="G54" s="149"/>
      <c r="H54" s="241"/>
      <c r="I54" s="149"/>
      <c r="J54" s="241"/>
      <c r="K54" s="149"/>
      <c r="L54" s="241"/>
      <c r="M54" s="149"/>
      <c r="N54" s="241"/>
      <c r="O54" s="149"/>
      <c r="P54" s="238"/>
      <c r="Q54" s="241"/>
      <c r="R54" s="149"/>
      <c r="S54" s="238"/>
      <c r="T54" s="241"/>
      <c r="U54" s="149"/>
      <c r="V54" s="238"/>
      <c r="W54" s="241"/>
      <c r="X54" s="149"/>
      <c r="Y54" s="238"/>
      <c r="Z54" s="241"/>
      <c r="AA54" s="149"/>
      <c r="AB54" s="238"/>
      <c r="AC54" s="241"/>
      <c r="AD54" s="149"/>
      <c r="AE54" s="310"/>
      <c r="AF54" s="241"/>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row>
    <row r="55" spans="1:62" s="68" customFormat="1" ht="16.5">
      <c r="A55" s="727"/>
      <c r="B55" s="330" t="s">
        <v>476</v>
      </c>
      <c r="C55" s="149"/>
      <c r="D55" s="241"/>
      <c r="E55" s="149"/>
      <c r="F55" s="241"/>
      <c r="G55" s="149"/>
      <c r="H55" s="241"/>
      <c r="I55" s="149"/>
      <c r="J55" s="241"/>
      <c r="K55" s="149"/>
      <c r="L55" s="241"/>
      <c r="M55" s="149"/>
      <c r="N55" s="241"/>
      <c r="O55" s="149"/>
      <c r="P55" s="238"/>
      <c r="Q55" s="241"/>
      <c r="R55" s="149"/>
      <c r="S55" s="238"/>
      <c r="T55" s="241"/>
      <c r="U55" s="149"/>
      <c r="V55" s="238"/>
      <c r="W55" s="241"/>
      <c r="X55" s="149"/>
      <c r="Y55" s="238"/>
      <c r="Z55" s="241"/>
      <c r="AA55" s="149"/>
      <c r="AB55" s="238"/>
      <c r="AC55" s="241"/>
      <c r="AD55" s="149"/>
      <c r="AE55" s="310"/>
      <c r="AF55" s="241"/>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row>
    <row r="56" spans="1:62" s="68" customFormat="1" ht="16.5">
      <c r="A56" s="727"/>
      <c r="B56" s="330" t="s">
        <v>477</v>
      </c>
      <c r="C56" s="149"/>
      <c r="D56" s="241"/>
      <c r="E56" s="149"/>
      <c r="F56" s="241"/>
      <c r="G56" s="149"/>
      <c r="H56" s="241"/>
      <c r="I56" s="149"/>
      <c r="J56" s="241"/>
      <c r="K56" s="149"/>
      <c r="L56" s="241"/>
      <c r="M56" s="149"/>
      <c r="N56" s="241"/>
      <c r="O56" s="149"/>
      <c r="P56" s="238"/>
      <c r="Q56" s="241"/>
      <c r="R56" s="149"/>
      <c r="S56" s="238"/>
      <c r="T56" s="241"/>
      <c r="U56" s="149"/>
      <c r="V56" s="238"/>
      <c r="W56" s="241"/>
      <c r="X56" s="149"/>
      <c r="Y56" s="238"/>
      <c r="Z56" s="241"/>
      <c r="AA56" s="149"/>
      <c r="AB56" s="238"/>
      <c r="AC56" s="241"/>
      <c r="AD56" s="149"/>
      <c r="AE56" s="310"/>
      <c r="AF56" s="241"/>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row>
    <row r="57" spans="1:62" s="68" customFormat="1" ht="16.5">
      <c r="A57" s="727"/>
      <c r="B57" s="330" t="s">
        <v>478</v>
      </c>
      <c r="C57" s="149"/>
      <c r="D57" s="241"/>
      <c r="E57" s="149"/>
      <c r="F57" s="241"/>
      <c r="G57" s="149"/>
      <c r="H57" s="241"/>
      <c r="I57" s="149"/>
      <c r="J57" s="241"/>
      <c r="K57" s="149"/>
      <c r="L57" s="241"/>
      <c r="M57" s="149"/>
      <c r="N57" s="241"/>
      <c r="O57" s="149"/>
      <c r="P57" s="238"/>
      <c r="Q57" s="241"/>
      <c r="R57" s="149"/>
      <c r="S57" s="238"/>
      <c r="T57" s="241"/>
      <c r="U57" s="149"/>
      <c r="V57" s="238"/>
      <c r="W57" s="241"/>
      <c r="X57" s="149"/>
      <c r="Y57" s="238"/>
      <c r="Z57" s="241"/>
      <c r="AA57" s="149"/>
      <c r="AB57" s="238"/>
      <c r="AC57" s="241"/>
      <c r="AD57" s="149"/>
      <c r="AE57" s="310"/>
      <c r="AF57" s="241"/>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row>
    <row r="58" spans="1:62" s="68" customFormat="1" ht="16.5">
      <c r="A58" s="727"/>
      <c r="B58" s="330" t="s">
        <v>479</v>
      </c>
      <c r="C58" s="149"/>
      <c r="D58" s="241"/>
      <c r="E58" s="149"/>
      <c r="F58" s="241"/>
      <c r="G58" s="149"/>
      <c r="H58" s="241"/>
      <c r="I58" s="149"/>
      <c r="J58" s="241"/>
      <c r="K58" s="149"/>
      <c r="L58" s="241"/>
      <c r="M58" s="149"/>
      <c r="N58" s="241"/>
      <c r="O58" s="149"/>
      <c r="P58" s="238"/>
      <c r="Q58" s="241"/>
      <c r="R58" s="149"/>
      <c r="S58" s="238"/>
      <c r="T58" s="241"/>
      <c r="U58" s="149"/>
      <c r="V58" s="238"/>
      <c r="W58" s="241"/>
      <c r="X58" s="149"/>
      <c r="Y58" s="238"/>
      <c r="Z58" s="241"/>
      <c r="AA58" s="149"/>
      <c r="AB58" s="238"/>
      <c r="AC58" s="241"/>
      <c r="AD58" s="149"/>
      <c r="AE58" s="310"/>
      <c r="AF58" s="241"/>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row>
    <row r="59" spans="1:62" s="68" customFormat="1" ht="16.5">
      <c r="A59" s="727"/>
      <c r="B59" s="330" t="s">
        <v>480</v>
      </c>
      <c r="C59" s="149"/>
      <c r="D59" s="241"/>
      <c r="E59" s="149"/>
      <c r="F59" s="241"/>
      <c r="G59" s="149"/>
      <c r="H59" s="241"/>
      <c r="I59" s="149"/>
      <c r="J59" s="241"/>
      <c r="K59" s="149"/>
      <c r="L59" s="241"/>
      <c r="M59" s="149"/>
      <c r="N59" s="241"/>
      <c r="O59" s="149"/>
      <c r="P59" s="238"/>
      <c r="Q59" s="241"/>
      <c r="R59" s="149"/>
      <c r="S59" s="238"/>
      <c r="T59" s="241"/>
      <c r="U59" s="149"/>
      <c r="V59" s="238"/>
      <c r="W59" s="241"/>
      <c r="X59" s="149"/>
      <c r="Y59" s="238"/>
      <c r="Z59" s="241"/>
      <c r="AA59" s="149"/>
      <c r="AB59" s="238"/>
      <c r="AC59" s="241"/>
      <c r="AD59" s="149"/>
      <c r="AE59" s="310"/>
      <c r="AF59" s="241"/>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row>
    <row r="60" spans="1:62" s="68" customFormat="1" ht="16.5">
      <c r="A60" s="727"/>
      <c r="B60" s="330" t="s">
        <v>481</v>
      </c>
      <c r="C60" s="149"/>
      <c r="D60" s="241"/>
      <c r="E60" s="149"/>
      <c r="F60" s="241"/>
      <c r="G60" s="149"/>
      <c r="H60" s="241"/>
      <c r="I60" s="149"/>
      <c r="J60" s="241"/>
      <c r="K60" s="149"/>
      <c r="L60" s="241"/>
      <c r="M60" s="149"/>
      <c r="N60" s="241"/>
      <c r="O60" s="149"/>
      <c r="P60" s="238"/>
      <c r="Q60" s="241"/>
      <c r="R60" s="149"/>
      <c r="S60" s="238"/>
      <c r="T60" s="241"/>
      <c r="U60" s="149"/>
      <c r="V60" s="238"/>
      <c r="W60" s="241"/>
      <c r="X60" s="149"/>
      <c r="Y60" s="238"/>
      <c r="Z60" s="241"/>
      <c r="AA60" s="149"/>
      <c r="AB60" s="238"/>
      <c r="AC60" s="241"/>
      <c r="AD60" s="149"/>
      <c r="AE60" s="310"/>
      <c r="AF60" s="241"/>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row>
    <row r="61" spans="1:62" s="68" customFormat="1" ht="16.5">
      <c r="A61" s="727"/>
      <c r="B61" s="330" t="s">
        <v>482</v>
      </c>
      <c r="C61" s="149"/>
      <c r="D61" s="241"/>
      <c r="E61" s="149"/>
      <c r="F61" s="241"/>
      <c r="G61" s="149"/>
      <c r="H61" s="241"/>
      <c r="I61" s="149"/>
      <c r="J61" s="241"/>
      <c r="K61" s="149"/>
      <c r="L61" s="241"/>
      <c r="M61" s="149"/>
      <c r="N61" s="241"/>
      <c r="O61" s="149"/>
      <c r="P61" s="238"/>
      <c r="Q61" s="241"/>
      <c r="R61" s="149"/>
      <c r="S61" s="238"/>
      <c r="T61" s="241"/>
      <c r="U61" s="149"/>
      <c r="V61" s="238"/>
      <c r="W61" s="241"/>
      <c r="X61" s="149"/>
      <c r="Y61" s="238"/>
      <c r="Z61" s="241"/>
      <c r="AA61" s="149"/>
      <c r="AB61" s="238"/>
      <c r="AC61" s="241"/>
      <c r="AD61" s="149"/>
      <c r="AE61" s="310"/>
      <c r="AF61" s="241"/>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row>
    <row r="62" spans="1:62" s="68" customFormat="1" ht="16.5">
      <c r="A62" s="727"/>
      <c r="B62" s="330" t="s">
        <v>483</v>
      </c>
      <c r="C62" s="149"/>
      <c r="D62" s="241"/>
      <c r="E62" s="149"/>
      <c r="F62" s="241"/>
      <c r="G62" s="149"/>
      <c r="H62" s="241"/>
      <c r="I62" s="149"/>
      <c r="J62" s="241"/>
      <c r="K62" s="149"/>
      <c r="L62" s="241"/>
      <c r="M62" s="149"/>
      <c r="N62" s="241"/>
      <c r="O62" s="149"/>
      <c r="P62" s="238"/>
      <c r="Q62" s="241"/>
      <c r="R62" s="149"/>
      <c r="S62" s="238"/>
      <c r="T62" s="241"/>
      <c r="U62" s="149"/>
      <c r="V62" s="238"/>
      <c r="W62" s="241"/>
      <c r="X62" s="149"/>
      <c r="Y62" s="238"/>
      <c r="Z62" s="241"/>
      <c r="AA62" s="149"/>
      <c r="AB62" s="238"/>
      <c r="AC62" s="241"/>
      <c r="AD62" s="149"/>
      <c r="AE62" s="310"/>
      <c r="AF62" s="241"/>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row>
    <row r="63" spans="1:62" s="68" customFormat="1" ht="16.5">
      <c r="A63" s="727"/>
      <c r="B63" s="330" t="s">
        <v>484</v>
      </c>
      <c r="C63" s="149"/>
      <c r="D63" s="241"/>
      <c r="E63" s="149"/>
      <c r="F63" s="241"/>
      <c r="G63" s="149"/>
      <c r="H63" s="241"/>
      <c r="I63" s="149"/>
      <c r="J63" s="241"/>
      <c r="K63" s="149"/>
      <c r="L63" s="241"/>
      <c r="M63" s="149"/>
      <c r="N63" s="241"/>
      <c r="O63" s="149"/>
      <c r="P63" s="238"/>
      <c r="Q63" s="241"/>
      <c r="R63" s="149"/>
      <c r="S63" s="238"/>
      <c r="T63" s="241"/>
      <c r="U63" s="149"/>
      <c r="V63" s="238"/>
      <c r="W63" s="241"/>
      <c r="X63" s="149"/>
      <c r="Y63" s="238"/>
      <c r="Z63" s="241"/>
      <c r="AA63" s="149"/>
      <c r="AB63" s="238"/>
      <c r="AC63" s="241"/>
      <c r="AD63" s="149"/>
      <c r="AE63" s="310"/>
      <c r="AF63" s="241"/>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row>
    <row r="64" spans="1:62" s="68" customFormat="1" ht="16.5">
      <c r="A64" s="727"/>
      <c r="B64" s="330" t="s">
        <v>485</v>
      </c>
      <c r="C64" s="149"/>
      <c r="D64" s="241"/>
      <c r="E64" s="149"/>
      <c r="F64" s="241"/>
      <c r="G64" s="149"/>
      <c r="H64" s="241"/>
      <c r="I64" s="149"/>
      <c r="J64" s="241"/>
      <c r="K64" s="149"/>
      <c r="L64" s="241"/>
      <c r="M64" s="149"/>
      <c r="N64" s="241"/>
      <c r="O64" s="149"/>
      <c r="P64" s="238"/>
      <c r="Q64" s="241"/>
      <c r="R64" s="149"/>
      <c r="S64" s="238"/>
      <c r="T64" s="241"/>
      <c r="U64" s="149"/>
      <c r="V64" s="238"/>
      <c r="W64" s="241"/>
      <c r="X64" s="149"/>
      <c r="Y64" s="238"/>
      <c r="Z64" s="241"/>
      <c r="AA64" s="149"/>
      <c r="AB64" s="238"/>
      <c r="AC64" s="241"/>
      <c r="AD64" s="149"/>
      <c r="AE64" s="310"/>
      <c r="AF64" s="241"/>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row>
    <row r="65" spans="1:62" s="68" customFormat="1" ht="16.5">
      <c r="A65" s="727"/>
      <c r="B65" s="330" t="s">
        <v>486</v>
      </c>
      <c r="C65" s="149"/>
      <c r="D65" s="241"/>
      <c r="E65" s="149"/>
      <c r="F65" s="241"/>
      <c r="G65" s="149"/>
      <c r="H65" s="241"/>
      <c r="I65" s="149"/>
      <c r="J65" s="241"/>
      <c r="K65" s="149"/>
      <c r="L65" s="241"/>
      <c r="M65" s="149"/>
      <c r="N65" s="241"/>
      <c r="O65" s="149"/>
      <c r="P65" s="238"/>
      <c r="Q65" s="241"/>
      <c r="R65" s="149"/>
      <c r="S65" s="238"/>
      <c r="T65" s="241"/>
      <c r="U65" s="149"/>
      <c r="V65" s="238"/>
      <c r="W65" s="241"/>
      <c r="X65" s="149"/>
      <c r="Y65" s="238"/>
      <c r="Z65" s="241"/>
      <c r="AA65" s="149"/>
      <c r="AB65" s="238"/>
      <c r="AC65" s="241"/>
      <c r="AD65" s="149"/>
      <c r="AE65" s="310"/>
      <c r="AF65" s="241"/>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row>
    <row r="66" spans="1:62" s="68" customFormat="1" ht="16.5">
      <c r="A66" s="727"/>
      <c r="B66" s="330" t="s">
        <v>487</v>
      </c>
      <c r="C66" s="149"/>
      <c r="D66" s="241"/>
      <c r="E66" s="149"/>
      <c r="F66" s="241"/>
      <c r="G66" s="149"/>
      <c r="H66" s="241"/>
      <c r="I66" s="149"/>
      <c r="J66" s="241"/>
      <c r="K66" s="149"/>
      <c r="L66" s="241"/>
      <c r="M66" s="149"/>
      <c r="N66" s="241"/>
      <c r="O66" s="149"/>
      <c r="P66" s="238"/>
      <c r="Q66" s="241"/>
      <c r="R66" s="149"/>
      <c r="S66" s="238"/>
      <c r="T66" s="241"/>
      <c r="U66" s="149"/>
      <c r="V66" s="238"/>
      <c r="W66" s="241"/>
      <c r="X66" s="149"/>
      <c r="Y66" s="238"/>
      <c r="Z66" s="241"/>
      <c r="AA66" s="149"/>
      <c r="AB66" s="238"/>
      <c r="AC66" s="241"/>
      <c r="AD66" s="149"/>
      <c r="AE66" s="310"/>
      <c r="AF66" s="241"/>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row>
    <row r="67" spans="1:62" s="68" customFormat="1" ht="16.5">
      <c r="A67" s="727"/>
      <c r="B67" s="330" t="s">
        <v>488</v>
      </c>
      <c r="C67" s="149"/>
      <c r="D67" s="241"/>
      <c r="E67" s="149"/>
      <c r="F67" s="241"/>
      <c r="G67" s="149"/>
      <c r="H67" s="241"/>
      <c r="I67" s="149"/>
      <c r="J67" s="241"/>
      <c r="K67" s="149"/>
      <c r="L67" s="241"/>
      <c r="M67" s="149"/>
      <c r="N67" s="241"/>
      <c r="O67" s="149"/>
      <c r="P67" s="238"/>
      <c r="Q67" s="241"/>
      <c r="R67" s="149"/>
      <c r="S67" s="238"/>
      <c r="T67" s="241"/>
      <c r="U67" s="149"/>
      <c r="V67" s="238"/>
      <c r="W67" s="241"/>
      <c r="X67" s="149"/>
      <c r="Y67" s="238"/>
      <c r="Z67" s="241"/>
      <c r="AA67" s="149"/>
      <c r="AB67" s="238"/>
      <c r="AC67" s="241"/>
      <c r="AD67" s="149"/>
      <c r="AE67" s="310"/>
      <c r="AF67" s="241"/>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row>
    <row r="68" spans="1:62" s="68" customFormat="1" ht="16.5">
      <c r="A68" s="727"/>
      <c r="B68" s="331" t="s">
        <v>489</v>
      </c>
      <c r="C68" s="321"/>
      <c r="D68" s="325"/>
      <c r="E68" s="321"/>
      <c r="F68" s="325"/>
      <c r="G68" s="321"/>
      <c r="H68" s="325"/>
      <c r="I68" s="321"/>
      <c r="J68" s="325"/>
      <c r="K68" s="321"/>
      <c r="L68" s="325"/>
      <c r="M68" s="321"/>
      <c r="N68" s="325"/>
      <c r="O68" s="321"/>
      <c r="P68" s="322"/>
      <c r="Q68" s="325"/>
      <c r="R68" s="321"/>
      <c r="S68" s="322"/>
      <c r="T68" s="325"/>
      <c r="U68" s="321"/>
      <c r="V68" s="322"/>
      <c r="W68" s="325"/>
      <c r="X68" s="321"/>
      <c r="Y68" s="322"/>
      <c r="Z68" s="325"/>
      <c r="AA68" s="321"/>
      <c r="AB68" s="322"/>
      <c r="AC68" s="325"/>
      <c r="AD68" s="321"/>
      <c r="AE68" s="322"/>
      <c r="AF68" s="325"/>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row>
    <row r="69" spans="1:62" s="68" customFormat="1" ht="17.25" thickBot="1">
      <c r="A69" s="581"/>
      <c r="B69" s="311" t="s">
        <v>93</v>
      </c>
      <c r="C69" s="206"/>
      <c r="D69" s="326"/>
      <c r="E69" s="206"/>
      <c r="F69" s="326"/>
      <c r="G69" s="206"/>
      <c r="H69" s="326"/>
      <c r="I69" s="206"/>
      <c r="J69" s="326"/>
      <c r="K69" s="327"/>
      <c r="L69" s="328"/>
      <c r="M69" s="327"/>
      <c r="N69" s="328"/>
      <c r="O69" s="327"/>
      <c r="P69" s="207"/>
      <c r="Q69" s="326"/>
      <c r="R69" s="206"/>
      <c r="S69" s="207"/>
      <c r="T69" s="326"/>
      <c r="U69" s="206"/>
      <c r="V69" s="207"/>
      <c r="W69" s="326"/>
      <c r="X69" s="206"/>
      <c r="Y69" s="207"/>
      <c r="Z69" s="326"/>
      <c r="AA69" s="206"/>
      <c r="AB69" s="207"/>
      <c r="AC69" s="326"/>
      <c r="AD69" s="206"/>
      <c r="AE69" s="207"/>
      <c r="AF69" s="326"/>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row>
    <row r="71" spans="1:62" ht="15" thickBot="1"/>
    <row r="72" spans="1:62" s="68" customFormat="1" ht="50.25" customHeight="1" thickBot="1">
      <c r="A72" s="565" t="s">
        <v>464</v>
      </c>
      <c r="B72" s="566"/>
      <c r="C72" s="739" t="s">
        <v>491</v>
      </c>
      <c r="D72" s="739"/>
      <c r="E72" s="739"/>
      <c r="F72" s="739"/>
      <c r="G72" s="739"/>
      <c r="H72" s="739"/>
      <c r="I72" s="739"/>
      <c r="J72" s="739"/>
      <c r="K72" s="739"/>
      <c r="L72" s="739"/>
      <c r="M72" s="739"/>
      <c r="N72" s="739"/>
      <c r="O72" s="739"/>
      <c r="P72" s="739"/>
      <c r="Q72" s="739"/>
      <c r="R72" s="739"/>
      <c r="S72" s="739"/>
      <c r="T72" s="739"/>
      <c r="U72" s="739"/>
      <c r="V72" s="739"/>
      <c r="W72" s="739"/>
      <c r="X72" s="739"/>
      <c r="Y72" s="739"/>
      <c r="Z72" s="739"/>
      <c r="AA72" s="739"/>
      <c r="AB72" s="739"/>
      <c r="AC72" s="739"/>
      <c r="AD72" s="739"/>
      <c r="AE72" s="739"/>
      <c r="AF72" s="740"/>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row>
    <row r="73" spans="1:62" s="97" customFormat="1" ht="21.75" customHeight="1" thickBot="1">
      <c r="A73" s="580" t="s">
        <v>466</v>
      </c>
      <c r="B73" s="744" t="s">
        <v>467</v>
      </c>
      <c r="C73" s="663" t="s">
        <v>99</v>
      </c>
      <c r="D73" s="738"/>
      <c r="E73" s="738"/>
      <c r="F73" s="738"/>
      <c r="G73" s="738"/>
      <c r="H73" s="738"/>
      <c r="I73" s="738"/>
      <c r="J73" s="738"/>
      <c r="K73" s="738"/>
      <c r="L73" s="738"/>
      <c r="M73" s="738"/>
      <c r="N73" s="664"/>
      <c r="O73" s="741" t="s">
        <v>241</v>
      </c>
      <c r="P73" s="742"/>
      <c r="Q73" s="742"/>
      <c r="R73" s="742"/>
      <c r="S73" s="742"/>
      <c r="T73" s="742"/>
      <c r="U73" s="742"/>
      <c r="V73" s="742"/>
      <c r="W73" s="742"/>
      <c r="X73" s="742"/>
      <c r="Y73" s="742"/>
      <c r="Z73" s="742"/>
      <c r="AA73" s="742"/>
      <c r="AB73" s="742"/>
      <c r="AC73" s="742"/>
      <c r="AD73" s="742"/>
      <c r="AE73" s="742"/>
      <c r="AF73" s="74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row>
    <row r="74" spans="1:62" s="97" customFormat="1" ht="21.75" customHeight="1" thickBot="1">
      <c r="A74" s="727"/>
      <c r="B74" s="744"/>
      <c r="C74" s="745" t="s">
        <v>239</v>
      </c>
      <c r="D74" s="746"/>
      <c r="E74" s="745" t="s">
        <v>249</v>
      </c>
      <c r="F74" s="746"/>
      <c r="G74" s="745" t="s">
        <v>253</v>
      </c>
      <c r="H74" s="746"/>
      <c r="I74" s="745" t="s">
        <v>254</v>
      </c>
      <c r="J74" s="746"/>
      <c r="K74" s="745" t="s">
        <v>255</v>
      </c>
      <c r="L74" s="746"/>
      <c r="M74" s="745" t="s">
        <v>256</v>
      </c>
      <c r="N74" s="746"/>
      <c r="O74" s="741" t="s">
        <v>239</v>
      </c>
      <c r="P74" s="742"/>
      <c r="Q74" s="743"/>
      <c r="R74" s="767" t="s">
        <v>249</v>
      </c>
      <c r="S74" s="768"/>
      <c r="T74" s="769"/>
      <c r="U74" s="767" t="s">
        <v>253</v>
      </c>
      <c r="V74" s="768"/>
      <c r="W74" s="769"/>
      <c r="X74" s="767" t="s">
        <v>254</v>
      </c>
      <c r="Y74" s="768"/>
      <c r="Z74" s="769"/>
      <c r="AA74" s="767" t="s">
        <v>255</v>
      </c>
      <c r="AB74" s="768"/>
      <c r="AC74" s="769"/>
      <c r="AD74" s="767" t="s">
        <v>256</v>
      </c>
      <c r="AE74" s="768"/>
      <c r="AF74" s="769"/>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row>
    <row r="75" spans="1:62" s="97" customFormat="1" ht="28.5" customHeight="1" thickBot="1">
      <c r="A75" s="727"/>
      <c r="B75" s="744"/>
      <c r="C75" s="227" t="s">
        <v>100</v>
      </c>
      <c r="D75" s="227" t="s">
        <v>468</v>
      </c>
      <c r="E75" s="227" t="s">
        <v>100</v>
      </c>
      <c r="F75" s="227" t="s">
        <v>468</v>
      </c>
      <c r="G75" s="227" t="s">
        <v>100</v>
      </c>
      <c r="H75" s="227" t="s">
        <v>468</v>
      </c>
      <c r="I75" s="227" t="s">
        <v>100</v>
      </c>
      <c r="J75" s="227" t="s">
        <v>468</v>
      </c>
      <c r="K75" s="227" t="s">
        <v>100</v>
      </c>
      <c r="L75" s="227" t="s">
        <v>468</v>
      </c>
      <c r="M75" s="227" t="s">
        <v>100</v>
      </c>
      <c r="N75" s="227" t="s">
        <v>468</v>
      </c>
      <c r="O75" s="228" t="s">
        <v>100</v>
      </c>
      <c r="P75" s="228" t="s">
        <v>469</v>
      </c>
      <c r="Q75" s="228" t="s">
        <v>228</v>
      </c>
      <c r="R75" s="228" t="s">
        <v>100</v>
      </c>
      <c r="S75" s="228" t="s">
        <v>469</v>
      </c>
      <c r="T75" s="228" t="s">
        <v>228</v>
      </c>
      <c r="U75" s="228" t="s">
        <v>100</v>
      </c>
      <c r="V75" s="228" t="s">
        <v>469</v>
      </c>
      <c r="W75" s="228" t="s">
        <v>228</v>
      </c>
      <c r="X75" s="228" t="s">
        <v>100</v>
      </c>
      <c r="Y75" s="228" t="s">
        <v>469</v>
      </c>
      <c r="Z75" s="228" t="s">
        <v>228</v>
      </c>
      <c r="AA75" s="228" t="s">
        <v>100</v>
      </c>
      <c r="AB75" s="228" t="s">
        <v>469</v>
      </c>
      <c r="AC75" s="228" t="s">
        <v>228</v>
      </c>
      <c r="AD75" s="228" t="s">
        <v>100</v>
      </c>
      <c r="AE75" s="228" t="s">
        <v>469</v>
      </c>
      <c r="AF75" s="228" t="s">
        <v>228</v>
      </c>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row>
    <row r="76" spans="1:62" s="97" customFormat="1" ht="15.75" customHeight="1">
      <c r="A76" s="727"/>
      <c r="B76" s="151" t="s">
        <v>470</v>
      </c>
      <c r="C76" s="240"/>
      <c r="D76" s="238"/>
      <c r="E76" s="240"/>
      <c r="F76" s="238"/>
      <c r="G76" s="240"/>
      <c r="H76" s="238"/>
      <c r="I76" s="240"/>
      <c r="J76" s="238"/>
      <c r="K76" s="240"/>
      <c r="L76" s="238"/>
      <c r="M76" s="240"/>
      <c r="N76" s="238"/>
      <c r="O76" s="240"/>
      <c r="P76" s="238"/>
      <c r="Q76" s="238"/>
      <c r="R76" s="240"/>
      <c r="S76" s="238"/>
      <c r="T76" s="238"/>
      <c r="U76" s="240"/>
      <c r="V76" s="238"/>
      <c r="W76" s="238"/>
      <c r="X76" s="240"/>
      <c r="Y76" s="238"/>
      <c r="Z76" s="238"/>
      <c r="AA76" s="240"/>
      <c r="AB76" s="238"/>
      <c r="AC76" s="238"/>
      <c r="AD76" s="240"/>
      <c r="AE76" s="310"/>
      <c r="AF76" s="241"/>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row>
    <row r="77" spans="1:62" s="97" customFormat="1" ht="15.75" customHeight="1">
      <c r="A77" s="727"/>
      <c r="B77" s="152" t="s">
        <v>471</v>
      </c>
      <c r="C77" s="149"/>
      <c r="D77" s="238"/>
      <c r="E77" s="149"/>
      <c r="F77" s="238"/>
      <c r="G77" s="149"/>
      <c r="H77" s="238"/>
      <c r="I77" s="149"/>
      <c r="J77" s="238"/>
      <c r="K77" s="149"/>
      <c r="L77" s="238"/>
      <c r="M77" s="149"/>
      <c r="N77" s="238"/>
      <c r="O77" s="149"/>
      <c r="P77" s="238"/>
      <c r="Q77" s="238"/>
      <c r="R77" s="149"/>
      <c r="S77" s="238"/>
      <c r="T77" s="238"/>
      <c r="U77" s="149"/>
      <c r="V77" s="238"/>
      <c r="W77" s="238"/>
      <c r="X77" s="149"/>
      <c r="Y77" s="238"/>
      <c r="Z77" s="238"/>
      <c r="AA77" s="149"/>
      <c r="AB77" s="238"/>
      <c r="AC77" s="238"/>
      <c r="AD77" s="149"/>
      <c r="AE77" s="310"/>
      <c r="AF77" s="241"/>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row>
    <row r="78" spans="1:62" s="97" customFormat="1" ht="15.75" customHeight="1">
      <c r="A78" s="727"/>
      <c r="B78" s="152" t="s">
        <v>472</v>
      </c>
      <c r="C78" s="149"/>
      <c r="D78" s="238"/>
      <c r="E78" s="149"/>
      <c r="F78" s="238"/>
      <c r="G78" s="149"/>
      <c r="H78" s="238"/>
      <c r="I78" s="149"/>
      <c r="J78" s="238"/>
      <c r="K78" s="149"/>
      <c r="L78" s="238"/>
      <c r="M78" s="149"/>
      <c r="N78" s="238"/>
      <c r="O78" s="149"/>
      <c r="P78" s="238"/>
      <c r="Q78" s="238"/>
      <c r="R78" s="149"/>
      <c r="S78" s="238"/>
      <c r="T78" s="238"/>
      <c r="U78" s="149"/>
      <c r="V78" s="238"/>
      <c r="W78" s="238"/>
      <c r="X78" s="149"/>
      <c r="Y78" s="238"/>
      <c r="Z78" s="238"/>
      <c r="AA78" s="149"/>
      <c r="AB78" s="238"/>
      <c r="AC78" s="238"/>
      <c r="AD78" s="149"/>
      <c r="AE78" s="310"/>
      <c r="AF78" s="241"/>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row>
    <row r="79" spans="1:62" s="97" customFormat="1" ht="15.75" customHeight="1">
      <c r="A79" s="727"/>
      <c r="B79" s="152" t="s">
        <v>473</v>
      </c>
      <c r="C79" s="149"/>
      <c r="D79" s="238"/>
      <c r="E79" s="149"/>
      <c r="F79" s="238"/>
      <c r="G79" s="149"/>
      <c r="H79" s="238"/>
      <c r="I79" s="149"/>
      <c r="J79" s="238"/>
      <c r="K79" s="149"/>
      <c r="L79" s="238"/>
      <c r="M79" s="149"/>
      <c r="N79" s="238"/>
      <c r="O79" s="149"/>
      <c r="P79" s="238"/>
      <c r="Q79" s="238"/>
      <c r="R79" s="149"/>
      <c r="S79" s="238"/>
      <c r="T79" s="238"/>
      <c r="U79" s="149"/>
      <c r="V79" s="238"/>
      <c r="W79" s="238"/>
      <c r="X79" s="149"/>
      <c r="Y79" s="238"/>
      <c r="Z79" s="238"/>
      <c r="AA79" s="149"/>
      <c r="AB79" s="238"/>
      <c r="AC79" s="238"/>
      <c r="AD79" s="149"/>
      <c r="AE79" s="310"/>
      <c r="AF79" s="241"/>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row>
    <row r="80" spans="1:62" s="97" customFormat="1" ht="15.75" customHeight="1">
      <c r="A80" s="727"/>
      <c r="B80" s="152" t="s">
        <v>474</v>
      </c>
      <c r="C80" s="149"/>
      <c r="D80" s="238"/>
      <c r="E80" s="149"/>
      <c r="F80" s="238"/>
      <c r="G80" s="149"/>
      <c r="H80" s="238"/>
      <c r="I80" s="149"/>
      <c r="J80" s="238"/>
      <c r="K80" s="149"/>
      <c r="L80" s="238"/>
      <c r="M80" s="149"/>
      <c r="N80" s="238"/>
      <c r="O80" s="149"/>
      <c r="P80" s="238"/>
      <c r="Q80" s="238"/>
      <c r="R80" s="149"/>
      <c r="S80" s="238"/>
      <c r="T80" s="238"/>
      <c r="U80" s="149"/>
      <c r="V80" s="238"/>
      <c r="W80" s="238"/>
      <c r="X80" s="149"/>
      <c r="Y80" s="238"/>
      <c r="Z80" s="238"/>
      <c r="AA80" s="149"/>
      <c r="AB80" s="238"/>
      <c r="AC80" s="238"/>
      <c r="AD80" s="149"/>
      <c r="AE80" s="310"/>
      <c r="AF80" s="241"/>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row>
    <row r="81" spans="1:62" s="97" customFormat="1" ht="15.75" customHeight="1">
      <c r="A81" s="727"/>
      <c r="B81" s="152" t="s">
        <v>475</v>
      </c>
      <c r="C81" s="149"/>
      <c r="D81" s="238"/>
      <c r="E81" s="149"/>
      <c r="F81" s="238"/>
      <c r="G81" s="149"/>
      <c r="H81" s="238"/>
      <c r="I81" s="149"/>
      <c r="J81" s="238"/>
      <c r="K81" s="149"/>
      <c r="L81" s="238"/>
      <c r="M81" s="149"/>
      <c r="N81" s="238"/>
      <c r="O81" s="149"/>
      <c r="P81" s="238"/>
      <c r="Q81" s="238"/>
      <c r="R81" s="149"/>
      <c r="S81" s="238"/>
      <c r="T81" s="238"/>
      <c r="U81" s="149"/>
      <c r="V81" s="238"/>
      <c r="W81" s="238"/>
      <c r="X81" s="149"/>
      <c r="Y81" s="238"/>
      <c r="Z81" s="238"/>
      <c r="AA81" s="149"/>
      <c r="AB81" s="238"/>
      <c r="AC81" s="238"/>
      <c r="AD81" s="149"/>
      <c r="AE81" s="310"/>
      <c r="AF81" s="241"/>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row>
    <row r="82" spans="1:62" s="97" customFormat="1" ht="15.75" customHeight="1">
      <c r="A82" s="727"/>
      <c r="B82" s="152" t="s">
        <v>476</v>
      </c>
      <c r="C82" s="149"/>
      <c r="D82" s="238"/>
      <c r="E82" s="149"/>
      <c r="F82" s="238"/>
      <c r="G82" s="149"/>
      <c r="H82" s="238"/>
      <c r="I82" s="149"/>
      <c r="J82" s="238"/>
      <c r="K82" s="149"/>
      <c r="L82" s="238"/>
      <c r="M82" s="149"/>
      <c r="N82" s="238"/>
      <c r="O82" s="149"/>
      <c r="P82" s="238"/>
      <c r="Q82" s="238"/>
      <c r="R82" s="149"/>
      <c r="S82" s="238"/>
      <c r="T82" s="238"/>
      <c r="U82" s="149"/>
      <c r="V82" s="238"/>
      <c r="W82" s="238"/>
      <c r="X82" s="149"/>
      <c r="Y82" s="238"/>
      <c r="Z82" s="238"/>
      <c r="AA82" s="149"/>
      <c r="AB82" s="238"/>
      <c r="AC82" s="238"/>
      <c r="AD82" s="149"/>
      <c r="AE82" s="310"/>
      <c r="AF82" s="241"/>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row>
    <row r="83" spans="1:62" s="97" customFormat="1" ht="15.75" customHeight="1">
      <c r="A83" s="727"/>
      <c r="B83" s="152" t="s">
        <v>477</v>
      </c>
      <c r="C83" s="149"/>
      <c r="D83" s="238"/>
      <c r="E83" s="149"/>
      <c r="F83" s="238"/>
      <c r="G83" s="149"/>
      <c r="H83" s="238"/>
      <c r="I83" s="149"/>
      <c r="J83" s="238"/>
      <c r="K83" s="149"/>
      <c r="L83" s="238"/>
      <c r="M83" s="149"/>
      <c r="N83" s="238"/>
      <c r="O83" s="149"/>
      <c r="P83" s="238"/>
      <c r="Q83" s="238"/>
      <c r="R83" s="149"/>
      <c r="S83" s="238"/>
      <c r="T83" s="238"/>
      <c r="U83" s="149"/>
      <c r="V83" s="238"/>
      <c r="W83" s="238"/>
      <c r="X83" s="149"/>
      <c r="Y83" s="238"/>
      <c r="Z83" s="238"/>
      <c r="AA83" s="149"/>
      <c r="AB83" s="238"/>
      <c r="AC83" s="238"/>
      <c r="AD83" s="149"/>
      <c r="AE83" s="310"/>
      <c r="AF83" s="241"/>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row>
    <row r="84" spans="1:62" s="97" customFormat="1" ht="15.75" customHeight="1">
      <c r="A84" s="727"/>
      <c r="B84" s="152" t="s">
        <v>478</v>
      </c>
      <c r="C84" s="149"/>
      <c r="D84" s="238"/>
      <c r="E84" s="149"/>
      <c r="F84" s="238"/>
      <c r="G84" s="149"/>
      <c r="H84" s="238"/>
      <c r="I84" s="149"/>
      <c r="J84" s="238"/>
      <c r="K84" s="149"/>
      <c r="L84" s="238"/>
      <c r="M84" s="149"/>
      <c r="N84" s="238"/>
      <c r="O84" s="149"/>
      <c r="P84" s="238"/>
      <c r="Q84" s="238"/>
      <c r="R84" s="149"/>
      <c r="S84" s="238"/>
      <c r="T84" s="238"/>
      <c r="U84" s="149"/>
      <c r="V84" s="238"/>
      <c r="W84" s="238"/>
      <c r="X84" s="149"/>
      <c r="Y84" s="238"/>
      <c r="Z84" s="238"/>
      <c r="AA84" s="149"/>
      <c r="AB84" s="238"/>
      <c r="AC84" s="238"/>
      <c r="AD84" s="149"/>
      <c r="AE84" s="310"/>
      <c r="AF84" s="241"/>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row>
    <row r="85" spans="1:62" s="97" customFormat="1" ht="15.75" customHeight="1">
      <c r="A85" s="727"/>
      <c r="B85" s="152" t="s">
        <v>479</v>
      </c>
      <c r="C85" s="149"/>
      <c r="D85" s="238"/>
      <c r="E85" s="149"/>
      <c r="F85" s="238"/>
      <c r="G85" s="149"/>
      <c r="H85" s="238"/>
      <c r="I85" s="149"/>
      <c r="J85" s="238"/>
      <c r="K85" s="149"/>
      <c r="L85" s="238"/>
      <c r="M85" s="149"/>
      <c r="N85" s="238"/>
      <c r="O85" s="149"/>
      <c r="P85" s="238"/>
      <c r="Q85" s="238"/>
      <c r="R85" s="149"/>
      <c r="S85" s="238"/>
      <c r="T85" s="238"/>
      <c r="U85" s="149"/>
      <c r="V85" s="238"/>
      <c r="W85" s="238"/>
      <c r="X85" s="149"/>
      <c r="Y85" s="238"/>
      <c r="Z85" s="238"/>
      <c r="AA85" s="149"/>
      <c r="AB85" s="238"/>
      <c r="AC85" s="238"/>
      <c r="AD85" s="149"/>
      <c r="AE85" s="310"/>
      <c r="AF85" s="241"/>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row>
    <row r="86" spans="1:62" s="97" customFormat="1" ht="15.75" customHeight="1">
      <c r="A86" s="727"/>
      <c r="B86" s="152" t="s">
        <v>480</v>
      </c>
      <c r="C86" s="149"/>
      <c r="D86" s="238"/>
      <c r="E86" s="149"/>
      <c r="F86" s="238"/>
      <c r="G86" s="149"/>
      <c r="H86" s="238"/>
      <c r="I86" s="149"/>
      <c r="J86" s="238"/>
      <c r="K86" s="149"/>
      <c r="L86" s="238"/>
      <c r="M86" s="149"/>
      <c r="N86" s="238"/>
      <c r="O86" s="149"/>
      <c r="P86" s="238"/>
      <c r="Q86" s="238"/>
      <c r="R86" s="149"/>
      <c r="S86" s="238"/>
      <c r="T86" s="238"/>
      <c r="U86" s="149"/>
      <c r="V86" s="238"/>
      <c r="W86" s="238"/>
      <c r="X86" s="149"/>
      <c r="Y86" s="238"/>
      <c r="Z86" s="238"/>
      <c r="AA86" s="149"/>
      <c r="AB86" s="238"/>
      <c r="AC86" s="238"/>
      <c r="AD86" s="149"/>
      <c r="AE86" s="310"/>
      <c r="AF86" s="241"/>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row>
    <row r="87" spans="1:62" s="97" customFormat="1" ht="15.75" customHeight="1">
      <c r="A87" s="727"/>
      <c r="B87" s="152" t="s">
        <v>481</v>
      </c>
      <c r="C87" s="149"/>
      <c r="D87" s="238"/>
      <c r="E87" s="149"/>
      <c r="F87" s="238"/>
      <c r="G87" s="149"/>
      <c r="H87" s="238"/>
      <c r="I87" s="149"/>
      <c r="J87" s="238"/>
      <c r="K87" s="149"/>
      <c r="L87" s="238"/>
      <c r="M87" s="149"/>
      <c r="N87" s="238"/>
      <c r="O87" s="149"/>
      <c r="P87" s="238"/>
      <c r="Q87" s="238"/>
      <c r="R87" s="149"/>
      <c r="S87" s="238"/>
      <c r="T87" s="238"/>
      <c r="U87" s="149"/>
      <c r="V87" s="238"/>
      <c r="W87" s="238"/>
      <c r="X87" s="149"/>
      <c r="Y87" s="238"/>
      <c r="Z87" s="238"/>
      <c r="AA87" s="149"/>
      <c r="AB87" s="238"/>
      <c r="AC87" s="238"/>
      <c r="AD87" s="149"/>
      <c r="AE87" s="310"/>
      <c r="AF87" s="241"/>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row>
    <row r="88" spans="1:62" s="97" customFormat="1" ht="15.75" customHeight="1">
      <c r="A88" s="727"/>
      <c r="B88" s="152" t="s">
        <v>482</v>
      </c>
      <c r="C88" s="149"/>
      <c r="D88" s="238"/>
      <c r="E88" s="149"/>
      <c r="F88" s="238"/>
      <c r="G88" s="149"/>
      <c r="H88" s="238"/>
      <c r="I88" s="149"/>
      <c r="J88" s="238"/>
      <c r="K88" s="149"/>
      <c r="L88" s="238"/>
      <c r="M88" s="149"/>
      <c r="N88" s="238"/>
      <c r="O88" s="149"/>
      <c r="P88" s="238"/>
      <c r="Q88" s="238"/>
      <c r="R88" s="149"/>
      <c r="S88" s="238"/>
      <c r="T88" s="238"/>
      <c r="U88" s="149"/>
      <c r="V88" s="238"/>
      <c r="W88" s="238"/>
      <c r="X88" s="149"/>
      <c r="Y88" s="238"/>
      <c r="Z88" s="238"/>
      <c r="AA88" s="149"/>
      <c r="AB88" s="238"/>
      <c r="AC88" s="238"/>
      <c r="AD88" s="149"/>
      <c r="AE88" s="310"/>
      <c r="AF88" s="241"/>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row>
    <row r="89" spans="1:62" s="97" customFormat="1" ht="15.75" customHeight="1">
      <c r="A89" s="727"/>
      <c r="B89" s="152" t="s">
        <v>483</v>
      </c>
      <c r="C89" s="149"/>
      <c r="D89" s="238"/>
      <c r="E89" s="149"/>
      <c r="F89" s="238"/>
      <c r="G89" s="149"/>
      <c r="H89" s="238"/>
      <c r="I89" s="149"/>
      <c r="J89" s="238"/>
      <c r="K89" s="149"/>
      <c r="L89" s="238"/>
      <c r="M89" s="149"/>
      <c r="N89" s="238"/>
      <c r="O89" s="149"/>
      <c r="P89" s="238"/>
      <c r="Q89" s="238"/>
      <c r="R89" s="149"/>
      <c r="S89" s="238"/>
      <c r="T89" s="238"/>
      <c r="U89" s="149"/>
      <c r="V89" s="238"/>
      <c r="W89" s="238"/>
      <c r="X89" s="149"/>
      <c r="Y89" s="238"/>
      <c r="Z89" s="238"/>
      <c r="AA89" s="149"/>
      <c r="AB89" s="238"/>
      <c r="AC89" s="238"/>
      <c r="AD89" s="149"/>
      <c r="AE89" s="310"/>
      <c r="AF89" s="241"/>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row>
    <row r="90" spans="1:62" s="97" customFormat="1" ht="15.75" customHeight="1">
      <c r="A90" s="727"/>
      <c r="B90" s="152" t="s">
        <v>484</v>
      </c>
      <c r="C90" s="149"/>
      <c r="D90" s="238"/>
      <c r="E90" s="149"/>
      <c r="F90" s="238"/>
      <c r="G90" s="149"/>
      <c r="H90" s="238"/>
      <c r="I90" s="149"/>
      <c r="J90" s="238"/>
      <c r="K90" s="149"/>
      <c r="L90" s="238"/>
      <c r="M90" s="149"/>
      <c r="N90" s="238"/>
      <c r="O90" s="149"/>
      <c r="P90" s="238"/>
      <c r="Q90" s="238"/>
      <c r="R90" s="149"/>
      <c r="S90" s="238"/>
      <c r="T90" s="238"/>
      <c r="U90" s="149"/>
      <c r="V90" s="238"/>
      <c r="W90" s="238"/>
      <c r="X90" s="149"/>
      <c r="Y90" s="238"/>
      <c r="Z90" s="238"/>
      <c r="AA90" s="149"/>
      <c r="AB90" s="238"/>
      <c r="AC90" s="238"/>
      <c r="AD90" s="149"/>
      <c r="AE90" s="310"/>
      <c r="AF90" s="241"/>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row>
    <row r="91" spans="1:62" s="97" customFormat="1" ht="15.75" customHeight="1">
      <c r="A91" s="727"/>
      <c r="B91" s="152" t="s">
        <v>485</v>
      </c>
      <c r="C91" s="149"/>
      <c r="D91" s="238"/>
      <c r="E91" s="149"/>
      <c r="F91" s="238"/>
      <c r="G91" s="149"/>
      <c r="H91" s="238"/>
      <c r="I91" s="149"/>
      <c r="J91" s="238"/>
      <c r="K91" s="149"/>
      <c r="L91" s="238"/>
      <c r="M91" s="149"/>
      <c r="N91" s="238"/>
      <c r="O91" s="149"/>
      <c r="P91" s="238"/>
      <c r="Q91" s="238"/>
      <c r="R91" s="149"/>
      <c r="S91" s="238"/>
      <c r="T91" s="238"/>
      <c r="U91" s="149"/>
      <c r="V91" s="238"/>
      <c r="W91" s="238"/>
      <c r="X91" s="149"/>
      <c r="Y91" s="238"/>
      <c r="Z91" s="238"/>
      <c r="AA91" s="149"/>
      <c r="AB91" s="238"/>
      <c r="AC91" s="238"/>
      <c r="AD91" s="149"/>
      <c r="AE91" s="310"/>
      <c r="AF91" s="241"/>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row>
    <row r="92" spans="1:62" s="97" customFormat="1" ht="15.75" customHeight="1">
      <c r="A92" s="727"/>
      <c r="B92" s="152" t="s">
        <v>486</v>
      </c>
      <c r="C92" s="149"/>
      <c r="D92" s="238"/>
      <c r="E92" s="149"/>
      <c r="F92" s="238"/>
      <c r="G92" s="149"/>
      <c r="H92" s="238"/>
      <c r="I92" s="149"/>
      <c r="J92" s="238"/>
      <c r="K92" s="149"/>
      <c r="L92" s="238"/>
      <c r="M92" s="149"/>
      <c r="N92" s="238"/>
      <c r="O92" s="149"/>
      <c r="P92" s="238"/>
      <c r="Q92" s="238"/>
      <c r="R92" s="149"/>
      <c r="S92" s="238"/>
      <c r="T92" s="238"/>
      <c r="U92" s="149"/>
      <c r="V92" s="238"/>
      <c r="W92" s="238"/>
      <c r="X92" s="149"/>
      <c r="Y92" s="238"/>
      <c r="Z92" s="238"/>
      <c r="AA92" s="149"/>
      <c r="AB92" s="238"/>
      <c r="AC92" s="238"/>
      <c r="AD92" s="149"/>
      <c r="AE92" s="310"/>
      <c r="AF92" s="241"/>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row>
    <row r="93" spans="1:62" s="97" customFormat="1" ht="15.75" customHeight="1">
      <c r="A93" s="727"/>
      <c r="B93" s="152" t="s">
        <v>487</v>
      </c>
      <c r="C93" s="149"/>
      <c r="D93" s="238"/>
      <c r="E93" s="149"/>
      <c r="F93" s="238"/>
      <c r="G93" s="149"/>
      <c r="H93" s="238"/>
      <c r="I93" s="149"/>
      <c r="J93" s="238"/>
      <c r="K93" s="149"/>
      <c r="L93" s="238"/>
      <c r="M93" s="149"/>
      <c r="N93" s="238"/>
      <c r="O93" s="149"/>
      <c r="P93" s="238"/>
      <c r="Q93" s="238"/>
      <c r="R93" s="149"/>
      <c r="S93" s="238"/>
      <c r="T93" s="238"/>
      <c r="U93" s="149"/>
      <c r="V93" s="238"/>
      <c r="W93" s="238"/>
      <c r="X93" s="149"/>
      <c r="Y93" s="238"/>
      <c r="Z93" s="238"/>
      <c r="AA93" s="149"/>
      <c r="AB93" s="238"/>
      <c r="AC93" s="238"/>
      <c r="AD93" s="149"/>
      <c r="AE93" s="310"/>
      <c r="AF93" s="241"/>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row>
    <row r="94" spans="1:62" s="97" customFormat="1" ht="15.75" customHeight="1">
      <c r="A94" s="727"/>
      <c r="B94" s="152" t="s">
        <v>488</v>
      </c>
      <c r="C94" s="149"/>
      <c r="D94" s="238"/>
      <c r="E94" s="149"/>
      <c r="F94" s="238"/>
      <c r="G94" s="149"/>
      <c r="H94" s="238"/>
      <c r="I94" s="149"/>
      <c r="J94" s="238"/>
      <c r="K94" s="149"/>
      <c r="L94" s="238"/>
      <c r="M94" s="149"/>
      <c r="N94" s="238"/>
      <c r="O94" s="149"/>
      <c r="P94" s="238"/>
      <c r="Q94" s="238"/>
      <c r="R94" s="149"/>
      <c r="S94" s="238"/>
      <c r="T94" s="238"/>
      <c r="U94" s="149"/>
      <c r="V94" s="238"/>
      <c r="W94" s="238"/>
      <c r="X94" s="149"/>
      <c r="Y94" s="238"/>
      <c r="Z94" s="238"/>
      <c r="AA94" s="149"/>
      <c r="AB94" s="238"/>
      <c r="AC94" s="238"/>
      <c r="AD94" s="149"/>
      <c r="AE94" s="310"/>
      <c r="AF94" s="241"/>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row>
    <row r="95" spans="1:62" s="97" customFormat="1" ht="15.75" customHeight="1">
      <c r="A95" s="727"/>
      <c r="B95" s="152" t="s">
        <v>489</v>
      </c>
      <c r="C95" s="149"/>
      <c r="D95" s="238"/>
      <c r="E95" s="149"/>
      <c r="F95" s="238"/>
      <c r="G95" s="149"/>
      <c r="H95" s="238"/>
      <c r="I95" s="149"/>
      <c r="J95" s="238"/>
      <c r="K95" s="149"/>
      <c r="L95" s="238"/>
      <c r="M95" s="149"/>
      <c r="N95" s="238"/>
      <c r="O95" s="149"/>
      <c r="P95" s="238"/>
      <c r="Q95" s="238"/>
      <c r="R95" s="149"/>
      <c r="S95" s="238"/>
      <c r="T95" s="238"/>
      <c r="U95" s="149"/>
      <c r="V95" s="238"/>
      <c r="W95" s="238"/>
      <c r="X95" s="149"/>
      <c r="Y95" s="238"/>
      <c r="Z95" s="238"/>
      <c r="AA95" s="149"/>
      <c r="AB95" s="238"/>
      <c r="AC95" s="238"/>
      <c r="AD95" s="149"/>
      <c r="AE95" s="310"/>
      <c r="AF95" s="241"/>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row>
    <row r="96" spans="1:62" s="97" customFormat="1" ht="29.25" customHeight="1" thickBot="1">
      <c r="A96" s="581"/>
      <c r="B96" s="150" t="s">
        <v>93</v>
      </c>
      <c r="C96" s="237"/>
      <c r="D96" s="239"/>
      <c r="E96" s="237"/>
      <c r="F96" s="239"/>
      <c r="G96" s="237"/>
      <c r="H96" s="239"/>
      <c r="I96" s="237"/>
      <c r="J96" s="239"/>
      <c r="K96" s="237"/>
      <c r="L96" s="239"/>
      <c r="M96" s="237"/>
      <c r="N96" s="239"/>
      <c r="O96" s="237"/>
      <c r="P96" s="239"/>
      <c r="Q96" s="239"/>
      <c r="R96" s="237"/>
      <c r="S96" s="239"/>
      <c r="T96" s="239"/>
      <c r="U96" s="237"/>
      <c r="V96" s="239"/>
      <c r="W96" s="239"/>
      <c r="X96" s="237"/>
      <c r="Y96" s="239"/>
      <c r="Z96" s="239"/>
      <c r="AA96" s="237"/>
      <c r="AB96" s="239"/>
      <c r="AC96" s="239"/>
      <c r="AD96" s="237"/>
      <c r="AE96" s="311"/>
      <c r="AF96" s="242"/>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row>
    <row r="97" spans="1:62" s="68" customFormat="1" ht="24" customHeight="1" thickBot="1">
      <c r="K97" s="173"/>
      <c r="L97" s="173"/>
      <c r="M97" s="173"/>
      <c r="N97" s="173"/>
      <c r="O97" s="173"/>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row>
    <row r="98" spans="1:62" s="68" customFormat="1" ht="24" customHeight="1" thickBot="1">
      <c r="A98" s="580" t="s">
        <v>490</v>
      </c>
      <c r="B98" s="580" t="s">
        <v>467</v>
      </c>
      <c r="C98" s="663" t="s">
        <v>99</v>
      </c>
      <c r="D98" s="738"/>
      <c r="E98" s="738"/>
      <c r="F98" s="738"/>
      <c r="G98" s="738"/>
      <c r="H98" s="738"/>
      <c r="I98" s="738"/>
      <c r="J98" s="738"/>
      <c r="K98" s="738"/>
      <c r="L98" s="738"/>
      <c r="M98" s="738"/>
      <c r="N98" s="664"/>
      <c r="O98" s="741" t="s">
        <v>241</v>
      </c>
      <c r="P98" s="742"/>
      <c r="Q98" s="742"/>
      <c r="R98" s="742"/>
      <c r="S98" s="742"/>
      <c r="T98" s="742"/>
      <c r="U98" s="742"/>
      <c r="V98" s="742"/>
      <c r="W98" s="742"/>
      <c r="X98" s="742"/>
      <c r="Y98" s="742"/>
      <c r="Z98" s="742"/>
      <c r="AA98" s="742"/>
      <c r="AB98" s="742"/>
      <c r="AC98" s="742"/>
      <c r="AD98" s="742"/>
      <c r="AE98" s="742"/>
      <c r="AF98" s="743"/>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row>
    <row r="99" spans="1:62" s="68" customFormat="1" ht="24" customHeight="1" thickBot="1">
      <c r="A99" s="727"/>
      <c r="B99" s="727"/>
      <c r="C99" s="663" t="s">
        <v>257</v>
      </c>
      <c r="D99" s="664"/>
      <c r="E99" s="663" t="s">
        <v>258</v>
      </c>
      <c r="F99" s="664"/>
      <c r="G99" s="663" t="s">
        <v>259</v>
      </c>
      <c r="H99" s="664"/>
      <c r="I99" s="663" t="s">
        <v>260</v>
      </c>
      <c r="J99" s="664"/>
      <c r="K99" s="663" t="s">
        <v>460</v>
      </c>
      <c r="L99" s="664"/>
      <c r="M99" s="663" t="s">
        <v>262</v>
      </c>
      <c r="N99" s="664"/>
      <c r="O99" s="741" t="s">
        <v>257</v>
      </c>
      <c r="P99" s="742"/>
      <c r="Q99" s="743"/>
      <c r="R99" s="741" t="s">
        <v>258</v>
      </c>
      <c r="S99" s="742"/>
      <c r="T99" s="743"/>
      <c r="U99" s="741" t="s">
        <v>259</v>
      </c>
      <c r="V99" s="742"/>
      <c r="W99" s="743"/>
      <c r="X99" s="741" t="s">
        <v>260</v>
      </c>
      <c r="Y99" s="742"/>
      <c r="Z99" s="743"/>
      <c r="AA99" s="741" t="s">
        <v>460</v>
      </c>
      <c r="AB99" s="742"/>
      <c r="AC99" s="743"/>
      <c r="AD99" s="741" t="s">
        <v>262</v>
      </c>
      <c r="AE99" s="742"/>
      <c r="AF99" s="743"/>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row>
    <row r="100" spans="1:62" s="68" customFormat="1" ht="29.25" customHeight="1" thickBot="1">
      <c r="A100" s="727"/>
      <c r="B100" s="581"/>
      <c r="C100" s="243" t="s">
        <v>100</v>
      </c>
      <c r="D100" s="225" t="s">
        <v>468</v>
      </c>
      <c r="E100" s="243" t="s">
        <v>100</v>
      </c>
      <c r="F100" s="225" t="s">
        <v>468</v>
      </c>
      <c r="G100" s="243" t="s">
        <v>100</v>
      </c>
      <c r="H100" s="225" t="s">
        <v>468</v>
      </c>
      <c r="I100" s="243" t="s">
        <v>100</v>
      </c>
      <c r="J100" s="225" t="s">
        <v>468</v>
      </c>
      <c r="K100" s="243" t="s">
        <v>100</v>
      </c>
      <c r="L100" s="225" t="s">
        <v>468</v>
      </c>
      <c r="M100" s="243" t="s">
        <v>100</v>
      </c>
      <c r="N100" s="225" t="s">
        <v>468</v>
      </c>
      <c r="O100" s="228" t="s">
        <v>100</v>
      </c>
      <c r="P100" s="228" t="s">
        <v>469</v>
      </c>
      <c r="Q100" s="228" t="s">
        <v>228</v>
      </c>
      <c r="R100" s="228" t="s">
        <v>100</v>
      </c>
      <c r="S100" s="228" t="s">
        <v>469</v>
      </c>
      <c r="T100" s="228" t="s">
        <v>228</v>
      </c>
      <c r="U100" s="228" t="s">
        <v>100</v>
      </c>
      <c r="V100" s="228" t="s">
        <v>469</v>
      </c>
      <c r="W100" s="228" t="s">
        <v>228</v>
      </c>
      <c r="X100" s="228" t="s">
        <v>100</v>
      </c>
      <c r="Y100" s="228" t="s">
        <v>469</v>
      </c>
      <c r="Z100" s="228" t="s">
        <v>228</v>
      </c>
      <c r="AA100" s="228" t="s">
        <v>100</v>
      </c>
      <c r="AB100" s="228" t="s">
        <v>469</v>
      </c>
      <c r="AC100" s="228" t="s">
        <v>228</v>
      </c>
      <c r="AD100" s="228" t="s">
        <v>100</v>
      </c>
      <c r="AE100" s="228" t="s">
        <v>469</v>
      </c>
      <c r="AF100" s="228" t="s">
        <v>228</v>
      </c>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row>
    <row r="101" spans="1:62" s="68" customFormat="1" ht="16.5">
      <c r="A101" s="727"/>
      <c r="B101" s="151" t="s">
        <v>470</v>
      </c>
      <c r="C101" s="149"/>
      <c r="D101" s="238"/>
      <c r="E101" s="149"/>
      <c r="F101" s="238"/>
      <c r="G101" s="149"/>
      <c r="H101" s="238"/>
      <c r="I101" s="149"/>
      <c r="J101" s="238"/>
      <c r="K101" s="149"/>
      <c r="L101" s="238"/>
      <c r="M101" s="149"/>
      <c r="N101" s="238"/>
      <c r="O101" s="149"/>
      <c r="P101" s="238"/>
      <c r="Q101" s="238"/>
      <c r="R101" s="149"/>
      <c r="S101" s="238"/>
      <c r="T101" s="238"/>
      <c r="U101" s="149"/>
      <c r="V101" s="238"/>
      <c r="W101" s="238"/>
      <c r="X101" s="149"/>
      <c r="Y101" s="238"/>
      <c r="Z101" s="238"/>
      <c r="AA101" s="149"/>
      <c r="AB101" s="238"/>
      <c r="AC101" s="238"/>
      <c r="AD101" s="149"/>
      <c r="AE101" s="310"/>
      <c r="AF101" s="241"/>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row>
    <row r="102" spans="1:62" s="68" customFormat="1" ht="16.5">
      <c r="A102" s="727"/>
      <c r="B102" s="152" t="s">
        <v>471</v>
      </c>
      <c r="C102" s="149"/>
      <c r="D102" s="238"/>
      <c r="E102" s="149"/>
      <c r="F102" s="238"/>
      <c r="G102" s="149"/>
      <c r="H102" s="238"/>
      <c r="I102" s="149"/>
      <c r="J102" s="238"/>
      <c r="K102" s="149"/>
      <c r="L102" s="238"/>
      <c r="M102" s="149"/>
      <c r="N102" s="238"/>
      <c r="O102" s="149"/>
      <c r="P102" s="238"/>
      <c r="Q102" s="238"/>
      <c r="R102" s="149"/>
      <c r="S102" s="238"/>
      <c r="T102" s="238"/>
      <c r="U102" s="149"/>
      <c r="V102" s="238"/>
      <c r="W102" s="238"/>
      <c r="X102" s="149"/>
      <c r="Y102" s="238"/>
      <c r="Z102" s="238"/>
      <c r="AA102" s="149"/>
      <c r="AB102" s="238"/>
      <c r="AC102" s="238"/>
      <c r="AD102" s="149"/>
      <c r="AE102" s="310"/>
      <c r="AF102" s="241"/>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row>
    <row r="103" spans="1:62" s="68" customFormat="1" ht="16.5">
      <c r="A103" s="727"/>
      <c r="B103" s="152" t="s">
        <v>472</v>
      </c>
      <c r="C103" s="149"/>
      <c r="D103" s="238"/>
      <c r="E103" s="149"/>
      <c r="F103" s="238"/>
      <c r="G103" s="149"/>
      <c r="H103" s="238"/>
      <c r="I103" s="149"/>
      <c r="J103" s="238"/>
      <c r="K103" s="149"/>
      <c r="L103" s="238"/>
      <c r="M103" s="149"/>
      <c r="N103" s="238"/>
      <c r="O103" s="149"/>
      <c r="P103" s="238"/>
      <c r="Q103" s="238"/>
      <c r="R103" s="149"/>
      <c r="S103" s="238"/>
      <c r="T103" s="238"/>
      <c r="U103" s="149"/>
      <c r="V103" s="238"/>
      <c r="W103" s="238"/>
      <c r="X103" s="149"/>
      <c r="Y103" s="238"/>
      <c r="Z103" s="238"/>
      <c r="AA103" s="149"/>
      <c r="AB103" s="238"/>
      <c r="AC103" s="238"/>
      <c r="AD103" s="149"/>
      <c r="AE103" s="310"/>
      <c r="AF103" s="241"/>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row>
    <row r="104" spans="1:62" s="68" customFormat="1" ht="16.5">
      <c r="A104" s="727"/>
      <c r="B104" s="152" t="s">
        <v>473</v>
      </c>
      <c r="C104" s="149"/>
      <c r="D104" s="238"/>
      <c r="E104" s="149"/>
      <c r="F104" s="238"/>
      <c r="G104" s="149"/>
      <c r="H104" s="238"/>
      <c r="I104" s="149"/>
      <c r="J104" s="238"/>
      <c r="K104" s="149"/>
      <c r="L104" s="238"/>
      <c r="M104" s="149"/>
      <c r="N104" s="238"/>
      <c r="O104" s="149"/>
      <c r="P104" s="238"/>
      <c r="Q104" s="238"/>
      <c r="R104" s="149"/>
      <c r="S104" s="238"/>
      <c r="T104" s="238"/>
      <c r="U104" s="149"/>
      <c r="V104" s="238"/>
      <c r="W104" s="238"/>
      <c r="X104" s="149"/>
      <c r="Y104" s="238"/>
      <c r="Z104" s="238"/>
      <c r="AA104" s="149"/>
      <c r="AB104" s="238"/>
      <c r="AC104" s="238"/>
      <c r="AD104" s="149"/>
      <c r="AE104" s="310"/>
      <c r="AF104" s="241"/>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row>
    <row r="105" spans="1:62" s="68" customFormat="1" ht="16.5">
      <c r="A105" s="727"/>
      <c r="B105" s="152" t="s">
        <v>474</v>
      </c>
      <c r="C105" s="149"/>
      <c r="D105" s="238"/>
      <c r="E105" s="149"/>
      <c r="F105" s="238"/>
      <c r="G105" s="149"/>
      <c r="H105" s="238"/>
      <c r="I105" s="149"/>
      <c r="J105" s="238"/>
      <c r="K105" s="149"/>
      <c r="L105" s="238"/>
      <c r="M105" s="149"/>
      <c r="N105" s="238"/>
      <c r="O105" s="149"/>
      <c r="P105" s="238"/>
      <c r="Q105" s="238"/>
      <c r="R105" s="149"/>
      <c r="S105" s="238"/>
      <c r="T105" s="238"/>
      <c r="U105" s="149"/>
      <c r="V105" s="238"/>
      <c r="W105" s="238"/>
      <c r="X105" s="149"/>
      <c r="Y105" s="238"/>
      <c r="Z105" s="238"/>
      <c r="AA105" s="149"/>
      <c r="AB105" s="238"/>
      <c r="AC105" s="238"/>
      <c r="AD105" s="149"/>
      <c r="AE105" s="310"/>
      <c r="AF105" s="241"/>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row>
    <row r="106" spans="1:62" s="68" customFormat="1" ht="16.5">
      <c r="A106" s="727"/>
      <c r="B106" s="152" t="s">
        <v>475</v>
      </c>
      <c r="C106" s="149"/>
      <c r="D106" s="238"/>
      <c r="E106" s="149"/>
      <c r="F106" s="238"/>
      <c r="G106" s="149"/>
      <c r="H106" s="238"/>
      <c r="I106" s="149"/>
      <c r="J106" s="238"/>
      <c r="K106" s="149"/>
      <c r="L106" s="238"/>
      <c r="M106" s="149"/>
      <c r="N106" s="238"/>
      <c r="O106" s="149"/>
      <c r="P106" s="238"/>
      <c r="Q106" s="238"/>
      <c r="R106" s="149"/>
      <c r="S106" s="238"/>
      <c r="T106" s="238"/>
      <c r="U106" s="149"/>
      <c r="V106" s="238"/>
      <c r="W106" s="238"/>
      <c r="X106" s="149"/>
      <c r="Y106" s="238"/>
      <c r="Z106" s="238"/>
      <c r="AA106" s="149"/>
      <c r="AB106" s="238"/>
      <c r="AC106" s="238"/>
      <c r="AD106" s="149"/>
      <c r="AE106" s="310"/>
      <c r="AF106" s="241"/>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row>
    <row r="107" spans="1:62" s="68" customFormat="1" ht="16.5">
      <c r="A107" s="727"/>
      <c r="B107" s="152" t="s">
        <v>476</v>
      </c>
      <c r="C107" s="149"/>
      <c r="D107" s="238"/>
      <c r="E107" s="149"/>
      <c r="F107" s="238"/>
      <c r="G107" s="149"/>
      <c r="H107" s="238"/>
      <c r="I107" s="149"/>
      <c r="J107" s="238"/>
      <c r="K107" s="149"/>
      <c r="L107" s="238"/>
      <c r="M107" s="149"/>
      <c r="N107" s="238"/>
      <c r="O107" s="149"/>
      <c r="P107" s="238"/>
      <c r="Q107" s="238"/>
      <c r="R107" s="149"/>
      <c r="S107" s="238"/>
      <c r="T107" s="238"/>
      <c r="U107" s="149"/>
      <c r="V107" s="238"/>
      <c r="W107" s="238"/>
      <c r="X107" s="149"/>
      <c r="Y107" s="238"/>
      <c r="Z107" s="238"/>
      <c r="AA107" s="149"/>
      <c r="AB107" s="238"/>
      <c r="AC107" s="238"/>
      <c r="AD107" s="149"/>
      <c r="AE107" s="310"/>
      <c r="AF107" s="241"/>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row>
    <row r="108" spans="1:62" s="68" customFormat="1" ht="16.5">
      <c r="A108" s="727"/>
      <c r="B108" s="152" t="s">
        <v>477</v>
      </c>
      <c r="C108" s="149"/>
      <c r="D108" s="238"/>
      <c r="E108" s="149"/>
      <c r="F108" s="238"/>
      <c r="G108" s="149"/>
      <c r="H108" s="238"/>
      <c r="I108" s="149"/>
      <c r="J108" s="238"/>
      <c r="K108" s="149"/>
      <c r="L108" s="238"/>
      <c r="M108" s="149"/>
      <c r="N108" s="238"/>
      <c r="O108" s="149"/>
      <c r="P108" s="238"/>
      <c r="Q108" s="238"/>
      <c r="R108" s="149"/>
      <c r="S108" s="238"/>
      <c r="T108" s="238"/>
      <c r="U108" s="149"/>
      <c r="V108" s="238"/>
      <c r="W108" s="238"/>
      <c r="X108" s="149"/>
      <c r="Y108" s="238"/>
      <c r="Z108" s="238"/>
      <c r="AA108" s="149"/>
      <c r="AB108" s="238"/>
      <c r="AC108" s="238"/>
      <c r="AD108" s="149"/>
      <c r="AE108" s="310"/>
      <c r="AF108" s="241"/>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row>
    <row r="109" spans="1:62" s="68" customFormat="1" ht="16.5">
      <c r="A109" s="727"/>
      <c r="B109" s="152" t="s">
        <v>478</v>
      </c>
      <c r="C109" s="149"/>
      <c r="D109" s="238"/>
      <c r="E109" s="149"/>
      <c r="F109" s="238"/>
      <c r="G109" s="149"/>
      <c r="H109" s="238"/>
      <c r="I109" s="149"/>
      <c r="J109" s="238"/>
      <c r="K109" s="149"/>
      <c r="L109" s="238"/>
      <c r="M109" s="149"/>
      <c r="N109" s="238"/>
      <c r="O109" s="149"/>
      <c r="P109" s="238"/>
      <c r="Q109" s="238"/>
      <c r="R109" s="149"/>
      <c r="S109" s="238"/>
      <c r="T109" s="238"/>
      <c r="U109" s="149"/>
      <c r="V109" s="238"/>
      <c r="W109" s="238"/>
      <c r="X109" s="149"/>
      <c r="Y109" s="238"/>
      <c r="Z109" s="238"/>
      <c r="AA109" s="149"/>
      <c r="AB109" s="238"/>
      <c r="AC109" s="238"/>
      <c r="AD109" s="149"/>
      <c r="AE109" s="310"/>
      <c r="AF109" s="241"/>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row>
    <row r="110" spans="1:62" s="68" customFormat="1" ht="16.5">
      <c r="A110" s="727"/>
      <c r="B110" s="152" t="s">
        <v>479</v>
      </c>
      <c r="C110" s="149"/>
      <c r="D110" s="238"/>
      <c r="E110" s="149"/>
      <c r="F110" s="238"/>
      <c r="G110" s="149"/>
      <c r="H110" s="238"/>
      <c r="I110" s="149"/>
      <c r="J110" s="238"/>
      <c r="K110" s="149"/>
      <c r="L110" s="238"/>
      <c r="M110" s="149"/>
      <c r="N110" s="238"/>
      <c r="O110" s="149"/>
      <c r="P110" s="238"/>
      <c r="Q110" s="238"/>
      <c r="R110" s="149"/>
      <c r="S110" s="238"/>
      <c r="T110" s="238"/>
      <c r="U110" s="149"/>
      <c r="V110" s="238"/>
      <c r="W110" s="238"/>
      <c r="X110" s="149"/>
      <c r="Y110" s="238"/>
      <c r="Z110" s="238"/>
      <c r="AA110" s="149"/>
      <c r="AB110" s="238"/>
      <c r="AC110" s="238"/>
      <c r="AD110" s="149"/>
      <c r="AE110" s="310"/>
      <c r="AF110" s="241"/>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row>
    <row r="111" spans="1:62" s="68" customFormat="1" ht="16.5">
      <c r="A111" s="727"/>
      <c r="B111" s="152" t="s">
        <v>480</v>
      </c>
      <c r="C111" s="149"/>
      <c r="D111" s="238"/>
      <c r="E111" s="149"/>
      <c r="F111" s="238"/>
      <c r="G111" s="149"/>
      <c r="H111" s="238"/>
      <c r="I111" s="149"/>
      <c r="J111" s="238"/>
      <c r="K111" s="149"/>
      <c r="L111" s="238"/>
      <c r="M111" s="149"/>
      <c r="N111" s="238"/>
      <c r="O111" s="149"/>
      <c r="P111" s="238"/>
      <c r="Q111" s="238"/>
      <c r="R111" s="149"/>
      <c r="S111" s="238"/>
      <c r="T111" s="238"/>
      <c r="U111" s="149"/>
      <c r="V111" s="238"/>
      <c r="W111" s="238"/>
      <c r="X111" s="149"/>
      <c r="Y111" s="238"/>
      <c r="Z111" s="238"/>
      <c r="AA111" s="149"/>
      <c r="AB111" s="238"/>
      <c r="AC111" s="238"/>
      <c r="AD111" s="149"/>
      <c r="AE111" s="310"/>
      <c r="AF111" s="241"/>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row>
    <row r="112" spans="1:62" s="68" customFormat="1" ht="16.5">
      <c r="A112" s="727"/>
      <c r="B112" s="152" t="s">
        <v>481</v>
      </c>
      <c r="C112" s="149"/>
      <c r="D112" s="238"/>
      <c r="E112" s="149"/>
      <c r="F112" s="238"/>
      <c r="G112" s="149"/>
      <c r="H112" s="238"/>
      <c r="I112" s="149"/>
      <c r="J112" s="238"/>
      <c r="K112" s="149"/>
      <c r="L112" s="238"/>
      <c r="M112" s="149"/>
      <c r="N112" s="238"/>
      <c r="O112" s="149"/>
      <c r="P112" s="238"/>
      <c r="Q112" s="238"/>
      <c r="R112" s="149"/>
      <c r="S112" s="238"/>
      <c r="T112" s="238"/>
      <c r="U112" s="149"/>
      <c r="V112" s="238"/>
      <c r="W112" s="238"/>
      <c r="X112" s="149"/>
      <c r="Y112" s="238"/>
      <c r="Z112" s="238"/>
      <c r="AA112" s="149"/>
      <c r="AB112" s="238"/>
      <c r="AC112" s="238"/>
      <c r="AD112" s="149"/>
      <c r="AE112" s="310"/>
      <c r="AF112" s="241"/>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row>
    <row r="113" spans="1:62" s="68" customFormat="1" ht="16.5">
      <c r="A113" s="727"/>
      <c r="B113" s="152" t="s">
        <v>482</v>
      </c>
      <c r="C113" s="149"/>
      <c r="D113" s="238"/>
      <c r="E113" s="149"/>
      <c r="F113" s="238"/>
      <c r="G113" s="149"/>
      <c r="H113" s="238"/>
      <c r="I113" s="149"/>
      <c r="J113" s="238"/>
      <c r="K113" s="149"/>
      <c r="L113" s="238"/>
      <c r="M113" s="149"/>
      <c r="N113" s="238"/>
      <c r="O113" s="149"/>
      <c r="P113" s="238"/>
      <c r="Q113" s="238"/>
      <c r="R113" s="149"/>
      <c r="S113" s="238"/>
      <c r="T113" s="238"/>
      <c r="U113" s="149"/>
      <c r="V113" s="238"/>
      <c r="W113" s="238"/>
      <c r="X113" s="149"/>
      <c r="Y113" s="238"/>
      <c r="Z113" s="238"/>
      <c r="AA113" s="149"/>
      <c r="AB113" s="238"/>
      <c r="AC113" s="238"/>
      <c r="AD113" s="149"/>
      <c r="AE113" s="310"/>
      <c r="AF113" s="241"/>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row>
    <row r="114" spans="1:62" s="68" customFormat="1" ht="16.5">
      <c r="A114" s="727"/>
      <c r="B114" s="152" t="s">
        <v>483</v>
      </c>
      <c r="C114" s="149"/>
      <c r="D114" s="238"/>
      <c r="E114" s="149"/>
      <c r="F114" s="238"/>
      <c r="G114" s="149"/>
      <c r="H114" s="238"/>
      <c r="I114" s="149"/>
      <c r="J114" s="238"/>
      <c r="K114" s="149"/>
      <c r="L114" s="238"/>
      <c r="M114" s="149"/>
      <c r="N114" s="238"/>
      <c r="O114" s="149"/>
      <c r="P114" s="238"/>
      <c r="Q114" s="238"/>
      <c r="R114" s="149"/>
      <c r="S114" s="238"/>
      <c r="T114" s="238"/>
      <c r="U114" s="149"/>
      <c r="V114" s="238"/>
      <c r="W114" s="238"/>
      <c r="X114" s="149"/>
      <c r="Y114" s="238"/>
      <c r="Z114" s="238"/>
      <c r="AA114" s="149"/>
      <c r="AB114" s="238"/>
      <c r="AC114" s="238"/>
      <c r="AD114" s="149"/>
      <c r="AE114" s="310"/>
      <c r="AF114" s="241"/>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row>
    <row r="115" spans="1:62" s="68" customFormat="1" ht="16.5">
      <c r="A115" s="727"/>
      <c r="B115" s="152" t="s">
        <v>484</v>
      </c>
      <c r="C115" s="149"/>
      <c r="D115" s="238"/>
      <c r="E115" s="149"/>
      <c r="F115" s="238"/>
      <c r="G115" s="149"/>
      <c r="H115" s="238"/>
      <c r="I115" s="149"/>
      <c r="J115" s="238"/>
      <c r="K115" s="149"/>
      <c r="L115" s="238"/>
      <c r="M115" s="149"/>
      <c r="N115" s="238"/>
      <c r="O115" s="149"/>
      <c r="P115" s="238"/>
      <c r="Q115" s="238"/>
      <c r="R115" s="149"/>
      <c r="S115" s="238"/>
      <c r="T115" s="238"/>
      <c r="U115" s="149"/>
      <c r="V115" s="238"/>
      <c r="W115" s="238"/>
      <c r="X115" s="149"/>
      <c r="Y115" s="238"/>
      <c r="Z115" s="238"/>
      <c r="AA115" s="149"/>
      <c r="AB115" s="238"/>
      <c r="AC115" s="238"/>
      <c r="AD115" s="149"/>
      <c r="AE115" s="310"/>
      <c r="AF115" s="241"/>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row>
    <row r="116" spans="1:62" s="68" customFormat="1" ht="16.5">
      <c r="A116" s="727"/>
      <c r="B116" s="152" t="s">
        <v>485</v>
      </c>
      <c r="C116" s="149"/>
      <c r="D116" s="238"/>
      <c r="E116" s="149"/>
      <c r="F116" s="238"/>
      <c r="G116" s="149"/>
      <c r="H116" s="238"/>
      <c r="I116" s="149"/>
      <c r="J116" s="238"/>
      <c r="K116" s="149"/>
      <c r="L116" s="238"/>
      <c r="M116" s="149"/>
      <c r="N116" s="238"/>
      <c r="O116" s="149"/>
      <c r="P116" s="238"/>
      <c r="Q116" s="238"/>
      <c r="R116" s="149"/>
      <c r="S116" s="238"/>
      <c r="T116" s="238"/>
      <c r="U116" s="149"/>
      <c r="V116" s="238"/>
      <c r="W116" s="238"/>
      <c r="X116" s="149"/>
      <c r="Y116" s="238"/>
      <c r="Z116" s="238"/>
      <c r="AA116" s="149"/>
      <c r="AB116" s="238"/>
      <c r="AC116" s="238"/>
      <c r="AD116" s="149"/>
      <c r="AE116" s="310"/>
      <c r="AF116" s="241"/>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row>
    <row r="117" spans="1:62" s="68" customFormat="1" ht="16.5">
      <c r="A117" s="727"/>
      <c r="B117" s="152" t="s">
        <v>486</v>
      </c>
      <c r="C117" s="149"/>
      <c r="D117" s="238"/>
      <c r="E117" s="149"/>
      <c r="F117" s="238"/>
      <c r="G117" s="149"/>
      <c r="H117" s="238"/>
      <c r="I117" s="149"/>
      <c r="J117" s="238"/>
      <c r="K117" s="149"/>
      <c r="L117" s="238"/>
      <c r="M117" s="149"/>
      <c r="N117" s="238"/>
      <c r="O117" s="149"/>
      <c r="P117" s="238"/>
      <c r="Q117" s="238"/>
      <c r="R117" s="149"/>
      <c r="S117" s="238"/>
      <c r="T117" s="238"/>
      <c r="U117" s="149"/>
      <c r="V117" s="238"/>
      <c r="W117" s="238"/>
      <c r="X117" s="149"/>
      <c r="Y117" s="238"/>
      <c r="Z117" s="238"/>
      <c r="AA117" s="149"/>
      <c r="AB117" s="238"/>
      <c r="AC117" s="238"/>
      <c r="AD117" s="149"/>
      <c r="AE117" s="310"/>
      <c r="AF117" s="241"/>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row>
    <row r="118" spans="1:62" s="68" customFormat="1" ht="16.5">
      <c r="A118" s="727"/>
      <c r="B118" s="152" t="s">
        <v>487</v>
      </c>
      <c r="C118" s="149"/>
      <c r="D118" s="238"/>
      <c r="E118" s="149"/>
      <c r="F118" s="238"/>
      <c r="G118" s="149"/>
      <c r="H118" s="238"/>
      <c r="I118" s="149"/>
      <c r="J118" s="238"/>
      <c r="K118" s="149"/>
      <c r="L118" s="238"/>
      <c r="M118" s="149"/>
      <c r="N118" s="238"/>
      <c r="O118" s="149"/>
      <c r="P118" s="238"/>
      <c r="Q118" s="238"/>
      <c r="R118" s="149"/>
      <c r="S118" s="238"/>
      <c r="T118" s="238"/>
      <c r="U118" s="149"/>
      <c r="V118" s="238"/>
      <c r="W118" s="238"/>
      <c r="X118" s="149"/>
      <c r="Y118" s="238"/>
      <c r="Z118" s="238"/>
      <c r="AA118" s="149"/>
      <c r="AB118" s="238"/>
      <c r="AC118" s="238"/>
      <c r="AD118" s="149"/>
      <c r="AE118" s="310"/>
      <c r="AF118" s="241"/>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row>
    <row r="119" spans="1:62" s="68" customFormat="1" ht="16.5">
      <c r="A119" s="727"/>
      <c r="B119" s="152" t="s">
        <v>488</v>
      </c>
      <c r="C119" s="149"/>
      <c r="D119" s="238"/>
      <c r="E119" s="149"/>
      <c r="F119" s="238"/>
      <c r="G119" s="149"/>
      <c r="H119" s="238"/>
      <c r="I119" s="149"/>
      <c r="J119" s="238"/>
      <c r="K119" s="149"/>
      <c r="L119" s="238"/>
      <c r="M119" s="149"/>
      <c r="N119" s="238"/>
      <c r="O119" s="149"/>
      <c r="P119" s="238"/>
      <c r="Q119" s="238"/>
      <c r="R119" s="149"/>
      <c r="S119" s="238"/>
      <c r="T119" s="238"/>
      <c r="U119" s="149"/>
      <c r="V119" s="238"/>
      <c r="W119" s="238"/>
      <c r="X119" s="149"/>
      <c r="Y119" s="238"/>
      <c r="Z119" s="238"/>
      <c r="AA119" s="149"/>
      <c r="AB119" s="238"/>
      <c r="AC119" s="238"/>
      <c r="AD119" s="149"/>
      <c r="AE119" s="310"/>
      <c r="AF119" s="241"/>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row>
    <row r="120" spans="1:62" s="68" customFormat="1" ht="16.5">
      <c r="A120" s="727"/>
      <c r="B120" s="320" t="s">
        <v>489</v>
      </c>
      <c r="C120" s="321"/>
      <c r="D120" s="322"/>
      <c r="E120" s="321"/>
      <c r="F120" s="322"/>
      <c r="G120" s="321"/>
      <c r="H120" s="322"/>
      <c r="I120" s="321"/>
      <c r="J120" s="322"/>
      <c r="K120" s="321"/>
      <c r="L120" s="322"/>
      <c r="M120" s="321"/>
      <c r="N120" s="322"/>
      <c r="O120" s="321"/>
      <c r="P120" s="322"/>
      <c r="Q120" s="322"/>
      <c r="R120" s="321"/>
      <c r="S120" s="322"/>
      <c r="T120" s="322"/>
      <c r="U120" s="321"/>
      <c r="V120" s="322"/>
      <c r="W120" s="322"/>
      <c r="X120" s="321"/>
      <c r="Y120" s="322"/>
      <c r="Z120" s="322"/>
      <c r="AA120" s="321"/>
      <c r="AB120" s="322"/>
      <c r="AC120" s="322"/>
      <c r="AD120" s="321"/>
      <c r="AE120" s="322"/>
      <c r="AF120" s="325"/>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row>
    <row r="121" spans="1:62" s="68" customFormat="1" ht="17.25" thickBot="1">
      <c r="A121" s="731"/>
      <c r="B121" s="333" t="s">
        <v>93</v>
      </c>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row>
    <row r="122" spans="1:62" ht="16.5">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row>
    <row r="125" spans="1:62" ht="15" thickBot="1"/>
    <row r="126" spans="1:62" s="68" customFormat="1" ht="50.25" customHeight="1" thickBot="1">
      <c r="A126" s="736" t="s">
        <v>492</v>
      </c>
      <c r="B126" s="737"/>
      <c r="C126" s="724" t="s">
        <v>493</v>
      </c>
      <c r="D126" s="725"/>
      <c r="E126" s="725"/>
      <c r="F126" s="725"/>
      <c r="G126" s="725"/>
      <c r="H126" s="725"/>
      <c r="I126" s="725"/>
      <c r="J126" s="725"/>
      <c r="K126" s="725"/>
      <c r="L126" s="725"/>
      <c r="M126" s="725"/>
      <c r="N126" s="725"/>
      <c r="O126" s="725"/>
      <c r="P126" s="725"/>
      <c r="Q126" s="725"/>
      <c r="R126" s="725"/>
      <c r="S126" s="725"/>
      <c r="T126" s="725"/>
      <c r="U126" s="725"/>
      <c r="V126" s="725"/>
      <c r="W126" s="725"/>
      <c r="X126" s="725"/>
      <c r="Y126" s="725"/>
      <c r="Z126" s="726"/>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row>
    <row r="127" spans="1:62" s="68" customFormat="1" ht="24" customHeight="1">
      <c r="A127" s="732" t="s">
        <v>490</v>
      </c>
      <c r="B127" s="732" t="s">
        <v>467</v>
      </c>
      <c r="C127" s="735" t="s">
        <v>239</v>
      </c>
      <c r="D127" s="735"/>
      <c r="E127" s="735" t="s">
        <v>249</v>
      </c>
      <c r="F127" s="735"/>
      <c r="G127" s="735" t="s">
        <v>253</v>
      </c>
      <c r="H127" s="735"/>
      <c r="I127" s="735" t="s">
        <v>254</v>
      </c>
      <c r="J127" s="735"/>
      <c r="K127" s="735" t="s">
        <v>255</v>
      </c>
      <c r="L127" s="735"/>
      <c r="M127" s="735" t="s">
        <v>256</v>
      </c>
      <c r="N127" s="735"/>
      <c r="O127" s="722" t="s">
        <v>257</v>
      </c>
      <c r="P127" s="723"/>
      <c r="Q127" s="722" t="s">
        <v>258</v>
      </c>
      <c r="R127" s="723"/>
      <c r="S127" s="722" t="s">
        <v>259</v>
      </c>
      <c r="T127" s="723"/>
      <c r="U127" s="722" t="s">
        <v>260</v>
      </c>
      <c r="V127" s="723"/>
      <c r="W127" s="722" t="s">
        <v>460</v>
      </c>
      <c r="X127" s="723"/>
      <c r="Y127" s="722" t="s">
        <v>262</v>
      </c>
      <c r="Z127" s="723"/>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row>
    <row r="128" spans="1:62" s="68" customFormat="1" ht="29.25" customHeight="1">
      <c r="A128" s="734"/>
      <c r="B128" s="733"/>
      <c r="C128" s="336" t="s">
        <v>494</v>
      </c>
      <c r="D128" s="336" t="s">
        <v>495</v>
      </c>
      <c r="E128" s="336" t="s">
        <v>494</v>
      </c>
      <c r="F128" s="336" t="s">
        <v>495</v>
      </c>
      <c r="G128" s="336" t="s">
        <v>494</v>
      </c>
      <c r="H128" s="336" t="s">
        <v>495</v>
      </c>
      <c r="I128" s="336" t="s">
        <v>494</v>
      </c>
      <c r="J128" s="336" t="s">
        <v>495</v>
      </c>
      <c r="K128" s="336" t="s">
        <v>494</v>
      </c>
      <c r="L128" s="336" t="s">
        <v>495</v>
      </c>
      <c r="M128" s="336" t="s">
        <v>494</v>
      </c>
      <c r="N128" s="336" t="s">
        <v>495</v>
      </c>
      <c r="O128" s="336" t="s">
        <v>494</v>
      </c>
      <c r="P128" s="336" t="s">
        <v>495</v>
      </c>
      <c r="Q128" s="336" t="s">
        <v>494</v>
      </c>
      <c r="R128" s="336" t="s">
        <v>495</v>
      </c>
      <c r="S128" s="336" t="s">
        <v>494</v>
      </c>
      <c r="T128" s="336" t="s">
        <v>495</v>
      </c>
      <c r="U128" s="336" t="s">
        <v>494</v>
      </c>
      <c r="V128" s="336" t="s">
        <v>495</v>
      </c>
      <c r="W128" s="336" t="s">
        <v>494</v>
      </c>
      <c r="X128" s="336" t="s">
        <v>495</v>
      </c>
      <c r="Y128" s="336" t="s">
        <v>494</v>
      </c>
      <c r="Z128" s="336" t="s">
        <v>495</v>
      </c>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row>
    <row r="129" spans="1:62" s="68" customFormat="1" ht="16.5">
      <c r="A129" s="734"/>
      <c r="B129" s="335" t="s">
        <v>470</v>
      </c>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row>
    <row r="130" spans="1:62" s="68" customFormat="1" ht="16.5">
      <c r="A130" s="734"/>
      <c r="B130" s="335" t="s">
        <v>471</v>
      </c>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row>
    <row r="131" spans="1:62" s="68" customFormat="1" ht="16.5">
      <c r="A131" s="734"/>
      <c r="B131" s="335" t="s">
        <v>472</v>
      </c>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row>
    <row r="132" spans="1:62" s="68" customFormat="1" ht="16.5">
      <c r="A132" s="734"/>
      <c r="B132" s="335" t="s">
        <v>473</v>
      </c>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row>
    <row r="133" spans="1:62" s="68" customFormat="1" ht="16.5">
      <c r="A133" s="734"/>
      <c r="B133" s="335" t="s">
        <v>474</v>
      </c>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row>
    <row r="134" spans="1:62" s="68" customFormat="1" ht="16.5">
      <c r="A134" s="734"/>
      <c r="B134" s="335" t="s">
        <v>475</v>
      </c>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row>
    <row r="135" spans="1:62" s="68" customFormat="1" ht="16.5">
      <c r="A135" s="734"/>
      <c r="B135" s="335" t="s">
        <v>476</v>
      </c>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row>
    <row r="136" spans="1:62" s="68" customFormat="1" ht="16.5">
      <c r="A136" s="734"/>
      <c r="B136" s="335" t="s">
        <v>477</v>
      </c>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row>
    <row r="137" spans="1:62" s="68" customFormat="1" ht="16.5">
      <c r="A137" s="734"/>
      <c r="B137" s="335" t="s">
        <v>478</v>
      </c>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row>
    <row r="138" spans="1:62" s="68" customFormat="1" ht="16.5">
      <c r="A138" s="734"/>
      <c r="B138" s="335" t="s">
        <v>479</v>
      </c>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row>
    <row r="139" spans="1:62" s="68" customFormat="1" ht="16.5">
      <c r="A139" s="734"/>
      <c r="B139" s="335" t="s">
        <v>480</v>
      </c>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row>
    <row r="140" spans="1:62" s="68" customFormat="1" ht="16.5">
      <c r="A140" s="734"/>
      <c r="B140" s="335" t="s">
        <v>481</v>
      </c>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row>
    <row r="141" spans="1:62" s="68" customFormat="1" ht="16.5">
      <c r="A141" s="734"/>
      <c r="B141" s="335" t="s">
        <v>482</v>
      </c>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row>
    <row r="142" spans="1:62" s="68" customFormat="1" ht="16.5">
      <c r="A142" s="734"/>
      <c r="B142" s="335" t="s">
        <v>483</v>
      </c>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row>
    <row r="143" spans="1:62" s="68" customFormat="1" ht="16.5">
      <c r="A143" s="734"/>
      <c r="B143" s="335" t="s">
        <v>484</v>
      </c>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row>
    <row r="144" spans="1:62" s="68" customFormat="1" ht="16.5">
      <c r="A144" s="734"/>
      <c r="B144" s="335" t="s">
        <v>485</v>
      </c>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row>
    <row r="145" spans="1:62" s="68" customFormat="1" ht="16.5">
      <c r="A145" s="734"/>
      <c r="B145" s="335" t="s">
        <v>486</v>
      </c>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row>
    <row r="146" spans="1:62" s="68" customFormat="1" ht="16.5">
      <c r="A146" s="734"/>
      <c r="B146" s="335" t="s">
        <v>487</v>
      </c>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row>
    <row r="147" spans="1:62" s="68" customFormat="1" ht="16.5">
      <c r="A147" s="734"/>
      <c r="B147" s="335" t="s">
        <v>488</v>
      </c>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row>
    <row r="148" spans="1:62" s="68" customFormat="1" ht="16.5">
      <c r="A148" s="734"/>
      <c r="B148" s="335" t="s">
        <v>489</v>
      </c>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row>
    <row r="149" spans="1:62" s="68" customFormat="1" ht="16.5">
      <c r="A149" s="733"/>
      <c r="B149" s="323" t="s">
        <v>93</v>
      </c>
      <c r="C149" s="204"/>
      <c r="D149" s="204"/>
      <c r="E149" s="204"/>
      <c r="F149" s="204"/>
      <c r="G149" s="204"/>
      <c r="H149" s="204"/>
      <c r="I149" s="204"/>
      <c r="J149" s="204"/>
      <c r="K149" s="324"/>
      <c r="L149" s="324"/>
      <c r="M149" s="324"/>
      <c r="N149" s="324"/>
      <c r="O149" s="324"/>
      <c r="P149" s="204"/>
      <c r="Q149" s="204"/>
      <c r="R149" s="204"/>
      <c r="S149" s="204"/>
      <c r="T149" s="204"/>
      <c r="U149" s="204"/>
      <c r="V149" s="204"/>
      <c r="W149" s="204"/>
      <c r="X149" s="204"/>
      <c r="Y149" s="204"/>
      <c r="Z149" s="20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row>
  </sheetData>
  <mergeCells count="98">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7:D47"/>
    <mergeCell ref="O22:Q22"/>
    <mergeCell ref="O47:Q47"/>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A1:A4"/>
    <mergeCell ref="B1:AF4"/>
    <mergeCell ref="AC8:AD8"/>
    <mergeCell ref="AC9:AD9"/>
    <mergeCell ref="A8:A11"/>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Q127:R127"/>
    <mergeCell ref="S127:T127"/>
    <mergeCell ref="U127:V127"/>
    <mergeCell ref="A126:B126"/>
    <mergeCell ref="C98:N98"/>
    <mergeCell ref="C99:D99"/>
    <mergeCell ref="E99:F99"/>
    <mergeCell ref="G99:H99"/>
    <mergeCell ref="I99:J99"/>
    <mergeCell ref="K99:L99"/>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s>
  <phoneticPr fontId="5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36"/>
  <sheetViews>
    <sheetView topLeftCell="A18" zoomScale="80" zoomScaleNormal="80" workbookViewId="0">
      <selection activeCell="L8" sqref="L8"/>
    </sheetView>
  </sheetViews>
  <sheetFormatPr defaultColWidth="11.42578125" defaultRowHeight="15"/>
  <cols>
    <col min="1" max="1" width="9.28515625" style="180" customWidth="1"/>
    <col min="2" max="2" width="35.42578125" style="180" customWidth="1"/>
    <col min="3" max="3" width="27.85546875" style="180" customWidth="1"/>
    <col min="4" max="4" width="12" style="180" customWidth="1"/>
    <col min="5" max="5" width="35" style="180" customWidth="1"/>
    <col min="6" max="6" width="17.28515625" style="180" customWidth="1"/>
    <col min="7" max="7" width="13.7109375" style="180" customWidth="1"/>
    <col min="8" max="8" width="13.42578125" style="180" customWidth="1"/>
    <col min="9" max="9" width="13.7109375" style="181" customWidth="1"/>
    <col min="10" max="10" width="11.42578125" style="181" customWidth="1"/>
    <col min="11" max="11" width="11.42578125" style="181"/>
    <col min="12" max="12" width="10.140625" style="181" customWidth="1"/>
    <col min="13" max="13" width="10.140625" style="180" customWidth="1"/>
    <col min="14" max="14" width="12.85546875" style="180" customWidth="1"/>
    <col min="15" max="16" width="10.140625" style="180" customWidth="1"/>
    <col min="17" max="17" width="12.85546875" style="180" customWidth="1"/>
    <col min="18" max="19" width="10.140625" style="180" customWidth="1"/>
    <col min="20" max="20" width="12.85546875" style="180" customWidth="1"/>
    <col min="21" max="22" width="10.140625" style="180" customWidth="1"/>
    <col min="23" max="23" width="12.85546875" style="180" customWidth="1"/>
    <col min="24" max="25" width="10.28515625" style="180" customWidth="1"/>
    <col min="26" max="26" width="12.85546875" style="180" customWidth="1"/>
    <col min="27" max="28" width="10.28515625" style="180" customWidth="1"/>
    <col min="29" max="29" width="12.85546875" style="180" customWidth="1"/>
    <col min="30" max="31" width="10.28515625" style="180" customWidth="1"/>
    <col min="32" max="32" width="13.42578125" style="180" customWidth="1"/>
    <col min="33" max="34" width="10.28515625" style="180" customWidth="1"/>
    <col min="35" max="35" width="13.42578125" style="180" customWidth="1"/>
    <col min="36" max="37" width="10.28515625" style="180" customWidth="1"/>
    <col min="38" max="38" width="13.42578125" style="180" customWidth="1"/>
    <col min="39" max="40" width="10.28515625" style="180" customWidth="1"/>
    <col min="41" max="41" width="13.42578125" style="180" customWidth="1"/>
    <col min="42" max="43" width="10.28515625" style="180" customWidth="1"/>
    <col min="44" max="44" width="12" style="180" customWidth="1"/>
    <col min="45" max="46" width="10.28515625" style="180" customWidth="1"/>
    <col min="47" max="47" width="12.42578125" style="180" customWidth="1"/>
    <col min="48" max="48" width="14" style="180" customWidth="1"/>
    <col min="49" max="50" width="12" style="180" customWidth="1"/>
    <col min="51" max="91" width="11.42578125" style="201"/>
    <col min="92" max="16384" width="11.42578125" style="180"/>
  </cols>
  <sheetData>
    <row r="1" spans="1:91" s="156" customFormat="1" ht="25.5" customHeight="1" thickBot="1">
      <c r="A1" s="547"/>
      <c r="B1" s="791"/>
      <c r="C1" s="797" t="s">
        <v>182</v>
      </c>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797"/>
      <c r="AF1" s="797"/>
      <c r="AG1" s="797"/>
      <c r="AH1" s="797"/>
      <c r="AI1" s="797"/>
      <c r="AJ1" s="797"/>
      <c r="AK1" s="797"/>
      <c r="AL1" s="797"/>
      <c r="AM1" s="797"/>
      <c r="AN1" s="797"/>
      <c r="AO1" s="797"/>
      <c r="AP1" s="797"/>
      <c r="AQ1" s="797"/>
      <c r="AR1" s="797"/>
      <c r="AS1" s="797"/>
      <c r="AT1" s="797"/>
      <c r="AU1" s="797"/>
      <c r="AV1" s="796" t="s">
        <v>183</v>
      </c>
      <c r="AW1" s="796"/>
      <c r="AX1" s="796"/>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176"/>
      <c r="CB1" s="176"/>
      <c r="CC1" s="176"/>
      <c r="CD1" s="176"/>
      <c r="CE1" s="176"/>
      <c r="CF1" s="176"/>
      <c r="CG1" s="176"/>
      <c r="CH1" s="176"/>
      <c r="CI1" s="176"/>
      <c r="CJ1" s="176"/>
      <c r="CK1" s="176"/>
      <c r="CL1" s="176"/>
      <c r="CM1" s="176"/>
    </row>
    <row r="2" spans="1:91" s="156" customFormat="1" ht="25.5" customHeight="1" thickBot="1">
      <c r="A2" s="547"/>
      <c r="B2" s="791"/>
      <c r="C2" s="798" t="s">
        <v>184</v>
      </c>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c r="AL2" s="798"/>
      <c r="AM2" s="798"/>
      <c r="AN2" s="798"/>
      <c r="AO2" s="798"/>
      <c r="AP2" s="798"/>
      <c r="AQ2" s="798"/>
      <c r="AR2" s="798"/>
      <c r="AS2" s="798"/>
      <c r="AT2" s="798"/>
      <c r="AU2" s="798"/>
      <c r="AV2" s="796" t="s">
        <v>185</v>
      </c>
      <c r="AW2" s="796"/>
      <c r="AX2" s="796"/>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176"/>
      <c r="CB2" s="176"/>
      <c r="CC2" s="176"/>
      <c r="CD2" s="176"/>
      <c r="CE2" s="176"/>
      <c r="CF2" s="176"/>
      <c r="CG2" s="176"/>
      <c r="CH2" s="176"/>
      <c r="CI2" s="176"/>
      <c r="CJ2" s="176"/>
      <c r="CK2" s="176"/>
      <c r="CL2" s="176"/>
      <c r="CM2" s="176"/>
    </row>
    <row r="3" spans="1:91" s="156" customFormat="1" ht="25.5" customHeight="1" thickBot="1">
      <c r="A3" s="547"/>
      <c r="B3" s="791"/>
      <c r="C3" s="798" t="s">
        <v>186</v>
      </c>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6" t="s">
        <v>187</v>
      </c>
      <c r="AW3" s="796"/>
      <c r="AX3" s="796"/>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176"/>
      <c r="CB3" s="176"/>
      <c r="CC3" s="176"/>
      <c r="CD3" s="176"/>
      <c r="CE3" s="176"/>
      <c r="CF3" s="176"/>
      <c r="CG3" s="176"/>
      <c r="CH3" s="176"/>
      <c r="CI3" s="176"/>
      <c r="CJ3" s="176"/>
      <c r="CK3" s="176"/>
      <c r="CL3" s="176"/>
      <c r="CM3" s="176"/>
    </row>
    <row r="4" spans="1:91" s="156" customFormat="1" ht="25.5" customHeight="1" thickBot="1">
      <c r="A4" s="548"/>
      <c r="B4" s="792"/>
      <c r="C4" s="793" t="s">
        <v>496</v>
      </c>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5"/>
      <c r="AV4" s="796" t="s">
        <v>189</v>
      </c>
      <c r="AW4" s="796"/>
      <c r="AX4" s="796"/>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176"/>
      <c r="CB4" s="176"/>
      <c r="CC4" s="176"/>
      <c r="CD4" s="176"/>
      <c r="CE4" s="176"/>
      <c r="CF4" s="176"/>
      <c r="CG4" s="176"/>
      <c r="CH4" s="176"/>
      <c r="CI4" s="176"/>
      <c r="CJ4" s="176"/>
      <c r="CK4" s="176"/>
      <c r="CL4" s="176"/>
      <c r="CM4" s="176"/>
    </row>
    <row r="5" spans="1:91" s="176" customFormat="1" ht="21.75" customHeight="1" thickBot="1">
      <c r="A5" s="202"/>
      <c r="B5" s="179"/>
      <c r="C5" s="179"/>
      <c r="D5" s="179"/>
      <c r="E5" s="179"/>
      <c r="F5" s="179"/>
      <c r="G5" s="179"/>
      <c r="H5" s="179"/>
      <c r="I5" s="179"/>
      <c r="J5" s="179"/>
      <c r="K5" s="179"/>
      <c r="L5" s="179"/>
      <c r="M5" s="203"/>
      <c r="N5" s="203"/>
      <c r="O5" s="203"/>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row>
    <row r="6" spans="1:91" s="156" customFormat="1" ht="21.75" customHeight="1" thickBot="1">
      <c r="A6" s="697" t="s">
        <v>190</v>
      </c>
      <c r="B6" s="697"/>
      <c r="C6" s="258" t="s">
        <v>191</v>
      </c>
      <c r="D6" s="245"/>
      <c r="E6" s="258" t="s">
        <v>192</v>
      </c>
      <c r="F6" s="245"/>
      <c r="G6" s="258" t="s">
        <v>193</v>
      </c>
      <c r="H6" s="245"/>
      <c r="I6" s="285" t="s">
        <v>194</v>
      </c>
      <c r="J6" s="259"/>
      <c r="K6" s="286"/>
      <c r="L6" s="287"/>
      <c r="M6" s="262"/>
      <c r="N6" s="801" t="s">
        <v>195</v>
      </c>
      <c r="O6" s="802"/>
      <c r="P6" s="803"/>
      <c r="Q6" s="748" t="s">
        <v>196</v>
      </c>
      <c r="R6" s="748"/>
      <c r="S6" s="748"/>
      <c r="T6" s="799"/>
      <c r="U6" s="800"/>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176"/>
      <c r="CB6" s="176"/>
      <c r="CC6" s="176"/>
      <c r="CD6" s="176"/>
      <c r="CE6" s="176"/>
      <c r="CF6" s="176"/>
      <c r="CG6" s="176"/>
      <c r="CH6" s="176"/>
      <c r="CI6" s="176"/>
      <c r="CJ6" s="176"/>
      <c r="CK6" s="176"/>
      <c r="CL6" s="176"/>
      <c r="CM6" s="176"/>
    </row>
    <row r="7" spans="1:91" s="156" customFormat="1" ht="21.75" customHeight="1" thickBot="1">
      <c r="A7" s="697"/>
      <c r="B7" s="697"/>
      <c r="C7" s="260" t="s">
        <v>197</v>
      </c>
      <c r="D7" s="261"/>
      <c r="E7" s="258" t="s">
        <v>198</v>
      </c>
      <c r="F7" s="245"/>
      <c r="G7" s="258" t="s">
        <v>199</v>
      </c>
      <c r="H7" s="261"/>
      <c r="I7" s="285" t="s">
        <v>200</v>
      </c>
      <c r="J7" s="259"/>
      <c r="K7" s="286"/>
      <c r="L7" s="287"/>
      <c r="M7" s="262"/>
      <c r="N7" s="804"/>
      <c r="O7" s="805"/>
      <c r="P7" s="806"/>
      <c r="Q7" s="748" t="s">
        <v>201</v>
      </c>
      <c r="R7" s="748"/>
      <c r="S7" s="748"/>
      <c r="T7" s="799"/>
      <c r="U7" s="800"/>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176"/>
      <c r="CB7" s="176"/>
      <c r="CC7" s="176"/>
      <c r="CD7" s="176"/>
      <c r="CE7" s="176"/>
      <c r="CF7" s="176"/>
      <c r="CG7" s="176"/>
      <c r="CH7" s="176"/>
      <c r="CI7" s="176"/>
      <c r="CJ7" s="176"/>
      <c r="CK7" s="176"/>
      <c r="CL7" s="176"/>
      <c r="CM7" s="176"/>
    </row>
    <row r="8" spans="1:91" s="156" customFormat="1" ht="21.75" customHeight="1" thickBot="1">
      <c r="A8" s="697"/>
      <c r="B8" s="697"/>
      <c r="C8" s="258" t="s">
        <v>203</v>
      </c>
      <c r="D8" s="245"/>
      <c r="E8" s="258" t="s">
        <v>204</v>
      </c>
      <c r="F8" s="245"/>
      <c r="G8" s="258" t="s">
        <v>205</v>
      </c>
      <c r="H8" s="261"/>
      <c r="I8" s="285" t="s">
        <v>206</v>
      </c>
      <c r="J8" s="259"/>
      <c r="K8" s="286"/>
      <c r="L8" s="287"/>
      <c r="M8" s="262"/>
      <c r="N8" s="807"/>
      <c r="O8" s="808"/>
      <c r="P8" s="809"/>
      <c r="Q8" s="748" t="s">
        <v>207</v>
      </c>
      <c r="R8" s="748"/>
      <c r="S8" s="748"/>
      <c r="T8" s="799"/>
      <c r="U8" s="800"/>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176"/>
      <c r="CB8" s="176"/>
      <c r="CC8" s="176"/>
      <c r="CD8" s="176"/>
      <c r="CE8" s="176"/>
      <c r="CF8" s="176"/>
      <c r="CG8" s="176"/>
      <c r="CH8" s="176"/>
      <c r="CI8" s="176"/>
      <c r="CJ8" s="176"/>
      <c r="CK8" s="176"/>
      <c r="CL8" s="176"/>
      <c r="CM8" s="176"/>
    </row>
    <row r="9" spans="1:91" s="176" customFormat="1" ht="21.75" customHeight="1">
      <c r="I9" s="288"/>
      <c r="J9" s="288"/>
      <c r="K9" s="288"/>
      <c r="L9" s="288"/>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row>
    <row r="10" spans="1:91" s="176" customFormat="1" ht="21.75" customHeight="1" thickBot="1">
      <c r="I10" s="288"/>
      <c r="J10" s="288"/>
      <c r="K10" s="288"/>
      <c r="L10" s="288"/>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row>
    <row r="11" spans="1:91" ht="23.45" customHeight="1">
      <c r="A11" s="778" t="s">
        <v>497</v>
      </c>
      <c r="B11" s="780" t="s">
        <v>498</v>
      </c>
      <c r="C11" s="782" t="s">
        <v>53</v>
      </c>
      <c r="D11" s="782" t="s">
        <v>499</v>
      </c>
      <c r="E11" s="782" t="s">
        <v>500</v>
      </c>
      <c r="F11" s="782" t="s">
        <v>501</v>
      </c>
      <c r="G11" s="780" t="s">
        <v>502</v>
      </c>
      <c r="H11" s="780" t="s">
        <v>503</v>
      </c>
      <c r="I11" s="784" t="s">
        <v>504</v>
      </c>
      <c r="J11" s="784" t="s">
        <v>505</v>
      </c>
      <c r="K11" s="789" t="s">
        <v>506</v>
      </c>
      <c r="L11" s="788" t="s">
        <v>191</v>
      </c>
      <c r="M11" s="776"/>
      <c r="N11" s="777"/>
      <c r="O11" s="775" t="s">
        <v>192</v>
      </c>
      <c r="P11" s="776"/>
      <c r="Q11" s="777"/>
      <c r="R11" s="775" t="s">
        <v>193</v>
      </c>
      <c r="S11" s="776"/>
      <c r="T11" s="777"/>
      <c r="U11" s="775" t="s">
        <v>194</v>
      </c>
      <c r="V11" s="776"/>
      <c r="W11" s="777"/>
      <c r="X11" s="775" t="s">
        <v>197</v>
      </c>
      <c r="Y11" s="776"/>
      <c r="Z11" s="777"/>
      <c r="AA11" s="775" t="s">
        <v>198</v>
      </c>
      <c r="AB11" s="776"/>
      <c r="AC11" s="777"/>
      <c r="AD11" s="775" t="s">
        <v>199</v>
      </c>
      <c r="AE11" s="776"/>
      <c r="AF11" s="777"/>
      <c r="AG11" s="775" t="s">
        <v>200</v>
      </c>
      <c r="AH11" s="776"/>
      <c r="AI11" s="777"/>
      <c r="AJ11" s="775" t="s">
        <v>203</v>
      </c>
      <c r="AK11" s="776"/>
      <c r="AL11" s="777"/>
      <c r="AM11" s="775" t="s">
        <v>204</v>
      </c>
      <c r="AN11" s="776"/>
      <c r="AO11" s="777"/>
      <c r="AP11" s="775" t="s">
        <v>205</v>
      </c>
      <c r="AQ11" s="776"/>
      <c r="AR11" s="777"/>
      <c r="AS11" s="775" t="s">
        <v>206</v>
      </c>
      <c r="AT11" s="776"/>
      <c r="AU11" s="777"/>
      <c r="AV11" s="786" t="s">
        <v>507</v>
      </c>
      <c r="AW11" s="770" t="s">
        <v>508</v>
      </c>
      <c r="AX11" s="772" t="s">
        <v>509</v>
      </c>
      <c r="AY11" s="774"/>
      <c r="AZ11" s="774"/>
      <c r="BA11" s="774"/>
      <c r="BB11" s="774"/>
      <c r="BC11" s="774"/>
      <c r="BD11" s="774"/>
      <c r="BE11" s="774"/>
      <c r="BF11" s="774"/>
      <c r="BG11" s="774"/>
    </row>
    <row r="12" spans="1:91" s="181" customFormat="1" ht="36.75" customHeight="1" thickBot="1">
      <c r="A12" s="779"/>
      <c r="B12" s="781"/>
      <c r="C12" s="783"/>
      <c r="D12" s="783"/>
      <c r="E12" s="783"/>
      <c r="F12" s="783"/>
      <c r="G12" s="781"/>
      <c r="H12" s="781"/>
      <c r="I12" s="785"/>
      <c r="J12" s="785"/>
      <c r="K12" s="790"/>
      <c r="L12" s="263" t="s">
        <v>510</v>
      </c>
      <c r="M12" s="246" t="s">
        <v>511</v>
      </c>
      <c r="N12" s="246" t="s">
        <v>512</v>
      </c>
      <c r="O12" s="263" t="s">
        <v>510</v>
      </c>
      <c r="P12" s="246" t="s">
        <v>511</v>
      </c>
      <c r="Q12" s="246" t="s">
        <v>512</v>
      </c>
      <c r="R12" s="263" t="s">
        <v>510</v>
      </c>
      <c r="S12" s="246" t="s">
        <v>511</v>
      </c>
      <c r="T12" s="246" t="s">
        <v>512</v>
      </c>
      <c r="U12" s="263" t="s">
        <v>510</v>
      </c>
      <c r="V12" s="246" t="s">
        <v>511</v>
      </c>
      <c r="W12" s="246" t="s">
        <v>512</v>
      </c>
      <c r="X12" s="263" t="s">
        <v>510</v>
      </c>
      <c r="Y12" s="246" t="s">
        <v>511</v>
      </c>
      <c r="Z12" s="246" t="s">
        <v>512</v>
      </c>
      <c r="AA12" s="263" t="s">
        <v>510</v>
      </c>
      <c r="AB12" s="246" t="s">
        <v>511</v>
      </c>
      <c r="AC12" s="246" t="s">
        <v>512</v>
      </c>
      <c r="AD12" s="263" t="s">
        <v>510</v>
      </c>
      <c r="AE12" s="246" t="s">
        <v>511</v>
      </c>
      <c r="AF12" s="246" t="s">
        <v>512</v>
      </c>
      <c r="AG12" s="263" t="s">
        <v>510</v>
      </c>
      <c r="AH12" s="246" t="s">
        <v>511</v>
      </c>
      <c r="AI12" s="246" t="s">
        <v>512</v>
      </c>
      <c r="AJ12" s="263" t="s">
        <v>510</v>
      </c>
      <c r="AK12" s="246" t="s">
        <v>511</v>
      </c>
      <c r="AL12" s="246" t="s">
        <v>512</v>
      </c>
      <c r="AM12" s="263" t="s">
        <v>510</v>
      </c>
      <c r="AN12" s="246" t="s">
        <v>511</v>
      </c>
      <c r="AO12" s="246" t="s">
        <v>512</v>
      </c>
      <c r="AP12" s="263" t="s">
        <v>510</v>
      </c>
      <c r="AQ12" s="246" t="s">
        <v>511</v>
      </c>
      <c r="AR12" s="246" t="s">
        <v>512</v>
      </c>
      <c r="AS12" s="263" t="s">
        <v>510</v>
      </c>
      <c r="AT12" s="246" t="s">
        <v>511</v>
      </c>
      <c r="AU12" s="246" t="s">
        <v>512</v>
      </c>
      <c r="AV12" s="787"/>
      <c r="AW12" s="771"/>
      <c r="AX12" s="773"/>
      <c r="AY12" s="774"/>
      <c r="AZ12" s="774"/>
      <c r="BA12" s="774"/>
      <c r="BB12" s="774"/>
      <c r="BC12" s="774"/>
      <c r="BD12" s="774"/>
      <c r="BE12" s="774"/>
      <c r="BF12" s="774"/>
      <c r="BG12" s="774"/>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row>
    <row r="13" spans="1:91" ht="51.75" customHeight="1">
      <c r="A13" s="191" t="s">
        <v>513</v>
      </c>
      <c r="B13" s="192" t="s">
        <v>514</v>
      </c>
      <c r="C13" s="192" t="s">
        <v>515</v>
      </c>
      <c r="D13" s="193">
        <v>1</v>
      </c>
      <c r="E13" s="192" t="s">
        <v>516</v>
      </c>
      <c r="F13" s="192"/>
      <c r="G13" s="193" t="s">
        <v>517</v>
      </c>
      <c r="H13" s="193" t="s">
        <v>518</v>
      </c>
      <c r="I13" s="289">
        <v>3520</v>
      </c>
      <c r="J13" s="289">
        <v>9846</v>
      </c>
      <c r="K13" s="290">
        <v>1000</v>
      </c>
      <c r="L13" s="291">
        <v>42</v>
      </c>
      <c r="M13" s="247"/>
      <c r="N13" s="247"/>
      <c r="O13" s="248">
        <v>84</v>
      </c>
      <c r="P13" s="249"/>
      <c r="Q13" s="249"/>
      <c r="R13" s="248">
        <v>104</v>
      </c>
      <c r="S13" s="249"/>
      <c r="T13" s="249"/>
      <c r="U13" s="248">
        <v>104</v>
      </c>
      <c r="V13" s="249"/>
      <c r="W13" s="249"/>
      <c r="X13" s="248">
        <v>104</v>
      </c>
      <c r="Y13" s="249"/>
      <c r="Z13" s="249"/>
      <c r="AA13" s="248">
        <v>104</v>
      </c>
      <c r="AB13" s="249"/>
      <c r="AC13" s="249"/>
      <c r="AD13" s="248">
        <v>104</v>
      </c>
      <c r="AE13" s="249"/>
      <c r="AF13" s="249"/>
      <c r="AG13" s="248">
        <v>104</v>
      </c>
      <c r="AH13" s="249"/>
      <c r="AI13" s="249"/>
      <c r="AJ13" s="248">
        <v>104</v>
      </c>
      <c r="AK13" s="249"/>
      <c r="AL13" s="249"/>
      <c r="AM13" s="248">
        <v>104</v>
      </c>
      <c r="AN13" s="249"/>
      <c r="AO13" s="249"/>
      <c r="AP13" s="248">
        <v>42</v>
      </c>
      <c r="AQ13" s="249"/>
      <c r="AR13" s="249"/>
      <c r="AS13" s="248">
        <v>0</v>
      </c>
      <c r="AT13" s="249"/>
      <c r="AU13" s="249"/>
      <c r="AV13" s="194">
        <f>+L13+O13+R13+U13+X13+AA13+AD13+AG13+AJ13+AM13+AP13+AS13</f>
        <v>1000</v>
      </c>
      <c r="AW13" s="250">
        <f>+M13+P13+S13+V13+Y13+AB13+AE13+AH13+AK13+AN13+AQ13+AT13</f>
        <v>0</v>
      </c>
      <c r="AX13" s="195" t="s">
        <v>519</v>
      </c>
    </row>
    <row r="14" spans="1:91" ht="51.75" customHeight="1">
      <c r="A14" s="185" t="s">
        <v>513</v>
      </c>
      <c r="B14" s="183" t="s">
        <v>514</v>
      </c>
      <c r="C14" s="183" t="s">
        <v>515</v>
      </c>
      <c r="D14" s="182">
        <v>2</v>
      </c>
      <c r="E14" s="183" t="s">
        <v>520</v>
      </c>
      <c r="F14" s="183"/>
      <c r="G14" s="182" t="s">
        <v>517</v>
      </c>
      <c r="H14" s="182" t="s">
        <v>518</v>
      </c>
      <c r="I14" s="184">
        <v>111340</v>
      </c>
      <c r="J14" s="184">
        <v>350292</v>
      </c>
      <c r="K14" s="292">
        <v>35000</v>
      </c>
      <c r="L14" s="293">
        <v>2916</v>
      </c>
      <c r="M14" s="251"/>
      <c r="N14" s="251"/>
      <c r="O14" s="252">
        <v>2916</v>
      </c>
      <c r="P14" s="253"/>
      <c r="Q14" s="253"/>
      <c r="R14" s="252">
        <v>2916</v>
      </c>
      <c r="S14" s="253"/>
      <c r="T14" s="253"/>
      <c r="U14" s="252">
        <v>2916</v>
      </c>
      <c r="V14" s="253"/>
      <c r="W14" s="253"/>
      <c r="X14" s="252">
        <v>2917</v>
      </c>
      <c r="Y14" s="253"/>
      <c r="Z14" s="253"/>
      <c r="AA14" s="252">
        <v>2917</v>
      </c>
      <c r="AB14" s="253"/>
      <c r="AC14" s="253"/>
      <c r="AD14" s="252">
        <v>2917</v>
      </c>
      <c r="AE14" s="253"/>
      <c r="AF14" s="253"/>
      <c r="AG14" s="252">
        <v>2917</v>
      </c>
      <c r="AH14" s="253"/>
      <c r="AI14" s="253"/>
      <c r="AJ14" s="252">
        <v>2917</v>
      </c>
      <c r="AK14" s="253"/>
      <c r="AL14" s="253"/>
      <c r="AM14" s="252">
        <v>2917</v>
      </c>
      <c r="AN14" s="253"/>
      <c r="AO14" s="253"/>
      <c r="AP14" s="252">
        <v>2917</v>
      </c>
      <c r="AQ14" s="253"/>
      <c r="AR14" s="253"/>
      <c r="AS14" s="252">
        <v>2917</v>
      </c>
      <c r="AT14" s="253"/>
      <c r="AU14" s="253"/>
      <c r="AV14" s="194">
        <f t="shared" ref="AV14:AV35" si="0">+L14+O14+R14+U14+X14+AA14+AD14+AG14+AJ14+AM14+AP14+AS14</f>
        <v>35000</v>
      </c>
      <c r="AW14" s="250">
        <f t="shared" ref="AW14:AW36" si="1">+M14+P14+S14+V14+Y14+AB14+AE14+AH14+AK14+AN14+AQ14+AT14</f>
        <v>0</v>
      </c>
      <c r="AX14" s="196" t="s">
        <v>521</v>
      </c>
    </row>
    <row r="15" spans="1:91" ht="51.75" customHeight="1">
      <c r="A15" s="185" t="s">
        <v>513</v>
      </c>
      <c r="B15" s="183" t="s">
        <v>514</v>
      </c>
      <c r="C15" s="183" t="s">
        <v>515</v>
      </c>
      <c r="D15" s="182">
        <v>3</v>
      </c>
      <c r="E15" s="183" t="s">
        <v>522</v>
      </c>
      <c r="F15" s="183"/>
      <c r="G15" s="182" t="s">
        <v>517</v>
      </c>
      <c r="H15" s="182" t="s">
        <v>518</v>
      </c>
      <c r="I15" s="184">
        <v>196518110</v>
      </c>
      <c r="J15" s="184">
        <v>56451000</v>
      </c>
      <c r="K15" s="186">
        <v>5020000</v>
      </c>
      <c r="L15" s="293">
        <v>418000</v>
      </c>
      <c r="M15" s="251"/>
      <c r="N15" s="251"/>
      <c r="O15" s="252">
        <v>418000</v>
      </c>
      <c r="P15" s="253"/>
      <c r="Q15" s="253"/>
      <c r="R15" s="252">
        <v>418000</v>
      </c>
      <c r="S15" s="253"/>
      <c r="T15" s="253"/>
      <c r="U15" s="252">
        <v>550000</v>
      </c>
      <c r="V15" s="253"/>
      <c r="W15" s="253"/>
      <c r="X15" s="252">
        <v>418000</v>
      </c>
      <c r="Y15" s="253"/>
      <c r="Z15" s="253"/>
      <c r="AA15" s="252">
        <v>418000</v>
      </c>
      <c r="AB15" s="253"/>
      <c r="AC15" s="253"/>
      <c r="AD15" s="252">
        <v>418000</v>
      </c>
      <c r="AE15" s="253"/>
      <c r="AF15" s="253"/>
      <c r="AG15" s="252">
        <v>418000</v>
      </c>
      <c r="AH15" s="253"/>
      <c r="AI15" s="253"/>
      <c r="AJ15" s="252">
        <v>418000</v>
      </c>
      <c r="AK15" s="253"/>
      <c r="AL15" s="253"/>
      <c r="AM15" s="252">
        <v>418000</v>
      </c>
      <c r="AN15" s="253"/>
      <c r="AO15" s="253"/>
      <c r="AP15" s="252">
        <v>500000</v>
      </c>
      <c r="AQ15" s="253"/>
      <c r="AR15" s="253"/>
      <c r="AS15" s="252">
        <v>208000</v>
      </c>
      <c r="AT15" s="253"/>
      <c r="AU15" s="253"/>
      <c r="AV15" s="194">
        <f t="shared" si="0"/>
        <v>5020000</v>
      </c>
      <c r="AW15" s="250">
        <f t="shared" si="1"/>
        <v>0</v>
      </c>
      <c r="AX15" s="196" t="s">
        <v>523</v>
      </c>
    </row>
    <row r="16" spans="1:91" ht="51.75" customHeight="1">
      <c r="A16" s="185" t="s">
        <v>513</v>
      </c>
      <c r="B16" s="183" t="s">
        <v>514</v>
      </c>
      <c r="C16" s="183" t="s">
        <v>515</v>
      </c>
      <c r="D16" s="182">
        <v>4</v>
      </c>
      <c r="E16" s="183" t="s">
        <v>524</v>
      </c>
      <c r="F16" s="183"/>
      <c r="G16" s="182" t="s">
        <v>517</v>
      </c>
      <c r="H16" s="182" t="s">
        <v>518</v>
      </c>
      <c r="I16" s="184">
        <v>3993</v>
      </c>
      <c r="J16" s="184">
        <v>9916</v>
      </c>
      <c r="K16" s="292">
        <v>1000</v>
      </c>
      <c r="L16" s="293">
        <v>0</v>
      </c>
      <c r="M16" s="251"/>
      <c r="N16" s="251"/>
      <c r="O16" s="252">
        <v>60</v>
      </c>
      <c r="P16" s="253"/>
      <c r="Q16" s="253"/>
      <c r="R16" s="252">
        <v>110</v>
      </c>
      <c r="S16" s="253"/>
      <c r="T16" s="253"/>
      <c r="U16" s="252">
        <v>110</v>
      </c>
      <c r="V16" s="253"/>
      <c r="W16" s="253"/>
      <c r="X16" s="252">
        <v>110</v>
      </c>
      <c r="Y16" s="253"/>
      <c r="Z16" s="253"/>
      <c r="AA16" s="252">
        <v>110</v>
      </c>
      <c r="AB16" s="253"/>
      <c r="AC16" s="253"/>
      <c r="AD16" s="252">
        <v>110</v>
      </c>
      <c r="AE16" s="253"/>
      <c r="AF16" s="253"/>
      <c r="AG16" s="252">
        <v>110</v>
      </c>
      <c r="AH16" s="253"/>
      <c r="AI16" s="253"/>
      <c r="AJ16" s="252">
        <v>110</v>
      </c>
      <c r="AK16" s="253"/>
      <c r="AL16" s="253"/>
      <c r="AM16" s="252">
        <v>110</v>
      </c>
      <c r="AN16" s="253"/>
      <c r="AO16" s="253"/>
      <c r="AP16" s="252">
        <v>60</v>
      </c>
      <c r="AQ16" s="253"/>
      <c r="AR16" s="253"/>
      <c r="AS16" s="252">
        <v>0</v>
      </c>
      <c r="AT16" s="253"/>
      <c r="AU16" s="253"/>
      <c r="AV16" s="194">
        <f t="shared" si="0"/>
        <v>1000</v>
      </c>
      <c r="AW16" s="250">
        <f t="shared" si="1"/>
        <v>0</v>
      </c>
      <c r="AX16" s="196" t="s">
        <v>521</v>
      </c>
    </row>
    <row r="17" spans="1:50" ht="51.75" customHeight="1">
      <c r="A17" s="185" t="s">
        <v>513</v>
      </c>
      <c r="B17" s="183" t="s">
        <v>514</v>
      </c>
      <c r="C17" s="183" t="s">
        <v>515</v>
      </c>
      <c r="D17" s="182">
        <v>5</v>
      </c>
      <c r="E17" s="183" t="s">
        <v>525</v>
      </c>
      <c r="F17" s="183"/>
      <c r="G17" s="182" t="s">
        <v>517</v>
      </c>
      <c r="H17" s="182" t="s">
        <v>526</v>
      </c>
      <c r="I17" s="184">
        <v>90102</v>
      </c>
      <c r="J17" s="184">
        <v>286385</v>
      </c>
      <c r="K17" s="292">
        <v>29000</v>
      </c>
      <c r="L17" s="293">
        <v>0</v>
      </c>
      <c r="M17" s="251"/>
      <c r="N17" s="251"/>
      <c r="O17" s="252">
        <v>1500</v>
      </c>
      <c r="P17" s="253"/>
      <c r="Q17" s="253"/>
      <c r="R17" s="252">
        <v>3000</v>
      </c>
      <c r="S17" s="253"/>
      <c r="T17" s="253"/>
      <c r="U17" s="252">
        <v>3000</v>
      </c>
      <c r="V17" s="253"/>
      <c r="W17" s="253"/>
      <c r="X17" s="252">
        <v>3000</v>
      </c>
      <c r="Y17" s="253"/>
      <c r="Z17" s="253"/>
      <c r="AA17" s="252">
        <v>3000</v>
      </c>
      <c r="AB17" s="253"/>
      <c r="AC17" s="253"/>
      <c r="AD17" s="252">
        <v>3000</v>
      </c>
      <c r="AE17" s="253"/>
      <c r="AF17" s="253"/>
      <c r="AG17" s="252">
        <v>3000</v>
      </c>
      <c r="AH17" s="253"/>
      <c r="AI17" s="253"/>
      <c r="AJ17" s="252">
        <v>3000</v>
      </c>
      <c r="AK17" s="253"/>
      <c r="AL17" s="253"/>
      <c r="AM17" s="252">
        <v>3000</v>
      </c>
      <c r="AN17" s="253"/>
      <c r="AO17" s="253"/>
      <c r="AP17" s="252">
        <v>3500</v>
      </c>
      <c r="AQ17" s="253"/>
      <c r="AR17" s="253"/>
      <c r="AS17" s="252">
        <v>0</v>
      </c>
      <c r="AT17" s="253"/>
      <c r="AU17" s="253"/>
      <c r="AV17" s="194">
        <f t="shared" si="0"/>
        <v>29000</v>
      </c>
      <c r="AW17" s="250">
        <f t="shared" si="1"/>
        <v>0</v>
      </c>
      <c r="AX17" s="196" t="s">
        <v>521</v>
      </c>
    </row>
    <row r="18" spans="1:50" ht="51.75" customHeight="1">
      <c r="A18" s="185" t="s">
        <v>513</v>
      </c>
      <c r="B18" s="183" t="s">
        <v>514</v>
      </c>
      <c r="C18" s="183" t="s">
        <v>515</v>
      </c>
      <c r="D18" s="182">
        <v>6</v>
      </c>
      <c r="E18" s="183" t="s">
        <v>527</v>
      </c>
      <c r="F18" s="183"/>
      <c r="G18" s="182" t="s">
        <v>517</v>
      </c>
      <c r="H18" s="182" t="s">
        <v>518</v>
      </c>
      <c r="I18" s="184">
        <v>3430</v>
      </c>
      <c r="J18" s="184">
        <v>11841</v>
      </c>
      <c r="K18" s="292">
        <v>1200</v>
      </c>
      <c r="L18" s="293">
        <v>100</v>
      </c>
      <c r="M18" s="251"/>
      <c r="N18" s="251"/>
      <c r="O18" s="252">
        <v>100</v>
      </c>
      <c r="P18" s="253"/>
      <c r="Q18" s="253"/>
      <c r="R18" s="252">
        <v>100</v>
      </c>
      <c r="S18" s="253"/>
      <c r="T18" s="253"/>
      <c r="U18" s="252">
        <v>100</v>
      </c>
      <c r="V18" s="253"/>
      <c r="W18" s="253"/>
      <c r="X18" s="252">
        <v>100</v>
      </c>
      <c r="Y18" s="253"/>
      <c r="Z18" s="253"/>
      <c r="AA18" s="252">
        <v>100</v>
      </c>
      <c r="AB18" s="253"/>
      <c r="AC18" s="253"/>
      <c r="AD18" s="252">
        <v>100</v>
      </c>
      <c r="AE18" s="253"/>
      <c r="AF18" s="253"/>
      <c r="AG18" s="252">
        <v>100</v>
      </c>
      <c r="AH18" s="253"/>
      <c r="AI18" s="253"/>
      <c r="AJ18" s="252">
        <v>100</v>
      </c>
      <c r="AK18" s="253"/>
      <c r="AL18" s="253"/>
      <c r="AM18" s="252">
        <v>100</v>
      </c>
      <c r="AN18" s="253"/>
      <c r="AO18" s="253"/>
      <c r="AP18" s="252">
        <v>100</v>
      </c>
      <c r="AQ18" s="253"/>
      <c r="AR18" s="253"/>
      <c r="AS18" s="252">
        <v>100</v>
      </c>
      <c r="AT18" s="253"/>
      <c r="AU18" s="253"/>
      <c r="AV18" s="194">
        <f t="shared" si="0"/>
        <v>1200</v>
      </c>
      <c r="AW18" s="250">
        <f t="shared" si="1"/>
        <v>0</v>
      </c>
      <c r="AX18" s="196" t="s">
        <v>521</v>
      </c>
    </row>
    <row r="19" spans="1:50" ht="51.75" customHeight="1">
      <c r="A19" s="185" t="s">
        <v>513</v>
      </c>
      <c r="B19" s="183" t="s">
        <v>514</v>
      </c>
      <c r="C19" s="183" t="s">
        <v>515</v>
      </c>
      <c r="D19" s="182">
        <v>7</v>
      </c>
      <c r="E19" s="183" t="s">
        <v>528</v>
      </c>
      <c r="F19" s="183"/>
      <c r="G19" s="182" t="s">
        <v>517</v>
      </c>
      <c r="H19" s="182" t="s">
        <v>518</v>
      </c>
      <c r="I19" s="184">
        <v>13336</v>
      </c>
      <c r="J19" s="184">
        <v>12778</v>
      </c>
      <c r="K19" s="292">
        <v>1200</v>
      </c>
      <c r="L19" s="293">
        <v>0</v>
      </c>
      <c r="M19" s="251"/>
      <c r="N19" s="251"/>
      <c r="O19" s="252">
        <v>100</v>
      </c>
      <c r="P19" s="253"/>
      <c r="Q19" s="253"/>
      <c r="R19" s="252">
        <v>125</v>
      </c>
      <c r="S19" s="253"/>
      <c r="T19" s="253"/>
      <c r="U19" s="252">
        <v>125</v>
      </c>
      <c r="V19" s="253"/>
      <c r="W19" s="253"/>
      <c r="X19" s="252">
        <v>125</v>
      </c>
      <c r="Y19" s="253"/>
      <c r="Z19" s="253"/>
      <c r="AA19" s="252">
        <v>125</v>
      </c>
      <c r="AB19" s="253"/>
      <c r="AC19" s="253"/>
      <c r="AD19" s="252">
        <v>125</v>
      </c>
      <c r="AE19" s="253"/>
      <c r="AF19" s="253"/>
      <c r="AG19" s="252">
        <v>125</v>
      </c>
      <c r="AH19" s="253"/>
      <c r="AI19" s="253"/>
      <c r="AJ19" s="252">
        <v>125</v>
      </c>
      <c r="AK19" s="253"/>
      <c r="AL19" s="253"/>
      <c r="AM19" s="252">
        <v>125</v>
      </c>
      <c r="AN19" s="253"/>
      <c r="AO19" s="253"/>
      <c r="AP19" s="252">
        <v>100</v>
      </c>
      <c r="AQ19" s="253"/>
      <c r="AR19" s="253"/>
      <c r="AS19" s="252">
        <v>0</v>
      </c>
      <c r="AT19" s="253"/>
      <c r="AU19" s="253"/>
      <c r="AV19" s="194">
        <f t="shared" si="0"/>
        <v>1200</v>
      </c>
      <c r="AW19" s="250">
        <f t="shared" si="1"/>
        <v>0</v>
      </c>
      <c r="AX19" s="196" t="s">
        <v>521</v>
      </c>
    </row>
    <row r="20" spans="1:50" ht="51.75" customHeight="1">
      <c r="A20" s="185" t="s">
        <v>513</v>
      </c>
      <c r="B20" s="183" t="s">
        <v>514</v>
      </c>
      <c r="C20" s="183" t="s">
        <v>515</v>
      </c>
      <c r="D20" s="182">
        <v>8</v>
      </c>
      <c r="E20" s="183" t="s">
        <v>529</v>
      </c>
      <c r="F20" s="183"/>
      <c r="G20" s="182" t="s">
        <v>517</v>
      </c>
      <c r="H20" s="182" t="s">
        <v>518</v>
      </c>
      <c r="I20" s="184">
        <v>14921</v>
      </c>
      <c r="J20" s="184">
        <v>24269</v>
      </c>
      <c r="K20" s="292">
        <v>2400</v>
      </c>
      <c r="L20" s="293">
        <v>0</v>
      </c>
      <c r="M20" s="251"/>
      <c r="N20" s="251"/>
      <c r="O20" s="252">
        <v>160</v>
      </c>
      <c r="P20" s="253"/>
      <c r="Q20" s="253"/>
      <c r="R20" s="252">
        <v>280</v>
      </c>
      <c r="S20" s="253"/>
      <c r="T20" s="253"/>
      <c r="U20" s="252">
        <v>280</v>
      </c>
      <c r="V20" s="253"/>
      <c r="W20" s="253"/>
      <c r="X20" s="252">
        <v>280</v>
      </c>
      <c r="Y20" s="253"/>
      <c r="Z20" s="253"/>
      <c r="AA20" s="252">
        <v>280</v>
      </c>
      <c r="AB20" s="253"/>
      <c r="AC20" s="253"/>
      <c r="AD20" s="252">
        <v>280</v>
      </c>
      <c r="AE20" s="253"/>
      <c r="AF20" s="253"/>
      <c r="AG20" s="252">
        <v>280</v>
      </c>
      <c r="AH20" s="253"/>
      <c r="AI20" s="253"/>
      <c r="AJ20" s="252">
        <v>280</v>
      </c>
      <c r="AK20" s="253"/>
      <c r="AL20" s="253"/>
      <c r="AM20" s="252">
        <v>280</v>
      </c>
      <c r="AN20" s="253"/>
      <c r="AO20" s="253"/>
      <c r="AP20" s="252">
        <v>0</v>
      </c>
      <c r="AQ20" s="253"/>
      <c r="AR20" s="253"/>
      <c r="AS20" s="252">
        <v>0</v>
      </c>
      <c r="AT20" s="253"/>
      <c r="AU20" s="253"/>
      <c r="AV20" s="194">
        <f t="shared" si="0"/>
        <v>2400</v>
      </c>
      <c r="AW20" s="250">
        <f t="shared" si="1"/>
        <v>0</v>
      </c>
      <c r="AX20" s="196" t="s">
        <v>521</v>
      </c>
    </row>
    <row r="21" spans="1:50" ht="51.75" customHeight="1">
      <c r="A21" s="185" t="s">
        <v>513</v>
      </c>
      <c r="B21" s="183" t="s">
        <v>514</v>
      </c>
      <c r="C21" s="183" t="s">
        <v>515</v>
      </c>
      <c r="D21" s="182">
        <v>9</v>
      </c>
      <c r="E21" s="183" t="s">
        <v>530</v>
      </c>
      <c r="F21" s="183"/>
      <c r="G21" s="182" t="s">
        <v>517</v>
      </c>
      <c r="H21" s="182" t="s">
        <v>526</v>
      </c>
      <c r="I21" s="184">
        <v>34622</v>
      </c>
      <c r="J21" s="184">
        <v>116050</v>
      </c>
      <c r="K21" s="292">
        <v>11500</v>
      </c>
      <c r="L21" s="293">
        <v>479</v>
      </c>
      <c r="M21" s="251"/>
      <c r="N21" s="251"/>
      <c r="O21" s="252">
        <v>958</v>
      </c>
      <c r="P21" s="253"/>
      <c r="Q21" s="253"/>
      <c r="R21" s="252">
        <v>1150</v>
      </c>
      <c r="S21" s="253"/>
      <c r="T21" s="253"/>
      <c r="U21" s="252">
        <v>1150</v>
      </c>
      <c r="V21" s="253"/>
      <c r="W21" s="253"/>
      <c r="X21" s="252">
        <v>1150</v>
      </c>
      <c r="Y21" s="253"/>
      <c r="Z21" s="253"/>
      <c r="AA21" s="252">
        <v>1150</v>
      </c>
      <c r="AB21" s="253"/>
      <c r="AC21" s="253"/>
      <c r="AD21" s="252">
        <v>1150</v>
      </c>
      <c r="AE21" s="253"/>
      <c r="AF21" s="253"/>
      <c r="AG21" s="252">
        <v>1150</v>
      </c>
      <c r="AH21" s="253"/>
      <c r="AI21" s="253"/>
      <c r="AJ21" s="252">
        <v>1150</v>
      </c>
      <c r="AK21" s="253"/>
      <c r="AL21" s="253"/>
      <c r="AM21" s="252">
        <v>1150</v>
      </c>
      <c r="AN21" s="253"/>
      <c r="AO21" s="253"/>
      <c r="AP21" s="252">
        <v>479</v>
      </c>
      <c r="AQ21" s="253"/>
      <c r="AR21" s="253"/>
      <c r="AS21" s="252">
        <v>384</v>
      </c>
      <c r="AT21" s="253"/>
      <c r="AU21" s="253"/>
      <c r="AV21" s="194">
        <f t="shared" si="0"/>
        <v>11500</v>
      </c>
      <c r="AW21" s="250">
        <f t="shared" si="1"/>
        <v>0</v>
      </c>
      <c r="AX21" s="196" t="s">
        <v>519</v>
      </c>
    </row>
    <row r="22" spans="1:50" ht="51.75" customHeight="1">
      <c r="A22" s="185" t="s">
        <v>531</v>
      </c>
      <c r="B22" s="183" t="s">
        <v>532</v>
      </c>
      <c r="C22" s="183" t="s">
        <v>533</v>
      </c>
      <c r="D22" s="182">
        <v>23</v>
      </c>
      <c r="E22" s="183" t="s">
        <v>534</v>
      </c>
      <c r="F22" s="183"/>
      <c r="G22" s="182" t="s">
        <v>517</v>
      </c>
      <c r="H22" s="182" t="s">
        <v>518</v>
      </c>
      <c r="I22" s="184">
        <v>15</v>
      </c>
      <c r="J22" s="184">
        <v>47</v>
      </c>
      <c r="K22" s="186">
        <v>4</v>
      </c>
      <c r="L22" s="293"/>
      <c r="M22" s="251"/>
      <c r="N22" s="251"/>
      <c r="O22" s="252"/>
      <c r="P22" s="253"/>
      <c r="Q22" s="253"/>
      <c r="R22" s="252">
        <v>1</v>
      </c>
      <c r="S22" s="253"/>
      <c r="T22" s="253"/>
      <c r="U22" s="252"/>
      <c r="V22" s="253"/>
      <c r="W22" s="253"/>
      <c r="X22" s="252"/>
      <c r="Y22" s="253"/>
      <c r="Z22" s="253"/>
      <c r="AA22" s="252"/>
      <c r="AB22" s="253"/>
      <c r="AC22" s="253"/>
      <c r="AD22" s="252"/>
      <c r="AE22" s="253"/>
      <c r="AF22" s="253"/>
      <c r="AG22" s="252"/>
      <c r="AH22" s="253"/>
      <c r="AI22" s="253"/>
      <c r="AJ22" s="252">
        <v>1</v>
      </c>
      <c r="AK22" s="253"/>
      <c r="AL22" s="253"/>
      <c r="AM22" s="252">
        <v>1</v>
      </c>
      <c r="AN22" s="253"/>
      <c r="AO22" s="253"/>
      <c r="AP22" s="252">
        <v>1</v>
      </c>
      <c r="AQ22" s="253"/>
      <c r="AR22" s="253"/>
      <c r="AS22" s="252"/>
      <c r="AT22" s="253"/>
      <c r="AU22" s="253"/>
      <c r="AV22" s="194">
        <f t="shared" si="0"/>
        <v>4</v>
      </c>
      <c r="AW22" s="250">
        <f t="shared" si="1"/>
        <v>0</v>
      </c>
      <c r="AX22" s="196" t="s">
        <v>535</v>
      </c>
    </row>
    <row r="23" spans="1:50" ht="51.75" customHeight="1">
      <c r="A23" s="185" t="s">
        <v>531</v>
      </c>
      <c r="B23" s="183" t="s">
        <v>532</v>
      </c>
      <c r="C23" s="183" t="s">
        <v>533</v>
      </c>
      <c r="D23" s="182">
        <v>24</v>
      </c>
      <c r="E23" s="183" t="s">
        <v>536</v>
      </c>
      <c r="F23" s="183"/>
      <c r="G23" s="182" t="s">
        <v>517</v>
      </c>
      <c r="H23" s="182" t="s">
        <v>518</v>
      </c>
      <c r="I23" s="184">
        <v>15</v>
      </c>
      <c r="J23" s="184">
        <v>47</v>
      </c>
      <c r="K23" s="187">
        <v>4</v>
      </c>
      <c r="L23" s="293"/>
      <c r="M23" s="251"/>
      <c r="N23" s="251"/>
      <c r="O23" s="252"/>
      <c r="P23" s="253"/>
      <c r="Q23" s="253"/>
      <c r="R23" s="252"/>
      <c r="S23" s="253"/>
      <c r="T23" s="253"/>
      <c r="U23" s="252">
        <v>1</v>
      </c>
      <c r="V23" s="253"/>
      <c r="W23" s="253"/>
      <c r="X23" s="252"/>
      <c r="Y23" s="253"/>
      <c r="Z23" s="253"/>
      <c r="AA23" s="252"/>
      <c r="AB23" s="253"/>
      <c r="AC23" s="253"/>
      <c r="AD23" s="252"/>
      <c r="AE23" s="253"/>
      <c r="AF23" s="253"/>
      <c r="AG23" s="252"/>
      <c r="AH23" s="253"/>
      <c r="AI23" s="253"/>
      <c r="AJ23" s="252"/>
      <c r="AK23" s="253"/>
      <c r="AL23" s="253"/>
      <c r="AM23" s="252">
        <v>1</v>
      </c>
      <c r="AN23" s="253"/>
      <c r="AO23" s="253"/>
      <c r="AP23" s="252">
        <v>1</v>
      </c>
      <c r="AQ23" s="253"/>
      <c r="AR23" s="253"/>
      <c r="AS23" s="252">
        <v>1</v>
      </c>
      <c r="AT23" s="253"/>
      <c r="AU23" s="253"/>
      <c r="AV23" s="194">
        <f t="shared" si="0"/>
        <v>4</v>
      </c>
      <c r="AW23" s="250">
        <f t="shared" si="1"/>
        <v>0</v>
      </c>
      <c r="AX23" s="196" t="s">
        <v>535</v>
      </c>
    </row>
    <row r="24" spans="1:50" ht="51.75" customHeight="1">
      <c r="A24" s="185" t="s">
        <v>537</v>
      </c>
      <c r="B24" s="183" t="s">
        <v>538</v>
      </c>
      <c r="C24" s="183" t="s">
        <v>213</v>
      </c>
      <c r="D24" s="182">
        <v>10</v>
      </c>
      <c r="E24" s="183" t="s">
        <v>539</v>
      </c>
      <c r="F24" s="183"/>
      <c r="G24" s="182" t="s">
        <v>517</v>
      </c>
      <c r="H24" s="182" t="s">
        <v>526</v>
      </c>
      <c r="I24" s="184">
        <v>45565</v>
      </c>
      <c r="J24" s="184">
        <v>121298</v>
      </c>
      <c r="K24" s="292">
        <v>12500</v>
      </c>
      <c r="L24" s="293">
        <v>768</v>
      </c>
      <c r="M24" s="251"/>
      <c r="N24" s="251"/>
      <c r="O24" s="252">
        <v>1000</v>
      </c>
      <c r="P24" s="253"/>
      <c r="Q24" s="253"/>
      <c r="R24" s="252">
        <v>1250</v>
      </c>
      <c r="S24" s="253"/>
      <c r="T24" s="253"/>
      <c r="U24" s="252">
        <v>885.00000000000011</v>
      </c>
      <c r="V24" s="253"/>
      <c r="W24" s="253"/>
      <c r="X24" s="252">
        <v>1260</v>
      </c>
      <c r="Y24" s="253"/>
      <c r="Z24" s="253"/>
      <c r="AA24" s="252">
        <v>1259</v>
      </c>
      <c r="AB24" s="253"/>
      <c r="AC24" s="253"/>
      <c r="AD24" s="252">
        <v>1078</v>
      </c>
      <c r="AE24" s="253"/>
      <c r="AF24" s="253"/>
      <c r="AG24" s="252">
        <v>1250</v>
      </c>
      <c r="AH24" s="253"/>
      <c r="AI24" s="253"/>
      <c r="AJ24" s="252">
        <v>1125</v>
      </c>
      <c r="AK24" s="253"/>
      <c r="AL24" s="253"/>
      <c r="AM24" s="252">
        <v>875.00000000000011</v>
      </c>
      <c r="AN24" s="253"/>
      <c r="AO24" s="253"/>
      <c r="AP24" s="252">
        <v>1000</v>
      </c>
      <c r="AQ24" s="253"/>
      <c r="AR24" s="253"/>
      <c r="AS24" s="252">
        <v>750</v>
      </c>
      <c r="AT24" s="253"/>
      <c r="AU24" s="253"/>
      <c r="AV24" s="194">
        <f t="shared" si="0"/>
        <v>12500</v>
      </c>
      <c r="AW24" s="250">
        <f t="shared" si="1"/>
        <v>0</v>
      </c>
      <c r="AX24" s="196" t="s">
        <v>540</v>
      </c>
    </row>
    <row r="25" spans="1:50" ht="51.75" customHeight="1">
      <c r="A25" s="185" t="s">
        <v>537</v>
      </c>
      <c r="B25" s="183" t="s">
        <v>538</v>
      </c>
      <c r="C25" s="183" t="s">
        <v>213</v>
      </c>
      <c r="D25" s="182">
        <v>11</v>
      </c>
      <c r="E25" s="183" t="s">
        <v>541</v>
      </c>
      <c r="F25" s="183"/>
      <c r="G25" s="182" t="s">
        <v>517</v>
      </c>
      <c r="H25" s="182" t="s">
        <v>526</v>
      </c>
      <c r="I25" s="184">
        <v>166214</v>
      </c>
      <c r="J25" s="184">
        <v>386196</v>
      </c>
      <c r="K25" s="292">
        <v>41500</v>
      </c>
      <c r="L25" s="293">
        <v>867</v>
      </c>
      <c r="M25" s="251"/>
      <c r="N25" s="251"/>
      <c r="O25" s="252">
        <v>2493</v>
      </c>
      <c r="P25" s="253"/>
      <c r="Q25" s="253"/>
      <c r="R25" s="252">
        <v>5398</v>
      </c>
      <c r="S25" s="253"/>
      <c r="T25" s="253"/>
      <c r="U25" s="252">
        <v>2299</v>
      </c>
      <c r="V25" s="253"/>
      <c r="W25" s="253"/>
      <c r="X25" s="252">
        <v>4983</v>
      </c>
      <c r="Y25" s="253"/>
      <c r="Z25" s="253"/>
      <c r="AA25" s="252">
        <v>3323</v>
      </c>
      <c r="AB25" s="253"/>
      <c r="AC25" s="253"/>
      <c r="AD25" s="252">
        <v>3542</v>
      </c>
      <c r="AE25" s="253"/>
      <c r="AF25" s="253"/>
      <c r="AG25" s="252">
        <v>3662</v>
      </c>
      <c r="AH25" s="253"/>
      <c r="AI25" s="253"/>
      <c r="AJ25" s="252">
        <v>3674</v>
      </c>
      <c r="AK25" s="253"/>
      <c r="AL25" s="253"/>
      <c r="AM25" s="252">
        <v>3374</v>
      </c>
      <c r="AN25" s="253"/>
      <c r="AO25" s="253"/>
      <c r="AP25" s="252">
        <v>4565</v>
      </c>
      <c r="AQ25" s="253"/>
      <c r="AR25" s="253"/>
      <c r="AS25" s="252">
        <v>3320</v>
      </c>
      <c r="AT25" s="253"/>
      <c r="AU25" s="253"/>
      <c r="AV25" s="194">
        <f t="shared" si="0"/>
        <v>41500</v>
      </c>
      <c r="AW25" s="250">
        <f t="shared" si="1"/>
        <v>0</v>
      </c>
      <c r="AX25" s="196" t="s">
        <v>540</v>
      </c>
    </row>
    <row r="26" spans="1:50" ht="51.75" customHeight="1">
      <c r="A26" s="185" t="s">
        <v>537</v>
      </c>
      <c r="B26" s="183" t="s">
        <v>538</v>
      </c>
      <c r="C26" s="183" t="s">
        <v>213</v>
      </c>
      <c r="D26" s="182">
        <v>13</v>
      </c>
      <c r="E26" s="183" t="s">
        <v>542</v>
      </c>
      <c r="F26" s="183"/>
      <c r="G26" s="182" t="s">
        <v>517</v>
      </c>
      <c r="H26" s="182" t="s">
        <v>526</v>
      </c>
      <c r="I26" s="184">
        <v>46329</v>
      </c>
      <c r="J26" s="184">
        <v>122579</v>
      </c>
      <c r="K26" s="292">
        <v>12800</v>
      </c>
      <c r="L26" s="293">
        <v>768</v>
      </c>
      <c r="M26" s="251"/>
      <c r="N26" s="251"/>
      <c r="O26" s="252">
        <v>1024</v>
      </c>
      <c r="P26" s="253"/>
      <c r="Q26" s="253"/>
      <c r="R26" s="252">
        <v>1280</v>
      </c>
      <c r="S26" s="253"/>
      <c r="T26" s="253"/>
      <c r="U26" s="252">
        <v>896.00000000000011</v>
      </c>
      <c r="V26" s="253"/>
      <c r="W26" s="253"/>
      <c r="X26" s="252">
        <v>1280</v>
      </c>
      <c r="Y26" s="253"/>
      <c r="Z26" s="253"/>
      <c r="AA26" s="252">
        <v>1280</v>
      </c>
      <c r="AB26" s="253"/>
      <c r="AC26" s="253"/>
      <c r="AD26" s="252">
        <v>1152</v>
      </c>
      <c r="AE26" s="253"/>
      <c r="AF26" s="253"/>
      <c r="AG26" s="252">
        <v>1280</v>
      </c>
      <c r="AH26" s="253"/>
      <c r="AI26" s="253"/>
      <c r="AJ26" s="252">
        <v>1152</v>
      </c>
      <c r="AK26" s="253"/>
      <c r="AL26" s="253"/>
      <c r="AM26" s="252">
        <v>896.00000000000011</v>
      </c>
      <c r="AN26" s="253"/>
      <c r="AO26" s="253"/>
      <c r="AP26" s="252">
        <v>1024</v>
      </c>
      <c r="AQ26" s="253"/>
      <c r="AR26" s="253"/>
      <c r="AS26" s="252">
        <v>768</v>
      </c>
      <c r="AT26" s="253"/>
      <c r="AU26" s="253"/>
      <c r="AV26" s="194">
        <f t="shared" si="0"/>
        <v>12800</v>
      </c>
      <c r="AW26" s="250">
        <f t="shared" si="1"/>
        <v>0</v>
      </c>
      <c r="AX26" s="196" t="s">
        <v>540</v>
      </c>
    </row>
    <row r="27" spans="1:50" ht="51.75" customHeight="1">
      <c r="A27" s="185" t="s">
        <v>537</v>
      </c>
      <c r="B27" s="183" t="s">
        <v>538</v>
      </c>
      <c r="C27" s="183" t="s">
        <v>213</v>
      </c>
      <c r="D27" s="182">
        <v>14</v>
      </c>
      <c r="E27" s="183" t="s">
        <v>543</v>
      </c>
      <c r="F27" s="183"/>
      <c r="G27" s="182" t="s">
        <v>517</v>
      </c>
      <c r="H27" s="182" t="s">
        <v>526</v>
      </c>
      <c r="I27" s="184">
        <v>13521</v>
      </c>
      <c r="J27" s="184">
        <v>20650</v>
      </c>
      <c r="K27" s="292">
        <v>3500</v>
      </c>
      <c r="L27" s="293">
        <v>150</v>
      </c>
      <c r="M27" s="251"/>
      <c r="N27" s="251"/>
      <c r="O27" s="252">
        <v>200</v>
      </c>
      <c r="P27" s="253"/>
      <c r="Q27" s="253"/>
      <c r="R27" s="252">
        <v>250</v>
      </c>
      <c r="S27" s="253"/>
      <c r="T27" s="253"/>
      <c r="U27" s="252">
        <v>350</v>
      </c>
      <c r="V27" s="253"/>
      <c r="W27" s="253"/>
      <c r="X27" s="252">
        <v>350</v>
      </c>
      <c r="Y27" s="253"/>
      <c r="Z27" s="253"/>
      <c r="AA27" s="252">
        <v>450</v>
      </c>
      <c r="AB27" s="253"/>
      <c r="AC27" s="253"/>
      <c r="AD27" s="252">
        <v>450</v>
      </c>
      <c r="AE27" s="253"/>
      <c r="AF27" s="253"/>
      <c r="AG27" s="252">
        <v>350</v>
      </c>
      <c r="AH27" s="253"/>
      <c r="AI27" s="253"/>
      <c r="AJ27" s="252">
        <v>350</v>
      </c>
      <c r="AK27" s="253"/>
      <c r="AL27" s="253"/>
      <c r="AM27" s="252">
        <v>250</v>
      </c>
      <c r="AN27" s="253"/>
      <c r="AO27" s="253"/>
      <c r="AP27" s="252">
        <v>200</v>
      </c>
      <c r="AQ27" s="253"/>
      <c r="AR27" s="253"/>
      <c r="AS27" s="252">
        <v>150</v>
      </c>
      <c r="AT27" s="253"/>
      <c r="AU27" s="253"/>
      <c r="AV27" s="194">
        <f t="shared" si="0"/>
        <v>3500</v>
      </c>
      <c r="AW27" s="250">
        <f t="shared" si="1"/>
        <v>0</v>
      </c>
      <c r="AX27" s="196" t="s">
        <v>544</v>
      </c>
    </row>
    <row r="28" spans="1:50" ht="51.75" customHeight="1">
      <c r="A28" s="185" t="s">
        <v>537</v>
      </c>
      <c r="B28" s="183" t="s">
        <v>538</v>
      </c>
      <c r="C28" s="183" t="s">
        <v>213</v>
      </c>
      <c r="D28" s="182">
        <v>15</v>
      </c>
      <c r="E28" s="183" t="s">
        <v>545</v>
      </c>
      <c r="F28" s="183"/>
      <c r="G28" s="182" t="s">
        <v>517</v>
      </c>
      <c r="H28" s="182" t="s">
        <v>526</v>
      </c>
      <c r="I28" s="184">
        <v>8570</v>
      </c>
      <c r="J28" s="184">
        <v>20178</v>
      </c>
      <c r="K28" s="292">
        <v>2300</v>
      </c>
      <c r="L28" s="293">
        <v>100</v>
      </c>
      <c r="M28" s="251"/>
      <c r="N28" s="251"/>
      <c r="O28" s="252">
        <v>140</v>
      </c>
      <c r="P28" s="253"/>
      <c r="Q28" s="253"/>
      <c r="R28" s="252">
        <v>180</v>
      </c>
      <c r="S28" s="253"/>
      <c r="T28" s="253"/>
      <c r="U28" s="252">
        <v>200</v>
      </c>
      <c r="V28" s="253"/>
      <c r="W28" s="253"/>
      <c r="X28" s="252">
        <v>230</v>
      </c>
      <c r="Y28" s="253"/>
      <c r="Z28" s="253"/>
      <c r="AA28" s="252">
        <v>300</v>
      </c>
      <c r="AB28" s="253"/>
      <c r="AC28" s="253"/>
      <c r="AD28" s="252">
        <v>300</v>
      </c>
      <c r="AE28" s="253"/>
      <c r="AF28" s="253"/>
      <c r="AG28" s="252">
        <v>230</v>
      </c>
      <c r="AH28" s="253"/>
      <c r="AI28" s="253"/>
      <c r="AJ28" s="252">
        <v>200</v>
      </c>
      <c r="AK28" s="253"/>
      <c r="AL28" s="253"/>
      <c r="AM28" s="252">
        <v>180</v>
      </c>
      <c r="AN28" s="253"/>
      <c r="AO28" s="253"/>
      <c r="AP28" s="252">
        <v>140</v>
      </c>
      <c r="AQ28" s="253"/>
      <c r="AR28" s="253"/>
      <c r="AS28" s="252">
        <v>100</v>
      </c>
      <c r="AT28" s="253"/>
      <c r="AU28" s="253"/>
      <c r="AV28" s="194">
        <f t="shared" si="0"/>
        <v>2300</v>
      </c>
      <c r="AW28" s="250">
        <f t="shared" si="1"/>
        <v>0</v>
      </c>
      <c r="AX28" s="196" t="s">
        <v>544</v>
      </c>
    </row>
    <row r="29" spans="1:50" ht="51.75" customHeight="1">
      <c r="A29" s="185" t="s">
        <v>537</v>
      </c>
      <c r="B29" s="183" t="s">
        <v>538</v>
      </c>
      <c r="C29" s="183" t="s">
        <v>213</v>
      </c>
      <c r="D29" s="182">
        <v>16</v>
      </c>
      <c r="E29" s="183" t="s">
        <v>546</v>
      </c>
      <c r="F29" s="183"/>
      <c r="G29" s="182" t="s">
        <v>517</v>
      </c>
      <c r="H29" s="182" t="s">
        <v>526</v>
      </c>
      <c r="I29" s="184">
        <v>20697</v>
      </c>
      <c r="J29" s="184">
        <v>22950</v>
      </c>
      <c r="K29" s="292">
        <v>4000</v>
      </c>
      <c r="L29" s="293">
        <v>150</v>
      </c>
      <c r="M29" s="251"/>
      <c r="N29" s="251"/>
      <c r="O29" s="252">
        <v>250</v>
      </c>
      <c r="P29" s="253"/>
      <c r="Q29" s="253"/>
      <c r="R29" s="252">
        <v>250</v>
      </c>
      <c r="S29" s="253"/>
      <c r="T29" s="253"/>
      <c r="U29" s="252">
        <v>350</v>
      </c>
      <c r="V29" s="253"/>
      <c r="W29" s="253"/>
      <c r="X29" s="252">
        <v>450</v>
      </c>
      <c r="Y29" s="253"/>
      <c r="Z29" s="253"/>
      <c r="AA29" s="252">
        <v>550</v>
      </c>
      <c r="AB29" s="253"/>
      <c r="AC29" s="253"/>
      <c r="AD29" s="252">
        <v>550</v>
      </c>
      <c r="AE29" s="253"/>
      <c r="AF29" s="253"/>
      <c r="AG29" s="252">
        <v>450</v>
      </c>
      <c r="AH29" s="253"/>
      <c r="AI29" s="253"/>
      <c r="AJ29" s="252">
        <v>350</v>
      </c>
      <c r="AK29" s="253"/>
      <c r="AL29" s="253"/>
      <c r="AM29" s="252">
        <v>250</v>
      </c>
      <c r="AN29" s="253"/>
      <c r="AO29" s="253"/>
      <c r="AP29" s="252">
        <v>250</v>
      </c>
      <c r="AQ29" s="253"/>
      <c r="AR29" s="253"/>
      <c r="AS29" s="252">
        <v>150</v>
      </c>
      <c r="AT29" s="253"/>
      <c r="AU29" s="253"/>
      <c r="AV29" s="194">
        <f t="shared" si="0"/>
        <v>4000</v>
      </c>
      <c r="AW29" s="250">
        <f t="shared" si="1"/>
        <v>0</v>
      </c>
      <c r="AX29" s="196" t="s">
        <v>544</v>
      </c>
    </row>
    <row r="30" spans="1:50" ht="51.75" customHeight="1">
      <c r="A30" s="185" t="s">
        <v>537</v>
      </c>
      <c r="B30" s="183" t="s">
        <v>538</v>
      </c>
      <c r="C30" s="183" t="s">
        <v>547</v>
      </c>
      <c r="D30" s="182">
        <v>17</v>
      </c>
      <c r="E30" s="183" t="s">
        <v>548</v>
      </c>
      <c r="F30" s="183"/>
      <c r="G30" s="182" t="s">
        <v>517</v>
      </c>
      <c r="H30" s="182" t="s">
        <v>526</v>
      </c>
      <c r="I30" s="184">
        <v>24162</v>
      </c>
      <c r="J30" s="184">
        <v>77500</v>
      </c>
      <c r="K30" s="186">
        <v>7900</v>
      </c>
      <c r="L30" s="293">
        <v>0</v>
      </c>
      <c r="M30" s="251"/>
      <c r="N30" s="251"/>
      <c r="O30" s="252">
        <v>750</v>
      </c>
      <c r="P30" s="253"/>
      <c r="Q30" s="253"/>
      <c r="R30" s="252">
        <v>750</v>
      </c>
      <c r="S30" s="253"/>
      <c r="T30" s="253"/>
      <c r="U30" s="252">
        <v>750</v>
      </c>
      <c r="V30" s="253"/>
      <c r="W30" s="253"/>
      <c r="X30" s="252">
        <v>750</v>
      </c>
      <c r="Y30" s="253"/>
      <c r="Z30" s="253"/>
      <c r="AA30" s="252">
        <v>750</v>
      </c>
      <c r="AB30" s="253"/>
      <c r="AC30" s="253"/>
      <c r="AD30" s="252">
        <v>750</v>
      </c>
      <c r="AE30" s="253"/>
      <c r="AF30" s="253"/>
      <c r="AG30" s="252">
        <v>750</v>
      </c>
      <c r="AH30" s="253"/>
      <c r="AI30" s="253"/>
      <c r="AJ30" s="252">
        <v>750</v>
      </c>
      <c r="AK30" s="253"/>
      <c r="AL30" s="253"/>
      <c r="AM30" s="252">
        <v>750</v>
      </c>
      <c r="AN30" s="253"/>
      <c r="AO30" s="253"/>
      <c r="AP30" s="252">
        <v>750</v>
      </c>
      <c r="AQ30" s="253"/>
      <c r="AR30" s="253"/>
      <c r="AS30" s="252">
        <v>400</v>
      </c>
      <c r="AT30" s="253"/>
      <c r="AU30" s="253"/>
      <c r="AV30" s="194">
        <f t="shared" si="0"/>
        <v>7900</v>
      </c>
      <c r="AW30" s="250">
        <f t="shared" si="1"/>
        <v>0</v>
      </c>
      <c r="AX30" s="196" t="s">
        <v>549</v>
      </c>
    </row>
    <row r="31" spans="1:50" ht="51.75" customHeight="1">
      <c r="A31" s="185" t="s">
        <v>550</v>
      </c>
      <c r="B31" s="183" t="s">
        <v>551</v>
      </c>
      <c r="C31" s="183" t="s">
        <v>552</v>
      </c>
      <c r="D31" s="182">
        <v>20</v>
      </c>
      <c r="E31" s="183" t="s">
        <v>553</v>
      </c>
      <c r="F31" s="183"/>
      <c r="G31" s="182" t="s">
        <v>517</v>
      </c>
      <c r="H31" s="182" t="s">
        <v>518</v>
      </c>
      <c r="I31" s="184">
        <v>5332</v>
      </c>
      <c r="J31" s="184">
        <v>13748</v>
      </c>
      <c r="K31" s="292">
        <v>1800</v>
      </c>
      <c r="L31" s="293">
        <v>0</v>
      </c>
      <c r="M31" s="251"/>
      <c r="N31" s="251"/>
      <c r="O31" s="252">
        <v>200</v>
      </c>
      <c r="P31" s="253"/>
      <c r="Q31" s="253"/>
      <c r="R31" s="252">
        <v>300</v>
      </c>
      <c r="S31" s="253"/>
      <c r="T31" s="253"/>
      <c r="U31" s="252">
        <v>200</v>
      </c>
      <c r="V31" s="253"/>
      <c r="W31" s="253"/>
      <c r="X31" s="252">
        <v>300</v>
      </c>
      <c r="Y31" s="253"/>
      <c r="Z31" s="253"/>
      <c r="AA31" s="252">
        <v>200</v>
      </c>
      <c r="AB31" s="253"/>
      <c r="AC31" s="253"/>
      <c r="AD31" s="252">
        <v>200</v>
      </c>
      <c r="AE31" s="253"/>
      <c r="AF31" s="253"/>
      <c r="AG31" s="252">
        <v>200</v>
      </c>
      <c r="AH31" s="253"/>
      <c r="AI31" s="253"/>
      <c r="AJ31" s="252">
        <v>200</v>
      </c>
      <c r="AK31" s="253"/>
      <c r="AL31" s="253"/>
      <c r="AM31" s="252"/>
      <c r="AN31" s="253"/>
      <c r="AO31" s="253"/>
      <c r="AP31" s="252"/>
      <c r="AQ31" s="253"/>
      <c r="AR31" s="253"/>
      <c r="AS31" s="252"/>
      <c r="AT31" s="253"/>
      <c r="AU31" s="253"/>
      <c r="AV31" s="194">
        <f t="shared" si="0"/>
        <v>1800</v>
      </c>
      <c r="AW31" s="250">
        <f t="shared" si="1"/>
        <v>0</v>
      </c>
      <c r="AX31" s="196" t="s">
        <v>540</v>
      </c>
    </row>
    <row r="32" spans="1:50" ht="51.75" customHeight="1">
      <c r="A32" s="185" t="s">
        <v>554</v>
      </c>
      <c r="B32" s="183" t="s">
        <v>555</v>
      </c>
      <c r="C32" s="183" t="s">
        <v>556</v>
      </c>
      <c r="D32" s="182">
        <v>21</v>
      </c>
      <c r="E32" s="183" t="s">
        <v>557</v>
      </c>
      <c r="F32" s="183"/>
      <c r="G32" s="182" t="s">
        <v>517</v>
      </c>
      <c r="H32" s="182" t="s">
        <v>526</v>
      </c>
      <c r="I32" s="184">
        <v>11925</v>
      </c>
      <c r="J32" s="184">
        <v>25000</v>
      </c>
      <c r="K32" s="292">
        <v>3000</v>
      </c>
      <c r="L32" s="293">
        <v>0</v>
      </c>
      <c r="M32" s="251"/>
      <c r="N32" s="251"/>
      <c r="O32" s="252">
        <v>0</v>
      </c>
      <c r="P32" s="253"/>
      <c r="Q32" s="253"/>
      <c r="R32" s="252">
        <v>500</v>
      </c>
      <c r="S32" s="253"/>
      <c r="T32" s="253"/>
      <c r="U32" s="252">
        <v>0</v>
      </c>
      <c r="V32" s="253"/>
      <c r="W32" s="253"/>
      <c r="X32" s="252">
        <v>0</v>
      </c>
      <c r="Y32" s="253"/>
      <c r="Z32" s="253"/>
      <c r="AA32" s="252">
        <v>1000</v>
      </c>
      <c r="AB32" s="253"/>
      <c r="AC32" s="253"/>
      <c r="AD32" s="252">
        <v>0</v>
      </c>
      <c r="AE32" s="253"/>
      <c r="AF32" s="253"/>
      <c r="AG32" s="252">
        <v>0</v>
      </c>
      <c r="AH32" s="253"/>
      <c r="AI32" s="253"/>
      <c r="AJ32" s="252">
        <v>500</v>
      </c>
      <c r="AK32" s="253"/>
      <c r="AL32" s="253"/>
      <c r="AM32" s="252">
        <v>0</v>
      </c>
      <c r="AN32" s="253"/>
      <c r="AO32" s="253"/>
      <c r="AP32" s="252">
        <v>0</v>
      </c>
      <c r="AQ32" s="253"/>
      <c r="AR32" s="253"/>
      <c r="AS32" s="252">
        <v>1000</v>
      </c>
      <c r="AT32" s="253"/>
      <c r="AU32" s="253"/>
      <c r="AV32" s="194">
        <f t="shared" si="0"/>
        <v>3000</v>
      </c>
      <c r="AW32" s="250">
        <f t="shared" si="1"/>
        <v>0</v>
      </c>
      <c r="AX32" s="196" t="s">
        <v>558</v>
      </c>
    </row>
    <row r="33" spans="1:50" ht="51.75" customHeight="1">
      <c r="A33" s="185" t="s">
        <v>554</v>
      </c>
      <c r="B33" s="183" t="s">
        <v>555</v>
      </c>
      <c r="C33" s="183" t="s">
        <v>556</v>
      </c>
      <c r="D33" s="182">
        <v>22</v>
      </c>
      <c r="E33" s="183" t="s">
        <v>559</v>
      </c>
      <c r="F33" s="183"/>
      <c r="G33" s="182" t="s">
        <v>517</v>
      </c>
      <c r="H33" s="182" t="s">
        <v>526</v>
      </c>
      <c r="I33" s="184">
        <v>16877</v>
      </c>
      <c r="J33" s="184">
        <v>32500</v>
      </c>
      <c r="K33" s="292">
        <v>3000</v>
      </c>
      <c r="L33" s="293">
        <v>0</v>
      </c>
      <c r="M33" s="251"/>
      <c r="N33" s="251"/>
      <c r="O33" s="252">
        <v>150</v>
      </c>
      <c r="P33" s="253"/>
      <c r="Q33" s="253"/>
      <c r="R33" s="252">
        <v>300</v>
      </c>
      <c r="S33" s="253"/>
      <c r="T33" s="253"/>
      <c r="U33" s="252">
        <v>300</v>
      </c>
      <c r="V33" s="253"/>
      <c r="W33" s="253"/>
      <c r="X33" s="252">
        <v>300</v>
      </c>
      <c r="Y33" s="253"/>
      <c r="Z33" s="253"/>
      <c r="AA33" s="252">
        <v>300</v>
      </c>
      <c r="AB33" s="253"/>
      <c r="AC33" s="253"/>
      <c r="AD33" s="252">
        <v>300</v>
      </c>
      <c r="AE33" s="253"/>
      <c r="AF33" s="253"/>
      <c r="AG33" s="252">
        <v>300</v>
      </c>
      <c r="AH33" s="253"/>
      <c r="AI33" s="253"/>
      <c r="AJ33" s="252">
        <v>300</v>
      </c>
      <c r="AK33" s="253"/>
      <c r="AL33" s="253"/>
      <c r="AM33" s="252">
        <v>300</v>
      </c>
      <c r="AN33" s="253"/>
      <c r="AO33" s="253"/>
      <c r="AP33" s="252">
        <v>300</v>
      </c>
      <c r="AQ33" s="253"/>
      <c r="AR33" s="253"/>
      <c r="AS33" s="252">
        <v>150</v>
      </c>
      <c r="AT33" s="253"/>
      <c r="AU33" s="253"/>
      <c r="AV33" s="194">
        <f t="shared" si="0"/>
        <v>3000</v>
      </c>
      <c r="AW33" s="250">
        <f t="shared" si="1"/>
        <v>0</v>
      </c>
      <c r="AX33" s="196">
        <v>8198</v>
      </c>
    </row>
    <row r="34" spans="1:50" ht="51.75" customHeight="1">
      <c r="A34" s="185">
        <v>11</v>
      </c>
      <c r="B34" s="183" t="s">
        <v>560</v>
      </c>
      <c r="C34" s="183" t="s">
        <v>561</v>
      </c>
      <c r="D34" s="182">
        <v>25</v>
      </c>
      <c r="E34" s="183" t="s">
        <v>562</v>
      </c>
      <c r="F34" s="183"/>
      <c r="G34" s="182" t="s">
        <v>563</v>
      </c>
      <c r="H34" s="182" t="s">
        <v>518</v>
      </c>
      <c r="I34" s="184">
        <v>100</v>
      </c>
      <c r="J34" s="184">
        <v>100</v>
      </c>
      <c r="K34" s="292">
        <v>100</v>
      </c>
      <c r="L34" s="293">
        <v>100</v>
      </c>
      <c r="M34" s="251"/>
      <c r="N34" s="251"/>
      <c r="O34" s="252">
        <v>100</v>
      </c>
      <c r="P34" s="253"/>
      <c r="Q34" s="253"/>
      <c r="R34" s="252">
        <v>100</v>
      </c>
      <c r="S34" s="253"/>
      <c r="T34" s="253"/>
      <c r="U34" s="252">
        <v>100</v>
      </c>
      <c r="V34" s="253"/>
      <c r="W34" s="253"/>
      <c r="X34" s="252">
        <v>100</v>
      </c>
      <c r="Y34" s="253"/>
      <c r="Z34" s="253"/>
      <c r="AA34" s="252">
        <v>100</v>
      </c>
      <c r="AB34" s="253"/>
      <c r="AC34" s="253"/>
      <c r="AD34" s="252">
        <v>100</v>
      </c>
      <c r="AE34" s="253"/>
      <c r="AF34" s="253"/>
      <c r="AG34" s="252">
        <v>100</v>
      </c>
      <c r="AH34" s="253"/>
      <c r="AI34" s="253"/>
      <c r="AJ34" s="252">
        <v>100</v>
      </c>
      <c r="AK34" s="253"/>
      <c r="AL34" s="253"/>
      <c r="AM34" s="252">
        <v>100</v>
      </c>
      <c r="AN34" s="253"/>
      <c r="AO34" s="253"/>
      <c r="AP34" s="252">
        <v>100</v>
      </c>
      <c r="AQ34" s="253"/>
      <c r="AR34" s="253"/>
      <c r="AS34" s="252">
        <v>100</v>
      </c>
      <c r="AT34" s="253"/>
      <c r="AU34" s="253"/>
      <c r="AV34" s="194">
        <v>100</v>
      </c>
      <c r="AW34" s="250">
        <f t="shared" si="1"/>
        <v>0</v>
      </c>
      <c r="AX34" s="197">
        <v>8225</v>
      </c>
    </row>
    <row r="35" spans="1:50" ht="51.75" customHeight="1">
      <c r="A35" s="185">
        <v>11</v>
      </c>
      <c r="B35" s="183" t="s">
        <v>560</v>
      </c>
      <c r="C35" s="183" t="s">
        <v>564</v>
      </c>
      <c r="D35" s="182">
        <v>26</v>
      </c>
      <c r="E35" s="183" t="s">
        <v>565</v>
      </c>
      <c r="F35" s="183"/>
      <c r="G35" s="182" t="s">
        <v>563</v>
      </c>
      <c r="H35" s="182" t="s">
        <v>518</v>
      </c>
      <c r="I35" s="184">
        <v>100</v>
      </c>
      <c r="J35" s="184">
        <v>100</v>
      </c>
      <c r="K35" s="292">
        <v>100</v>
      </c>
      <c r="L35" s="293">
        <v>0</v>
      </c>
      <c r="M35" s="251"/>
      <c r="N35" s="251"/>
      <c r="O35" s="252">
        <v>9.09</v>
      </c>
      <c r="P35" s="253"/>
      <c r="Q35" s="253"/>
      <c r="R35" s="252">
        <v>9.09</v>
      </c>
      <c r="S35" s="253"/>
      <c r="T35" s="253"/>
      <c r="U35" s="252">
        <v>9.09</v>
      </c>
      <c r="V35" s="253"/>
      <c r="W35" s="253"/>
      <c r="X35" s="252">
        <v>9.09</v>
      </c>
      <c r="Y35" s="253"/>
      <c r="Z35" s="253"/>
      <c r="AA35" s="252">
        <v>9.09</v>
      </c>
      <c r="AB35" s="253"/>
      <c r="AC35" s="253"/>
      <c r="AD35" s="252">
        <v>9.09</v>
      </c>
      <c r="AE35" s="253"/>
      <c r="AF35" s="253"/>
      <c r="AG35" s="252">
        <v>9.09</v>
      </c>
      <c r="AH35" s="253"/>
      <c r="AI35" s="253"/>
      <c r="AJ35" s="252">
        <v>9.09</v>
      </c>
      <c r="AK35" s="253"/>
      <c r="AL35" s="253"/>
      <c r="AM35" s="252">
        <v>9.09</v>
      </c>
      <c r="AN35" s="253"/>
      <c r="AO35" s="253"/>
      <c r="AP35" s="252">
        <v>9.1</v>
      </c>
      <c r="AQ35" s="253"/>
      <c r="AR35" s="253"/>
      <c r="AS35" s="252">
        <v>9.09</v>
      </c>
      <c r="AT35" s="253"/>
      <c r="AU35" s="253"/>
      <c r="AV35" s="194">
        <f t="shared" si="0"/>
        <v>100.00000000000001</v>
      </c>
      <c r="AW35" s="250">
        <f t="shared" si="1"/>
        <v>0</v>
      </c>
      <c r="AX35" s="197">
        <v>8225</v>
      </c>
    </row>
    <row r="36" spans="1:50" ht="51.75" customHeight="1" thickBot="1">
      <c r="A36" s="188">
        <v>11</v>
      </c>
      <c r="B36" s="189" t="s">
        <v>560</v>
      </c>
      <c r="C36" s="189" t="s">
        <v>564</v>
      </c>
      <c r="D36" s="190">
        <v>27</v>
      </c>
      <c r="E36" s="189" t="s">
        <v>566</v>
      </c>
      <c r="F36" s="189"/>
      <c r="G36" s="190" t="s">
        <v>567</v>
      </c>
      <c r="H36" s="190" t="s">
        <v>518</v>
      </c>
      <c r="I36" s="294">
        <v>90</v>
      </c>
      <c r="J36" s="294">
        <v>95</v>
      </c>
      <c r="K36" s="295">
        <v>91</v>
      </c>
      <c r="L36" s="296">
        <v>9.5</v>
      </c>
      <c r="M36" s="254"/>
      <c r="N36" s="254"/>
      <c r="O36" s="255">
        <v>9.5500000000000007</v>
      </c>
      <c r="P36" s="256"/>
      <c r="Q36" s="256"/>
      <c r="R36" s="255">
        <v>90.59</v>
      </c>
      <c r="S36" s="256"/>
      <c r="T36" s="256"/>
      <c r="U36" s="255">
        <v>90.64</v>
      </c>
      <c r="V36" s="256"/>
      <c r="W36" s="256"/>
      <c r="X36" s="255">
        <v>90.68</v>
      </c>
      <c r="Y36" s="256"/>
      <c r="Z36" s="256"/>
      <c r="AA36" s="255">
        <v>90.73</v>
      </c>
      <c r="AB36" s="256"/>
      <c r="AC36" s="256"/>
      <c r="AD36" s="255">
        <v>90.77</v>
      </c>
      <c r="AE36" s="256"/>
      <c r="AF36" s="256"/>
      <c r="AG36" s="255">
        <v>90.82</v>
      </c>
      <c r="AH36" s="256"/>
      <c r="AI36" s="256"/>
      <c r="AJ36" s="255">
        <v>90.86</v>
      </c>
      <c r="AK36" s="256"/>
      <c r="AL36" s="256"/>
      <c r="AM36" s="255">
        <v>90.91</v>
      </c>
      <c r="AN36" s="256"/>
      <c r="AO36" s="256"/>
      <c r="AP36" s="255">
        <v>90</v>
      </c>
      <c r="AQ36" s="256"/>
      <c r="AR36" s="256"/>
      <c r="AS36" s="255">
        <v>91.000000000000014</v>
      </c>
      <c r="AT36" s="256"/>
      <c r="AU36" s="256"/>
      <c r="AV36" s="198">
        <v>91</v>
      </c>
      <c r="AW36" s="257">
        <f t="shared" si="1"/>
        <v>0</v>
      </c>
      <c r="AX36" s="199">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1:A12"/>
    <mergeCell ref="B11:B12"/>
    <mergeCell ref="C11:C12"/>
    <mergeCell ref="D11:D12"/>
    <mergeCell ref="E11:E12"/>
    <mergeCell ref="BG11:BG12"/>
    <mergeCell ref="BA11:BA12"/>
    <mergeCell ref="BB11:BB12"/>
    <mergeCell ref="BC11:BC12"/>
    <mergeCell ref="BD11:BD12"/>
    <mergeCell ref="BE11:BE12"/>
    <mergeCell ref="BF11:BF12"/>
    <mergeCell ref="Q8:S8"/>
    <mergeCell ref="AW11:AW12"/>
    <mergeCell ref="AX11:AX12"/>
    <mergeCell ref="AY11:AY12"/>
    <mergeCell ref="AZ11:AZ12"/>
    <mergeCell ref="X11:Z11"/>
    <mergeCell ref="AJ11:AL11"/>
    <mergeCell ref="AM11:AO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7" sqref="J7"/>
    </sheetView>
  </sheetViews>
  <sheetFormatPr defaultColWidth="11.42578125" defaultRowHeight="15"/>
  <cols>
    <col min="1" max="1" width="17.7109375" customWidth="1"/>
    <col min="2" max="2" width="15.42578125" customWidth="1"/>
    <col min="3" max="3" width="25.42578125" customWidth="1"/>
    <col min="4" max="4" width="56.42578125" customWidth="1"/>
    <col min="5" max="5" width="34" customWidth="1"/>
  </cols>
  <sheetData>
    <row r="1" spans="1:5" ht="22.5" customHeight="1" thickBot="1">
      <c r="A1" s="818"/>
      <c r="B1" s="819" t="s">
        <v>182</v>
      </c>
      <c r="C1" s="819"/>
      <c r="D1" s="819"/>
      <c r="E1" s="162" t="s">
        <v>568</v>
      </c>
    </row>
    <row r="2" spans="1:5" ht="22.5" customHeight="1" thickBot="1">
      <c r="A2" s="818"/>
      <c r="B2" s="820" t="s">
        <v>184</v>
      </c>
      <c r="C2" s="820"/>
      <c r="D2" s="820"/>
      <c r="E2" s="162" t="s">
        <v>185</v>
      </c>
    </row>
    <row r="3" spans="1:5" ht="22.5" customHeight="1" thickBot="1">
      <c r="A3" s="818"/>
      <c r="B3" s="689" t="s">
        <v>186</v>
      </c>
      <c r="C3" s="690"/>
      <c r="D3" s="691"/>
      <c r="E3" s="162" t="s">
        <v>187</v>
      </c>
    </row>
    <row r="4" spans="1:5" ht="22.5" customHeight="1" thickBot="1">
      <c r="A4" s="818"/>
      <c r="B4" s="692" t="s">
        <v>569</v>
      </c>
      <c r="C4" s="693"/>
      <c r="D4" s="694"/>
      <c r="E4" s="163" t="s">
        <v>570</v>
      </c>
    </row>
    <row r="5" spans="1:5" ht="15.75" thickBot="1">
      <c r="A5" s="128"/>
      <c r="B5" s="128"/>
      <c r="C5" s="128"/>
      <c r="D5" s="128"/>
      <c r="E5" s="128"/>
    </row>
    <row r="6" spans="1:5">
      <c r="A6" s="704" t="s">
        <v>571</v>
      </c>
      <c r="B6" s="705"/>
      <c r="C6" s="705"/>
      <c r="D6" s="705"/>
      <c r="E6" s="706"/>
    </row>
    <row r="7" spans="1:5" ht="45.75" customHeight="1" thickBot="1">
      <c r="A7" s="129" t="s">
        <v>572</v>
      </c>
      <c r="B7" s="129" t="s">
        <v>573</v>
      </c>
      <c r="C7" s="130" t="s">
        <v>574</v>
      </c>
      <c r="D7" s="816" t="s">
        <v>575</v>
      </c>
      <c r="E7" s="817"/>
    </row>
    <row r="8" spans="1:5" ht="57">
      <c r="A8" s="131">
        <v>45716</v>
      </c>
      <c r="B8" s="132"/>
      <c r="C8" s="145" t="s">
        <v>576</v>
      </c>
      <c r="D8" s="814" t="s">
        <v>577</v>
      </c>
      <c r="E8" s="815"/>
    </row>
    <row r="9" spans="1:5">
      <c r="A9" s="131"/>
      <c r="B9" s="132"/>
      <c r="C9" s="146"/>
      <c r="D9" s="810"/>
      <c r="E9" s="811"/>
    </row>
    <row r="10" spans="1:5">
      <c r="A10" s="131"/>
      <c r="B10" s="132"/>
      <c r="C10" s="146"/>
      <c r="D10" s="810"/>
      <c r="E10" s="811"/>
    </row>
    <row r="11" spans="1:5">
      <c r="A11" s="133"/>
      <c r="B11" s="134"/>
      <c r="C11" s="146"/>
      <c r="D11" s="810"/>
      <c r="E11" s="811"/>
    </row>
    <row r="12" spans="1:5">
      <c r="A12" s="135"/>
      <c r="B12" s="134"/>
      <c r="C12" s="146"/>
      <c r="D12" s="810"/>
      <c r="E12" s="811"/>
    </row>
    <row r="13" spans="1:5">
      <c r="A13" s="135"/>
      <c r="B13" s="134"/>
      <c r="C13" s="147"/>
      <c r="D13" s="810"/>
      <c r="E13" s="811"/>
    </row>
    <row r="14" spans="1:5">
      <c r="A14" s="135"/>
      <c r="B14" s="134"/>
      <c r="C14" s="147"/>
      <c r="D14" s="810"/>
      <c r="E14" s="811"/>
    </row>
    <row r="15" spans="1:5">
      <c r="A15" s="136"/>
      <c r="B15" s="134"/>
      <c r="C15" s="146"/>
      <c r="D15" s="810"/>
      <c r="E15" s="811"/>
    </row>
    <row r="16" spans="1:5">
      <c r="A16" s="137"/>
      <c r="B16" s="138"/>
      <c r="C16" s="148"/>
      <c r="D16" s="810"/>
      <c r="E16" s="811"/>
    </row>
    <row r="17" spans="1:5">
      <c r="A17" s="137"/>
      <c r="B17" s="138"/>
      <c r="C17" s="148"/>
      <c r="D17" s="810"/>
      <c r="E17" s="811"/>
    </row>
    <row r="18" spans="1:5">
      <c r="A18" s="139"/>
      <c r="B18" s="140"/>
      <c r="C18" s="142"/>
      <c r="D18" s="810"/>
      <c r="E18" s="811"/>
    </row>
    <row r="19" spans="1:5">
      <c r="A19" s="141"/>
      <c r="B19" s="142"/>
      <c r="C19" s="142"/>
      <c r="D19" s="810"/>
      <c r="E19" s="811"/>
    </row>
    <row r="20" spans="1:5">
      <c r="A20" s="141"/>
      <c r="B20" s="142"/>
      <c r="C20" s="142"/>
      <c r="D20" s="810"/>
      <c r="E20" s="811"/>
    </row>
    <row r="21" spans="1:5">
      <c r="A21" s="141"/>
      <c r="B21" s="142"/>
      <c r="C21" s="142"/>
      <c r="D21" s="810"/>
      <c r="E21" s="811"/>
    </row>
    <row r="22" spans="1:5">
      <c r="A22" s="141"/>
      <c r="B22" s="142"/>
      <c r="C22" s="142"/>
      <c r="D22" s="810"/>
      <c r="E22" s="811"/>
    </row>
    <row r="23" spans="1:5">
      <c r="A23" s="141"/>
      <c r="B23" s="142"/>
      <c r="C23" s="142"/>
      <c r="D23" s="810"/>
      <c r="E23" s="811"/>
    </row>
    <row r="24" spans="1:5">
      <c r="A24" s="141"/>
      <c r="B24" s="142"/>
      <c r="C24" s="142"/>
      <c r="D24" s="810"/>
      <c r="E24" s="811"/>
    </row>
    <row r="25" spans="1:5">
      <c r="A25" s="141"/>
      <c r="B25" s="142"/>
      <c r="C25" s="142"/>
      <c r="D25" s="810"/>
      <c r="E25" s="811"/>
    </row>
    <row r="26" spans="1:5">
      <c r="A26" s="141"/>
      <c r="B26" s="142"/>
      <c r="C26" s="142"/>
      <c r="D26" s="810"/>
      <c r="E26" s="811"/>
    </row>
    <row r="27" spans="1:5">
      <c r="A27" s="141"/>
      <c r="B27" s="142"/>
      <c r="C27" s="142"/>
      <c r="D27" s="810"/>
      <c r="E27" s="811"/>
    </row>
    <row r="28" spans="1:5">
      <c r="A28" s="141"/>
      <c r="B28" s="142"/>
      <c r="C28" s="142"/>
      <c r="D28" s="810"/>
      <c r="E28" s="811"/>
    </row>
    <row r="29" spans="1:5">
      <c r="A29" s="141"/>
      <c r="B29" s="142"/>
      <c r="C29" s="142"/>
      <c r="D29" s="810"/>
      <c r="E29" s="811"/>
    </row>
    <row r="30" spans="1:5">
      <c r="A30" s="141"/>
      <c r="B30" s="142"/>
      <c r="C30" s="142"/>
      <c r="D30" s="810"/>
      <c r="E30" s="811"/>
    </row>
    <row r="31" spans="1:5">
      <c r="A31" s="141"/>
      <c r="B31" s="142"/>
      <c r="C31" s="142"/>
      <c r="D31" s="810"/>
      <c r="E31" s="811"/>
    </row>
    <row r="32" spans="1:5">
      <c r="A32" s="141"/>
      <c r="B32" s="142"/>
      <c r="C32" s="142"/>
      <c r="D32" s="810"/>
      <c r="E32" s="811"/>
    </row>
    <row r="33" spans="1:5">
      <c r="A33" s="141"/>
      <c r="B33" s="142"/>
      <c r="C33" s="142"/>
      <c r="D33" s="810"/>
      <c r="E33" s="811"/>
    </row>
    <row r="34" spans="1:5">
      <c r="A34" s="141"/>
      <c r="B34" s="142"/>
      <c r="C34" s="142"/>
      <c r="D34" s="810"/>
      <c r="E34" s="811"/>
    </row>
    <row r="35" spans="1:5" ht="15.75" thickBot="1">
      <c r="A35" s="143"/>
      <c r="B35" s="144"/>
      <c r="C35" s="144"/>
      <c r="D35" s="812"/>
      <c r="E35" s="813"/>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456"/>
      <c r="B3" s="828"/>
      <c r="C3" s="828"/>
      <c r="D3" s="828"/>
      <c r="E3" s="828"/>
      <c r="F3" s="828"/>
      <c r="G3" s="828"/>
      <c r="H3" s="828"/>
      <c r="I3" s="828"/>
      <c r="J3" s="828"/>
      <c r="K3" s="828"/>
      <c r="L3" s="828"/>
      <c r="M3" s="828"/>
      <c r="N3" s="828"/>
      <c r="O3" s="828"/>
      <c r="P3" s="2"/>
      <c r="Q3" s="1"/>
      <c r="R3" s="1"/>
      <c r="S3" s="1"/>
      <c r="T3" s="1"/>
      <c r="U3" s="1"/>
      <c r="V3" s="1"/>
      <c r="W3" s="1"/>
      <c r="X3" s="1"/>
      <c r="Y3" s="1"/>
      <c r="Z3" s="1"/>
      <c r="AA3" s="1"/>
      <c r="AB3" s="1"/>
    </row>
    <row r="4" spans="1:28" ht="39.75" customHeight="1">
      <c r="A4" s="457" t="s">
        <v>91</v>
      </c>
      <c r="B4" s="828"/>
      <c r="C4" s="828"/>
      <c r="D4" s="828"/>
      <c r="E4" s="828"/>
      <c r="F4" s="828"/>
      <c r="G4" s="828"/>
      <c r="H4" s="828"/>
      <c r="I4" s="828"/>
      <c r="J4" s="828"/>
      <c r="K4" s="828"/>
      <c r="L4" s="828"/>
      <c r="M4" s="828"/>
      <c r="N4" s="828"/>
      <c r="O4" s="828"/>
      <c r="P4" s="2"/>
      <c r="Q4" s="1"/>
      <c r="R4" s="1"/>
      <c r="S4" s="1"/>
      <c r="T4" s="1"/>
      <c r="U4" s="1"/>
      <c r="V4" s="1"/>
      <c r="W4" s="1"/>
      <c r="X4" s="1"/>
      <c r="Y4" s="1"/>
      <c r="Z4" s="1"/>
      <c r="AA4" s="1"/>
      <c r="AB4" s="1"/>
    </row>
    <row r="5" spans="1:28" ht="21" hidden="1" customHeight="1">
      <c r="A5" s="456"/>
      <c r="B5" s="828"/>
      <c r="C5" s="828"/>
      <c r="D5" s="828"/>
      <c r="E5" s="828"/>
      <c r="F5" s="828"/>
      <c r="G5" s="828"/>
      <c r="H5" s="828"/>
      <c r="I5" s="828"/>
      <c r="J5" s="828"/>
      <c r="K5" s="828"/>
      <c r="L5" s="828"/>
      <c r="M5" s="828"/>
      <c r="N5" s="828"/>
      <c r="O5" s="828"/>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458" t="s">
        <v>92</v>
      </c>
      <c r="C7" s="828"/>
      <c r="D7" s="828"/>
      <c r="E7" s="1"/>
      <c r="F7" s="459">
        <v>2024</v>
      </c>
      <c r="G7" s="829"/>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828"/>
      <c r="C8" s="828"/>
      <c r="D8" s="828"/>
      <c r="E8" s="1"/>
      <c r="F8" s="460">
        <v>16263770000</v>
      </c>
      <c r="G8" s="829"/>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59"/>
      <c r="Q10" s="1"/>
      <c r="R10" s="1"/>
      <c r="S10" s="1"/>
      <c r="T10" s="1"/>
      <c r="U10" s="1"/>
      <c r="V10" s="1"/>
      <c r="W10" s="1"/>
      <c r="X10" s="1"/>
      <c r="Y10" s="1"/>
      <c r="Z10" s="1"/>
      <c r="AA10" s="1"/>
      <c r="AB10" s="1"/>
    </row>
    <row r="11" spans="1:28" ht="20.25" customHeight="1">
      <c r="A11" s="446" t="s">
        <v>94</v>
      </c>
      <c r="B11" s="828"/>
      <c r="C11" s="828"/>
      <c r="D11" s="828"/>
      <c r="E11" s="828"/>
      <c r="F11" s="828"/>
      <c r="G11" s="828"/>
      <c r="H11" s="828"/>
      <c r="I11" s="828"/>
      <c r="J11" s="828"/>
      <c r="K11" s="828"/>
      <c r="L11" s="828"/>
      <c r="M11" s="828"/>
      <c r="N11" s="828"/>
      <c r="O11" s="828"/>
      <c r="P11" s="360"/>
      <c r="Q11" s="361"/>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60"/>
      <c r="Q12" s="361"/>
      <c r="R12" s="1"/>
      <c r="S12" s="1"/>
      <c r="T12" s="1"/>
      <c r="U12" s="1"/>
      <c r="V12" s="1"/>
      <c r="W12" s="1"/>
      <c r="X12" s="1"/>
      <c r="Y12" s="1"/>
      <c r="Z12" s="1"/>
      <c r="AA12" s="1"/>
      <c r="AB12" s="1"/>
    </row>
    <row r="13" spans="1:28" ht="21.75" customHeight="1">
      <c r="A13" s="447" t="s">
        <v>95</v>
      </c>
      <c r="B13" s="448" t="s">
        <v>96</v>
      </c>
      <c r="C13" s="5"/>
      <c r="D13" s="7" t="s">
        <v>97</v>
      </c>
      <c r="E13" s="5"/>
      <c r="F13" s="8" t="s">
        <v>98</v>
      </c>
      <c r="G13" s="5"/>
      <c r="H13" s="8" t="s">
        <v>98</v>
      </c>
      <c r="I13" s="5"/>
      <c r="J13" s="8" t="s">
        <v>99</v>
      </c>
      <c r="K13" s="9">
        <v>2024</v>
      </c>
      <c r="L13" s="9">
        <v>2025</v>
      </c>
      <c r="M13" s="9">
        <v>2026</v>
      </c>
      <c r="N13" s="9">
        <v>2027</v>
      </c>
      <c r="O13" s="9" t="s">
        <v>93</v>
      </c>
      <c r="P13" s="362"/>
      <c r="Q13" s="1"/>
      <c r="R13" s="1"/>
      <c r="S13" s="1"/>
      <c r="T13" s="1"/>
      <c r="U13" s="1"/>
      <c r="V13" s="1"/>
      <c r="W13" s="1"/>
      <c r="X13" s="1"/>
      <c r="Y13" s="1"/>
      <c r="Z13" s="1"/>
      <c r="AA13" s="1"/>
      <c r="AB13" s="1"/>
    </row>
    <row r="14" spans="1:28" ht="21.75" customHeight="1">
      <c r="A14" s="828"/>
      <c r="B14" s="830"/>
      <c r="C14" s="5"/>
      <c r="D14" s="445">
        <v>1</v>
      </c>
      <c r="E14" s="5"/>
      <c r="F14" s="445" t="s">
        <v>21</v>
      </c>
      <c r="G14" s="5"/>
      <c r="H14" s="445"/>
      <c r="I14" s="5"/>
      <c r="J14" s="10" t="s">
        <v>100</v>
      </c>
      <c r="K14" s="11">
        <v>15</v>
      </c>
      <c r="L14" s="12">
        <v>50</v>
      </c>
      <c r="M14" s="12">
        <v>85</v>
      </c>
      <c r="N14" s="13">
        <v>100</v>
      </c>
      <c r="O14" s="11">
        <v>100</v>
      </c>
      <c r="P14" s="359"/>
      <c r="Q14" s="1"/>
      <c r="R14" s="1"/>
      <c r="S14" s="1"/>
      <c r="T14" s="1"/>
      <c r="U14" s="1"/>
      <c r="V14" s="1"/>
      <c r="W14" s="1"/>
      <c r="X14" s="1"/>
      <c r="Y14" s="1"/>
      <c r="Z14" s="1"/>
      <c r="AA14" s="1"/>
      <c r="AB14" s="1"/>
    </row>
    <row r="15" spans="1:28" ht="21.75" customHeight="1">
      <c r="A15" s="828"/>
      <c r="B15" s="831"/>
      <c r="C15" s="5"/>
      <c r="D15" s="831"/>
      <c r="E15" s="5"/>
      <c r="F15" s="831"/>
      <c r="G15" s="5"/>
      <c r="H15" s="831"/>
      <c r="I15" s="5"/>
      <c r="J15" s="10" t="s">
        <v>101</v>
      </c>
      <c r="K15" s="4"/>
      <c r="L15" s="4"/>
      <c r="M15" s="4"/>
      <c r="N15" s="4"/>
      <c r="O15" s="4">
        <f t="shared" ref="O15" si="0">SUM(K15:N15)</f>
        <v>0</v>
      </c>
      <c r="P15" s="359"/>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63"/>
      <c r="Q16" s="1"/>
      <c r="R16" s="1"/>
      <c r="S16" s="1"/>
      <c r="T16" s="1"/>
      <c r="U16" s="1"/>
      <c r="V16" s="1"/>
      <c r="W16" s="1"/>
      <c r="X16" s="1"/>
      <c r="Y16" s="1"/>
      <c r="Z16" s="1"/>
      <c r="AA16" s="1"/>
      <c r="AB16" s="1"/>
    </row>
    <row r="17" spans="1:28" ht="15" customHeight="1">
      <c r="A17" s="444" t="s">
        <v>102</v>
      </c>
      <c r="B17" s="828"/>
      <c r="C17" s="828"/>
      <c r="D17" s="828"/>
      <c r="E17" s="828"/>
      <c r="F17" s="828"/>
      <c r="G17" s="828"/>
      <c r="H17" s="828"/>
      <c r="I17" s="828"/>
      <c r="J17" s="828"/>
      <c r="K17" s="828"/>
      <c r="L17" s="828"/>
      <c r="M17" s="828"/>
      <c r="N17" s="828"/>
      <c r="O17" s="828"/>
      <c r="P17" s="364"/>
      <c r="Q17" s="1"/>
      <c r="R17" s="1"/>
      <c r="S17" s="1"/>
      <c r="T17" s="1"/>
      <c r="U17" s="1"/>
      <c r="V17" s="1"/>
      <c r="W17" s="1"/>
      <c r="X17" s="1"/>
      <c r="Y17" s="1"/>
      <c r="Z17" s="1"/>
      <c r="AA17" s="1"/>
      <c r="AB17" s="1"/>
    </row>
    <row r="18" spans="1:28" ht="26.25" customHeight="1">
      <c r="A18" s="447" t="s">
        <v>103</v>
      </c>
      <c r="B18" s="455" t="s">
        <v>104</v>
      </c>
      <c r="C18" s="5"/>
      <c r="D18" s="55" t="s">
        <v>105</v>
      </c>
      <c r="E18" s="5"/>
      <c r="F18" s="56" t="s">
        <v>98</v>
      </c>
      <c r="G18" s="5"/>
      <c r="H18" s="58" t="s">
        <v>106</v>
      </c>
      <c r="I18" s="5"/>
      <c r="J18" s="56" t="s">
        <v>99</v>
      </c>
      <c r="K18" s="57">
        <v>2024</v>
      </c>
      <c r="L18" s="57">
        <v>2025</v>
      </c>
      <c r="M18" s="57">
        <v>2026</v>
      </c>
      <c r="N18" s="57">
        <v>2027</v>
      </c>
      <c r="O18" s="57" t="s">
        <v>93</v>
      </c>
      <c r="P18" s="362"/>
      <c r="Q18" s="1"/>
      <c r="R18" s="1"/>
      <c r="S18" s="1"/>
      <c r="T18" s="1"/>
      <c r="U18" s="1"/>
      <c r="V18" s="1"/>
      <c r="W18" s="1"/>
      <c r="X18" s="1"/>
      <c r="Y18" s="1"/>
      <c r="Z18" s="1"/>
      <c r="AA18" s="1"/>
      <c r="AB18" s="1"/>
    </row>
    <row r="19" spans="1:28" ht="15" customHeight="1">
      <c r="A19" s="828"/>
      <c r="B19" s="830"/>
      <c r="C19" s="5"/>
      <c r="D19" s="445">
        <v>1</v>
      </c>
      <c r="E19" s="5"/>
      <c r="F19" s="445" t="s">
        <v>23</v>
      </c>
      <c r="G19" s="5"/>
      <c r="H19" s="445">
        <v>10</v>
      </c>
      <c r="I19" s="5"/>
      <c r="J19" s="10" t="s">
        <v>100</v>
      </c>
      <c r="K19" s="11">
        <v>1</v>
      </c>
      <c r="L19" s="12">
        <v>1</v>
      </c>
      <c r="M19" s="12">
        <v>1</v>
      </c>
      <c r="N19" s="12">
        <v>1</v>
      </c>
      <c r="O19" s="15">
        <v>1</v>
      </c>
      <c r="P19" s="359"/>
      <c r="Q19" s="1"/>
      <c r="R19" s="1"/>
      <c r="S19" s="1"/>
      <c r="T19" s="1"/>
      <c r="U19" s="1"/>
      <c r="V19" s="1"/>
      <c r="W19" s="1"/>
      <c r="X19" s="1"/>
      <c r="Y19" s="1"/>
      <c r="Z19" s="1"/>
      <c r="AA19" s="1"/>
      <c r="AB19" s="1"/>
    </row>
    <row r="20" spans="1:28" ht="15" customHeight="1">
      <c r="A20" s="828"/>
      <c r="B20" s="831"/>
      <c r="C20" s="5"/>
      <c r="D20" s="831"/>
      <c r="E20" s="5"/>
      <c r="F20" s="831"/>
      <c r="G20" s="5"/>
      <c r="H20" s="831"/>
      <c r="I20" s="5"/>
      <c r="J20" s="10" t="s">
        <v>101</v>
      </c>
      <c r="K20" s="16">
        <v>888953000</v>
      </c>
      <c r="L20" s="16">
        <v>1449000000</v>
      </c>
      <c r="M20" s="16">
        <v>1491000000</v>
      </c>
      <c r="N20" s="16">
        <v>1535000000</v>
      </c>
      <c r="O20" s="15">
        <f>+SUM(K20:N20)</f>
        <v>5363953000</v>
      </c>
      <c r="P20" s="365"/>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59"/>
      <c r="Q21" s="1"/>
      <c r="R21" s="1"/>
      <c r="S21" s="1"/>
      <c r="T21" s="1"/>
      <c r="U21" s="1"/>
      <c r="V21" s="1"/>
      <c r="W21" s="1"/>
      <c r="X21" s="1"/>
      <c r="Y21" s="1"/>
      <c r="Z21" s="1"/>
      <c r="AA21" s="1"/>
      <c r="AB21" s="1"/>
    </row>
    <row r="22" spans="1:28" ht="26.25" customHeight="1">
      <c r="A22" s="447" t="s">
        <v>103</v>
      </c>
      <c r="B22" s="462" t="s">
        <v>107</v>
      </c>
      <c r="C22" s="5"/>
      <c r="D22" s="59" t="s">
        <v>105</v>
      </c>
      <c r="E22" s="5"/>
      <c r="F22" s="60" t="s">
        <v>98</v>
      </c>
      <c r="G22" s="5"/>
      <c r="H22" s="60" t="s">
        <v>106</v>
      </c>
      <c r="I22" s="5"/>
      <c r="J22" s="60" t="s">
        <v>99</v>
      </c>
      <c r="K22" s="61">
        <v>2024</v>
      </c>
      <c r="L22" s="61">
        <v>2025</v>
      </c>
      <c r="M22" s="61">
        <v>2026</v>
      </c>
      <c r="N22" s="61">
        <v>2027</v>
      </c>
      <c r="O22" s="61" t="s">
        <v>93</v>
      </c>
      <c r="P22" s="362"/>
      <c r="Q22" s="1"/>
      <c r="R22" s="1"/>
      <c r="S22" s="1"/>
      <c r="T22" s="1"/>
      <c r="U22" s="1"/>
      <c r="V22" s="1"/>
      <c r="W22" s="1"/>
      <c r="X22" s="1"/>
      <c r="Y22" s="1"/>
      <c r="Z22" s="1"/>
      <c r="AA22" s="1"/>
      <c r="AB22" s="1"/>
    </row>
    <row r="23" spans="1:28" ht="15" customHeight="1">
      <c r="A23" s="828"/>
      <c r="B23" s="830"/>
      <c r="C23" s="5"/>
      <c r="D23" s="445">
        <v>1</v>
      </c>
      <c r="E23" s="5"/>
      <c r="F23" s="445" t="s">
        <v>23</v>
      </c>
      <c r="G23" s="5"/>
      <c r="H23" s="445">
        <v>10</v>
      </c>
      <c r="I23" s="5"/>
      <c r="J23" s="10" t="s">
        <v>100</v>
      </c>
      <c r="K23" s="11">
        <v>1</v>
      </c>
      <c r="L23" s="12">
        <v>1</v>
      </c>
      <c r="M23" s="12">
        <v>1</v>
      </c>
      <c r="N23" s="12">
        <v>1</v>
      </c>
      <c r="O23" s="15">
        <v>1</v>
      </c>
      <c r="P23" s="359"/>
      <c r="Q23" s="14"/>
      <c r="R23" s="1"/>
      <c r="S23" s="1"/>
      <c r="T23" s="1"/>
      <c r="U23" s="1"/>
      <c r="V23" s="1"/>
      <c r="W23" s="1"/>
      <c r="X23" s="1"/>
      <c r="Y23" s="1"/>
      <c r="Z23" s="1"/>
      <c r="AA23" s="1"/>
      <c r="AB23" s="1"/>
    </row>
    <row r="24" spans="1:28" ht="15" customHeight="1">
      <c r="A24" s="828"/>
      <c r="B24" s="831"/>
      <c r="C24" s="5"/>
      <c r="D24" s="831"/>
      <c r="E24" s="5"/>
      <c r="F24" s="831"/>
      <c r="G24" s="5"/>
      <c r="H24" s="831"/>
      <c r="I24" s="5"/>
      <c r="J24" s="10" t="s">
        <v>101</v>
      </c>
      <c r="K24" s="16">
        <v>4981991000</v>
      </c>
      <c r="L24" s="16">
        <v>4590500000</v>
      </c>
      <c r="M24" s="16">
        <v>4888100000</v>
      </c>
      <c r="N24" s="16">
        <v>10463515000</v>
      </c>
      <c r="O24" s="15">
        <f>+SUM(K24:N24)</f>
        <v>24924106000</v>
      </c>
      <c r="P24" s="365"/>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59"/>
      <c r="Q25" s="1"/>
      <c r="R25" s="1"/>
      <c r="S25" s="1"/>
      <c r="T25" s="1"/>
      <c r="U25" s="1"/>
      <c r="V25" s="1"/>
      <c r="W25" s="1"/>
      <c r="X25" s="1"/>
      <c r="Y25" s="1"/>
      <c r="Z25" s="1"/>
      <c r="AA25" s="1"/>
      <c r="AB25" s="1"/>
    </row>
    <row r="26" spans="1:28" ht="26.25" customHeight="1">
      <c r="A26" s="447" t="s">
        <v>103</v>
      </c>
      <c r="B26" s="461" t="s">
        <v>108</v>
      </c>
      <c r="C26" s="5"/>
      <c r="D26" s="62" t="s">
        <v>105</v>
      </c>
      <c r="E26" s="5"/>
      <c r="F26" s="63" t="s">
        <v>98</v>
      </c>
      <c r="G26" s="5"/>
      <c r="H26" s="63" t="s">
        <v>106</v>
      </c>
      <c r="I26" s="5"/>
      <c r="J26" s="63" t="s">
        <v>99</v>
      </c>
      <c r="K26" s="64">
        <v>2024</v>
      </c>
      <c r="L26" s="64">
        <v>2025</v>
      </c>
      <c r="M26" s="64">
        <v>2026</v>
      </c>
      <c r="N26" s="64">
        <v>2027</v>
      </c>
      <c r="O26" s="64" t="s">
        <v>93</v>
      </c>
      <c r="P26" s="362"/>
      <c r="Q26" s="1"/>
      <c r="R26" s="1"/>
      <c r="S26" s="1"/>
      <c r="T26" s="1"/>
      <c r="U26" s="1"/>
      <c r="V26" s="1"/>
      <c r="W26" s="1"/>
      <c r="X26" s="1"/>
      <c r="Y26" s="1"/>
      <c r="Z26" s="1"/>
      <c r="AA26" s="1"/>
      <c r="AB26" s="1"/>
    </row>
    <row r="27" spans="1:28" ht="15" customHeight="1">
      <c r="A27" s="828"/>
      <c r="B27" s="832"/>
      <c r="C27" s="5"/>
      <c r="D27" s="445">
        <v>1</v>
      </c>
      <c r="E27" s="5"/>
      <c r="F27" s="445" t="s">
        <v>23</v>
      </c>
      <c r="G27" s="5"/>
      <c r="H27" s="445">
        <v>10</v>
      </c>
      <c r="I27" s="5"/>
      <c r="J27" s="10" t="s">
        <v>100</v>
      </c>
      <c r="K27" s="11">
        <v>1</v>
      </c>
      <c r="L27" s="12">
        <v>1</v>
      </c>
      <c r="M27" s="12">
        <v>1</v>
      </c>
      <c r="N27" s="12">
        <v>1</v>
      </c>
      <c r="O27" s="15">
        <v>1</v>
      </c>
      <c r="P27" s="359"/>
      <c r="Q27" s="1"/>
      <c r="R27" s="1"/>
      <c r="S27" s="1"/>
      <c r="T27" s="1"/>
      <c r="U27" s="1"/>
      <c r="V27" s="1"/>
      <c r="W27" s="1"/>
      <c r="X27" s="1"/>
      <c r="Y27" s="1"/>
      <c r="Z27" s="1"/>
      <c r="AA27" s="1"/>
      <c r="AB27" s="1"/>
    </row>
    <row r="28" spans="1:28" ht="15" customHeight="1">
      <c r="A28" s="828"/>
      <c r="B28" s="833"/>
      <c r="C28" s="5"/>
      <c r="D28" s="831"/>
      <c r="E28" s="5"/>
      <c r="F28" s="831"/>
      <c r="G28" s="5"/>
      <c r="H28" s="831"/>
      <c r="I28" s="5"/>
      <c r="J28" s="10" t="s">
        <v>101</v>
      </c>
      <c r="K28" s="16">
        <v>140634000</v>
      </c>
      <c r="L28" s="16">
        <v>332000000</v>
      </c>
      <c r="M28" s="16">
        <v>400000000</v>
      </c>
      <c r="N28" s="16">
        <v>332000000</v>
      </c>
      <c r="O28" s="15">
        <f>+SUM(K28:N28)</f>
        <v>1204634000</v>
      </c>
      <c r="P28" s="365"/>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59"/>
      <c r="Q29" s="1"/>
      <c r="R29" s="1"/>
      <c r="S29" s="1"/>
      <c r="T29" s="1"/>
      <c r="U29" s="1"/>
      <c r="V29" s="1"/>
      <c r="W29" s="1"/>
      <c r="X29" s="1"/>
      <c r="Y29" s="1"/>
      <c r="Z29" s="1"/>
      <c r="AA29" s="1"/>
      <c r="AB29" s="1"/>
    </row>
    <row r="30" spans="1:28" ht="26.25" customHeight="1">
      <c r="A30" s="447" t="s">
        <v>103</v>
      </c>
      <c r="B30" s="454" t="s">
        <v>109</v>
      </c>
      <c r="C30" s="5"/>
      <c r="D30" s="65" t="s">
        <v>105</v>
      </c>
      <c r="E30" s="5"/>
      <c r="F30" s="66" t="s">
        <v>98</v>
      </c>
      <c r="G30" s="5"/>
      <c r="H30" s="66" t="s">
        <v>106</v>
      </c>
      <c r="I30" s="5"/>
      <c r="J30" s="66" t="s">
        <v>99</v>
      </c>
      <c r="K30" s="67">
        <v>2024</v>
      </c>
      <c r="L30" s="67">
        <v>2025</v>
      </c>
      <c r="M30" s="67">
        <v>2026</v>
      </c>
      <c r="N30" s="67">
        <v>2027</v>
      </c>
      <c r="O30" s="67" t="s">
        <v>93</v>
      </c>
      <c r="P30" s="362"/>
      <c r="Q30" s="1"/>
      <c r="R30" s="1"/>
      <c r="S30" s="1"/>
      <c r="T30" s="1"/>
      <c r="U30" s="1"/>
      <c r="V30" s="1"/>
      <c r="W30" s="1"/>
      <c r="X30" s="1"/>
      <c r="Y30" s="1"/>
      <c r="Z30" s="1"/>
      <c r="AA30" s="1"/>
      <c r="AB30" s="1"/>
    </row>
    <row r="31" spans="1:28" ht="15" customHeight="1">
      <c r="A31" s="828"/>
      <c r="B31" s="830"/>
      <c r="C31" s="5"/>
      <c r="D31" s="445">
        <v>100</v>
      </c>
      <c r="E31" s="5"/>
      <c r="F31" s="445" t="s">
        <v>33</v>
      </c>
      <c r="G31" s="5"/>
      <c r="H31" s="445">
        <v>15</v>
      </c>
      <c r="I31" s="5"/>
      <c r="J31" s="10" t="s">
        <v>100</v>
      </c>
      <c r="K31" s="19">
        <v>0.15</v>
      </c>
      <c r="L31" s="19">
        <v>0.5</v>
      </c>
      <c r="M31" s="19">
        <v>0.85</v>
      </c>
      <c r="N31" s="19">
        <v>1</v>
      </c>
      <c r="O31" s="20">
        <v>100</v>
      </c>
      <c r="P31" s="359"/>
      <c r="Q31" s="1"/>
      <c r="R31" s="1"/>
      <c r="S31" s="1"/>
      <c r="T31" s="1"/>
      <c r="U31" s="1"/>
      <c r="V31" s="1"/>
      <c r="W31" s="1"/>
      <c r="X31" s="1"/>
      <c r="Y31" s="1"/>
      <c r="Z31" s="1"/>
      <c r="AA31" s="1"/>
      <c r="AB31" s="1"/>
    </row>
    <row r="32" spans="1:28" ht="15" customHeight="1">
      <c r="A32" s="828"/>
      <c r="B32" s="831"/>
      <c r="C32" s="5"/>
      <c r="D32" s="831"/>
      <c r="E32" s="5"/>
      <c r="F32" s="831"/>
      <c r="G32" s="5"/>
      <c r="H32" s="831"/>
      <c r="I32" s="5"/>
      <c r="J32" s="10" t="s">
        <v>101</v>
      </c>
      <c r="K32" s="16">
        <v>265950000</v>
      </c>
      <c r="L32" s="16">
        <v>699000000</v>
      </c>
      <c r="M32" s="16">
        <v>808000000</v>
      </c>
      <c r="N32" s="16">
        <v>812000000</v>
      </c>
      <c r="O32" s="15">
        <f>+SUM(K32:N32)</f>
        <v>2584950000</v>
      </c>
      <c r="P32" s="365"/>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59"/>
      <c r="Q33" s="1"/>
      <c r="R33" s="1"/>
      <c r="S33" s="1"/>
      <c r="T33" s="1"/>
      <c r="U33" s="1"/>
      <c r="V33" s="1"/>
      <c r="W33" s="1"/>
      <c r="X33" s="1"/>
      <c r="Y33" s="1"/>
      <c r="Z33" s="1"/>
      <c r="AA33" s="1"/>
      <c r="AB33" s="1"/>
    </row>
    <row r="34" spans="1:28" ht="15" customHeight="1">
      <c r="A34" s="446" t="s">
        <v>110</v>
      </c>
      <c r="B34" s="828"/>
      <c r="C34" s="828"/>
      <c r="D34" s="828"/>
      <c r="E34" s="828"/>
      <c r="F34" s="828"/>
      <c r="G34" s="828"/>
      <c r="H34" s="828"/>
      <c r="I34" s="828"/>
      <c r="J34" s="828"/>
      <c r="K34" s="828"/>
      <c r="L34" s="828"/>
      <c r="M34" s="828"/>
      <c r="N34" s="828"/>
      <c r="O34" s="828"/>
      <c r="P34" s="359"/>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60"/>
      <c r="Q35" s="361"/>
      <c r="R35" s="1"/>
      <c r="S35" s="1"/>
      <c r="T35" s="1"/>
      <c r="U35" s="1"/>
      <c r="V35" s="1"/>
      <c r="W35" s="1"/>
      <c r="X35" s="1"/>
      <c r="Y35" s="1"/>
      <c r="Z35" s="1"/>
      <c r="AA35" s="1"/>
      <c r="AB35" s="1"/>
    </row>
    <row r="36" spans="1:28" ht="21.75" customHeight="1">
      <c r="A36" s="447" t="s">
        <v>95</v>
      </c>
      <c r="B36" s="448" t="s">
        <v>111</v>
      </c>
      <c r="C36" s="5"/>
      <c r="D36" s="7" t="s">
        <v>97</v>
      </c>
      <c r="E36" s="5"/>
      <c r="F36" s="8" t="s">
        <v>98</v>
      </c>
      <c r="G36" s="5"/>
      <c r="H36" s="8" t="s">
        <v>106</v>
      </c>
      <c r="I36" s="5"/>
      <c r="J36" s="8" t="s">
        <v>99</v>
      </c>
      <c r="K36" s="9">
        <v>2024</v>
      </c>
      <c r="L36" s="9">
        <v>2025</v>
      </c>
      <c r="M36" s="9">
        <v>2026</v>
      </c>
      <c r="N36" s="9">
        <v>2027</v>
      </c>
      <c r="O36" s="9" t="s">
        <v>93</v>
      </c>
      <c r="P36" s="362"/>
      <c r="Q36" s="1"/>
      <c r="R36" s="1"/>
      <c r="S36" s="1"/>
      <c r="T36" s="1"/>
      <c r="U36" s="1"/>
      <c r="V36" s="1"/>
      <c r="W36" s="1"/>
      <c r="X36" s="1"/>
      <c r="Y36" s="1"/>
      <c r="Z36" s="1"/>
      <c r="AA36" s="1"/>
      <c r="AB36" s="1"/>
    </row>
    <row r="37" spans="1:28" ht="21.75" customHeight="1">
      <c r="A37" s="828"/>
      <c r="B37" s="830"/>
      <c r="C37" s="5"/>
      <c r="D37" s="445">
        <v>5</v>
      </c>
      <c r="E37" s="5"/>
      <c r="F37" s="445" t="s">
        <v>21</v>
      </c>
      <c r="G37" s="5"/>
      <c r="H37" s="445">
        <v>15</v>
      </c>
      <c r="I37" s="5"/>
      <c r="J37" s="10" t="s">
        <v>100</v>
      </c>
      <c r="K37" s="21">
        <v>1.7</v>
      </c>
      <c r="L37" s="21">
        <v>1.6</v>
      </c>
      <c r="M37" s="21">
        <v>0.9</v>
      </c>
      <c r="N37" s="21">
        <v>0.8</v>
      </c>
      <c r="O37" s="22">
        <f t="shared" ref="O37:O38" si="1">SUM(K37:N37)</f>
        <v>5</v>
      </c>
      <c r="P37" s="359"/>
      <c r="Q37" s="1"/>
      <c r="R37" s="1"/>
      <c r="S37" s="1"/>
      <c r="T37" s="1"/>
      <c r="U37" s="1"/>
      <c r="V37" s="1"/>
      <c r="W37" s="1"/>
      <c r="X37" s="1"/>
      <c r="Y37" s="1"/>
      <c r="Z37" s="1"/>
      <c r="AA37" s="1"/>
      <c r="AB37" s="1"/>
    </row>
    <row r="38" spans="1:28" ht="21.75" customHeight="1">
      <c r="A38" s="828"/>
      <c r="B38" s="831"/>
      <c r="C38" s="5"/>
      <c r="D38" s="831"/>
      <c r="E38" s="5"/>
      <c r="F38" s="831"/>
      <c r="G38" s="5"/>
      <c r="H38" s="831"/>
      <c r="I38" s="5"/>
      <c r="J38" s="10" t="s">
        <v>101</v>
      </c>
      <c r="K38" s="4">
        <v>5128476000</v>
      </c>
      <c r="L38" s="4">
        <v>12620465000</v>
      </c>
      <c r="M38" s="4">
        <v>12136050000</v>
      </c>
      <c r="N38" s="4">
        <v>6868716000</v>
      </c>
      <c r="O38" s="23">
        <f t="shared" si="1"/>
        <v>36753707000</v>
      </c>
      <c r="P38" s="359"/>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59"/>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59"/>
      <c r="Q40" s="1"/>
      <c r="R40" s="1"/>
      <c r="S40" s="1"/>
      <c r="T40" s="1"/>
      <c r="U40" s="1"/>
      <c r="V40" s="1"/>
      <c r="W40" s="1"/>
      <c r="X40" s="1"/>
      <c r="Y40" s="1"/>
      <c r="Z40" s="1"/>
      <c r="AA40" s="1"/>
      <c r="AB40" s="1"/>
    </row>
    <row r="41" spans="1:28" ht="26.25" customHeight="1">
      <c r="A41" s="447" t="s">
        <v>103</v>
      </c>
      <c r="B41" s="45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828"/>
      <c r="B42" s="830"/>
      <c r="C42" s="5"/>
      <c r="D42" s="445">
        <v>5</v>
      </c>
      <c r="E42" s="5"/>
      <c r="F42" s="445" t="s">
        <v>21</v>
      </c>
      <c r="G42" s="5"/>
      <c r="H42" s="445">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828"/>
      <c r="B43" s="831"/>
      <c r="C43" s="5"/>
      <c r="D43" s="831"/>
      <c r="E43" s="5"/>
      <c r="F43" s="831"/>
      <c r="G43" s="5"/>
      <c r="H43" s="831"/>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446" t="s">
        <v>113</v>
      </c>
      <c r="B46" s="828"/>
      <c r="C46" s="828"/>
      <c r="D46" s="828"/>
      <c r="E46" s="828"/>
      <c r="F46" s="828"/>
      <c r="G46" s="828"/>
      <c r="H46" s="828"/>
      <c r="I46" s="828"/>
      <c r="J46" s="828"/>
      <c r="K46" s="828"/>
      <c r="L46" s="828"/>
      <c r="M46" s="828"/>
      <c r="N46" s="828"/>
      <c r="O46" s="828"/>
      <c r="P46" s="360"/>
      <c r="Q46" s="361"/>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60"/>
      <c r="Q47" s="361"/>
      <c r="R47" s="1"/>
      <c r="S47" s="1"/>
      <c r="T47" s="1"/>
      <c r="U47" s="1"/>
      <c r="V47" s="1"/>
      <c r="W47" s="1"/>
      <c r="X47" s="1"/>
      <c r="Y47" s="1"/>
      <c r="Z47" s="1"/>
      <c r="AA47" s="1"/>
      <c r="AB47" s="1"/>
    </row>
    <row r="48" spans="1:28" ht="30" customHeight="1">
      <c r="A48" s="447" t="s">
        <v>95</v>
      </c>
      <c r="B48" s="448" t="s">
        <v>114</v>
      </c>
      <c r="C48" s="5"/>
      <c r="D48" s="7" t="s">
        <v>97</v>
      </c>
      <c r="E48" s="5"/>
      <c r="F48" s="8" t="s">
        <v>98</v>
      </c>
      <c r="G48" s="5"/>
      <c r="H48" s="8" t="s">
        <v>106</v>
      </c>
      <c r="I48" s="5"/>
      <c r="J48" s="8" t="s">
        <v>99</v>
      </c>
      <c r="K48" s="9">
        <v>2024</v>
      </c>
      <c r="L48" s="9">
        <v>2025</v>
      </c>
      <c r="M48" s="9">
        <v>2026</v>
      </c>
      <c r="N48" s="9">
        <v>2027</v>
      </c>
      <c r="O48" s="9" t="s">
        <v>93</v>
      </c>
      <c r="P48" s="362"/>
      <c r="Q48" s="1"/>
      <c r="R48" s="1"/>
      <c r="S48" s="1"/>
      <c r="T48" s="1"/>
      <c r="U48" s="1"/>
      <c r="V48" s="1"/>
      <c r="W48" s="1"/>
      <c r="X48" s="1"/>
      <c r="Y48" s="1"/>
      <c r="Z48" s="1"/>
      <c r="AA48" s="1"/>
      <c r="AB48" s="1"/>
    </row>
    <row r="49" spans="1:28" ht="21.75" customHeight="1">
      <c r="A49" s="828"/>
      <c r="B49" s="830"/>
      <c r="C49" s="5"/>
      <c r="D49" s="445">
        <v>100</v>
      </c>
      <c r="E49" s="5"/>
      <c r="F49" s="445" t="s">
        <v>33</v>
      </c>
      <c r="G49" s="5"/>
      <c r="H49" s="445">
        <f>+H54+H58</f>
        <v>28</v>
      </c>
      <c r="I49" s="5"/>
      <c r="J49" s="10" t="s">
        <v>100</v>
      </c>
      <c r="K49" s="24"/>
      <c r="L49" s="24"/>
      <c r="M49" s="24"/>
      <c r="N49" s="24"/>
      <c r="O49" s="15">
        <v>100</v>
      </c>
      <c r="P49" s="359"/>
      <c r="Q49" s="1"/>
      <c r="R49" s="1"/>
      <c r="S49" s="1"/>
      <c r="T49" s="1"/>
      <c r="U49" s="1"/>
      <c r="V49" s="1"/>
      <c r="W49" s="1"/>
      <c r="X49" s="1"/>
      <c r="Y49" s="1"/>
      <c r="Z49" s="1"/>
      <c r="AA49" s="1"/>
      <c r="AB49" s="1"/>
    </row>
    <row r="50" spans="1:28" ht="21.75" customHeight="1">
      <c r="A50" s="828"/>
      <c r="B50" s="831"/>
      <c r="C50" s="5"/>
      <c r="D50" s="831"/>
      <c r="E50" s="5"/>
      <c r="F50" s="831"/>
      <c r="G50" s="5"/>
      <c r="H50" s="831"/>
      <c r="I50" s="5"/>
      <c r="J50" s="10" t="s">
        <v>101</v>
      </c>
      <c r="K50" s="4">
        <v>767728000</v>
      </c>
      <c r="L50" s="4">
        <v>1580000000</v>
      </c>
      <c r="M50" s="4">
        <v>1846000000</v>
      </c>
      <c r="N50" s="4">
        <v>631200000</v>
      </c>
      <c r="O50" s="23">
        <f>SUM(K50:N50)</f>
        <v>4824928000</v>
      </c>
      <c r="P50" s="359"/>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63"/>
      <c r="Q51" s="1"/>
      <c r="R51" s="1"/>
      <c r="S51" s="1"/>
      <c r="T51" s="1"/>
      <c r="U51" s="1"/>
      <c r="V51" s="1"/>
      <c r="W51" s="1"/>
      <c r="X51" s="1"/>
      <c r="Y51" s="1"/>
      <c r="Z51" s="1"/>
      <c r="AA51" s="1"/>
      <c r="AB51" s="1"/>
    </row>
    <row r="52" spans="1:28" ht="15" customHeight="1">
      <c r="A52" s="463" t="s">
        <v>102</v>
      </c>
      <c r="B52" s="463"/>
      <c r="C52" s="463"/>
      <c r="D52" s="463"/>
      <c r="E52" s="463"/>
      <c r="F52" s="463"/>
      <c r="G52" s="463"/>
      <c r="H52" s="463"/>
      <c r="I52" s="463"/>
      <c r="J52" s="463"/>
      <c r="K52" s="463"/>
      <c r="L52" s="463"/>
      <c r="M52" s="463"/>
      <c r="N52" s="463"/>
      <c r="O52" s="463"/>
      <c r="P52" s="364"/>
      <c r="Q52" s="1"/>
      <c r="R52" s="1"/>
      <c r="S52" s="1"/>
      <c r="T52" s="1"/>
      <c r="U52" s="1"/>
      <c r="V52" s="1"/>
      <c r="W52" s="1"/>
      <c r="X52" s="1"/>
      <c r="Y52" s="1"/>
      <c r="Z52" s="1"/>
      <c r="AA52" s="1"/>
      <c r="AB52" s="1"/>
    </row>
    <row r="53" spans="1:28" ht="26.25" customHeight="1">
      <c r="A53" s="449" t="s">
        <v>103</v>
      </c>
      <c r="B53" s="450" t="s">
        <v>115</v>
      </c>
      <c r="C53" s="5"/>
      <c r="D53" s="55" t="s">
        <v>105</v>
      </c>
      <c r="E53" s="5"/>
      <c r="F53" s="56" t="s">
        <v>98</v>
      </c>
      <c r="G53" s="5"/>
      <c r="H53" s="56" t="s">
        <v>106</v>
      </c>
      <c r="I53" s="5"/>
      <c r="J53" s="56" t="s">
        <v>99</v>
      </c>
      <c r="K53" s="57">
        <v>2024</v>
      </c>
      <c r="L53" s="57">
        <v>2025</v>
      </c>
      <c r="M53" s="57">
        <v>2026</v>
      </c>
      <c r="N53" s="57">
        <v>2027</v>
      </c>
      <c r="O53" s="57" t="s">
        <v>93</v>
      </c>
      <c r="P53" s="362"/>
      <c r="Q53" s="1"/>
      <c r="R53" s="1"/>
      <c r="S53" s="1"/>
      <c r="T53" s="1"/>
      <c r="U53" s="1"/>
      <c r="V53" s="1"/>
      <c r="W53" s="1"/>
      <c r="X53" s="1"/>
      <c r="Y53" s="1"/>
      <c r="Z53" s="1"/>
      <c r="AA53" s="1"/>
      <c r="AB53" s="1"/>
    </row>
    <row r="54" spans="1:28" ht="15" customHeight="1">
      <c r="A54" s="449"/>
      <c r="B54" s="451"/>
      <c r="C54" s="5"/>
      <c r="D54" s="445">
        <v>100</v>
      </c>
      <c r="E54" s="5"/>
      <c r="F54" s="445" t="s">
        <v>33</v>
      </c>
      <c r="G54" s="5"/>
      <c r="H54" s="445">
        <v>15</v>
      </c>
      <c r="I54" s="5"/>
      <c r="J54" s="10" t="s">
        <v>100</v>
      </c>
      <c r="K54" s="24">
        <v>0.1</v>
      </c>
      <c r="L54" s="24">
        <v>0.5</v>
      </c>
      <c r="M54" s="24"/>
      <c r="N54" s="24"/>
      <c r="O54" s="15">
        <v>100</v>
      </c>
      <c r="P54" s="359"/>
      <c r="Q54" s="1"/>
      <c r="R54" s="1"/>
      <c r="S54" s="1"/>
      <c r="T54" s="1"/>
      <c r="U54" s="1"/>
      <c r="V54" s="1"/>
      <c r="W54" s="1"/>
      <c r="X54" s="1"/>
      <c r="Y54" s="1"/>
      <c r="Z54" s="1"/>
      <c r="AA54" s="1"/>
      <c r="AB54" s="1"/>
    </row>
    <row r="55" spans="1:28" ht="15" customHeight="1">
      <c r="A55" s="449"/>
      <c r="B55" s="452"/>
      <c r="C55" s="5"/>
      <c r="D55" s="453"/>
      <c r="E55" s="5"/>
      <c r="F55" s="453"/>
      <c r="G55" s="5"/>
      <c r="H55" s="831"/>
      <c r="I55" s="5"/>
      <c r="J55" s="10" t="s">
        <v>101</v>
      </c>
      <c r="K55" s="16">
        <v>627228000</v>
      </c>
      <c r="L55" s="16">
        <v>1260000000</v>
      </c>
      <c r="M55" s="16">
        <v>1516000000</v>
      </c>
      <c r="N55" s="16">
        <v>516794000</v>
      </c>
      <c r="O55" s="15">
        <f>+SUM(K55:N55)</f>
        <v>3920022000</v>
      </c>
      <c r="P55" s="365"/>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59"/>
      <c r="Q56" s="1"/>
      <c r="R56" s="1"/>
      <c r="S56" s="1"/>
      <c r="T56" s="1"/>
      <c r="U56" s="1"/>
      <c r="V56" s="1"/>
      <c r="W56" s="1"/>
      <c r="X56" s="1"/>
      <c r="Y56" s="1"/>
      <c r="Z56" s="1"/>
      <c r="AA56" s="1"/>
      <c r="AB56" s="1"/>
    </row>
    <row r="57" spans="1:28" ht="26.25" customHeight="1">
      <c r="A57" s="447" t="s">
        <v>103</v>
      </c>
      <c r="B57" s="462" t="s">
        <v>116</v>
      </c>
      <c r="C57" s="5"/>
      <c r="D57" s="59" t="s">
        <v>105</v>
      </c>
      <c r="E57" s="5"/>
      <c r="F57" s="60" t="s">
        <v>98</v>
      </c>
      <c r="G57" s="5"/>
      <c r="H57" s="60" t="s">
        <v>106</v>
      </c>
      <c r="I57" s="5"/>
      <c r="J57" s="60" t="s">
        <v>99</v>
      </c>
      <c r="K57" s="61">
        <v>2024</v>
      </c>
      <c r="L57" s="61">
        <v>2025</v>
      </c>
      <c r="M57" s="61">
        <v>2026</v>
      </c>
      <c r="N57" s="61">
        <v>2027</v>
      </c>
      <c r="O57" s="61" t="s">
        <v>93</v>
      </c>
      <c r="P57" s="362"/>
      <c r="Q57" s="1"/>
      <c r="R57" s="1"/>
      <c r="S57" s="1"/>
      <c r="T57" s="1"/>
      <c r="U57" s="1"/>
      <c r="V57" s="1"/>
      <c r="W57" s="1"/>
      <c r="X57" s="1"/>
      <c r="Y57" s="1"/>
      <c r="Z57" s="1"/>
      <c r="AA57" s="1"/>
      <c r="AB57" s="1"/>
    </row>
    <row r="58" spans="1:28" ht="15" customHeight="1">
      <c r="A58" s="828"/>
      <c r="B58" s="830"/>
      <c r="C58" s="5"/>
      <c r="D58" s="445">
        <v>100</v>
      </c>
      <c r="E58" s="5"/>
      <c r="F58" s="445" t="s">
        <v>23</v>
      </c>
      <c r="G58" s="5"/>
      <c r="H58" s="445">
        <v>13</v>
      </c>
      <c r="I58" s="5"/>
      <c r="J58" s="10" t="s">
        <v>100</v>
      </c>
      <c r="K58" s="24">
        <v>0.05</v>
      </c>
      <c r="L58" s="24"/>
      <c r="M58" s="24"/>
      <c r="N58" s="24"/>
      <c r="O58" s="15">
        <v>100</v>
      </c>
      <c r="P58" s="359"/>
      <c r="Q58" s="14"/>
      <c r="R58" s="1"/>
      <c r="S58" s="1"/>
      <c r="T58" s="1"/>
      <c r="U58" s="1"/>
      <c r="V58" s="1"/>
      <c r="W58" s="1"/>
      <c r="X58" s="1"/>
      <c r="Y58" s="1"/>
      <c r="Z58" s="1"/>
      <c r="AA58" s="1"/>
      <c r="AB58" s="1"/>
    </row>
    <row r="59" spans="1:28" ht="15" customHeight="1">
      <c r="A59" s="828"/>
      <c r="B59" s="831"/>
      <c r="C59" s="5"/>
      <c r="D59" s="831"/>
      <c r="E59" s="5"/>
      <c r="F59" s="831"/>
      <c r="G59" s="5"/>
      <c r="H59" s="831"/>
      <c r="I59" s="5"/>
      <c r="J59" s="10" t="s">
        <v>101</v>
      </c>
      <c r="K59" s="16">
        <v>140500000</v>
      </c>
      <c r="L59" s="16">
        <v>320000000</v>
      </c>
      <c r="M59" s="16">
        <v>330000000</v>
      </c>
      <c r="N59" s="16">
        <v>114406000</v>
      </c>
      <c r="O59" s="15">
        <f>+SUM(K59:N59)</f>
        <v>904906000</v>
      </c>
      <c r="P59" s="365"/>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59"/>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446" t="s">
        <v>117</v>
      </c>
      <c r="B62" s="828"/>
      <c r="C62" s="828"/>
      <c r="D62" s="828"/>
      <c r="E62" s="828"/>
      <c r="F62" s="828"/>
      <c r="G62" s="828"/>
      <c r="H62" s="828"/>
      <c r="I62" s="828"/>
      <c r="J62" s="828"/>
      <c r="K62" s="828"/>
      <c r="L62" s="828"/>
      <c r="M62" s="828"/>
      <c r="N62" s="828"/>
      <c r="O62" s="828"/>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c r="A64" s="447" t="s">
        <v>95</v>
      </c>
      <c r="B64" s="448"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828"/>
      <c r="B65" s="830"/>
      <c r="C65" s="5"/>
      <c r="D65" s="445">
        <v>60</v>
      </c>
      <c r="E65" s="5"/>
      <c r="F65" s="445" t="s">
        <v>33</v>
      </c>
      <c r="G65" s="5"/>
      <c r="H65" s="445">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828"/>
      <c r="B66" s="831"/>
      <c r="C66" s="5"/>
      <c r="D66" s="831"/>
      <c r="E66" s="5"/>
      <c r="F66" s="831"/>
      <c r="G66" s="5"/>
      <c r="H66" s="831"/>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444" t="s">
        <v>102</v>
      </c>
      <c r="B68" s="828"/>
      <c r="C68" s="828"/>
      <c r="D68" s="828"/>
      <c r="E68" s="828"/>
      <c r="F68" s="828"/>
      <c r="G68" s="828"/>
      <c r="H68" s="828"/>
      <c r="I68" s="828"/>
      <c r="J68" s="828"/>
      <c r="K68" s="828"/>
      <c r="L68" s="828"/>
      <c r="M68" s="828"/>
      <c r="N68" s="828"/>
      <c r="O68" s="828"/>
      <c r="P68" s="1"/>
      <c r="Q68" s="1"/>
      <c r="R68" s="1"/>
      <c r="S68" s="1"/>
      <c r="T68" s="1"/>
      <c r="U68" s="1"/>
      <c r="V68" s="1"/>
      <c r="W68" s="1"/>
      <c r="X68" s="1"/>
      <c r="Y68" s="1"/>
      <c r="Z68" s="1"/>
      <c r="AA68" s="1"/>
      <c r="AB68" s="1"/>
    </row>
    <row r="69" spans="1:28" ht="25.5" customHeight="1">
      <c r="A69" s="447" t="s">
        <v>103</v>
      </c>
      <c r="B69" s="45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828"/>
      <c r="B70" s="830"/>
      <c r="C70" s="5"/>
      <c r="D70" s="445">
        <v>60</v>
      </c>
      <c r="E70" s="5"/>
      <c r="F70" s="445" t="s">
        <v>33</v>
      </c>
      <c r="G70" s="5"/>
      <c r="H70" s="445">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828"/>
      <c r="B71" s="831"/>
      <c r="C71" s="5"/>
      <c r="D71" s="831"/>
      <c r="E71" s="5"/>
      <c r="F71" s="831"/>
      <c r="G71" s="5"/>
      <c r="H71" s="831"/>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169" t="s">
        <v>23</v>
      </c>
      <c r="D2" s="169" t="s">
        <v>578</v>
      </c>
      <c r="F2" s="169" t="s">
        <v>20</v>
      </c>
    </row>
    <row r="3" spans="2:6">
      <c r="B3" s="169" t="s">
        <v>33</v>
      </c>
      <c r="D3" s="169" t="s">
        <v>34</v>
      </c>
      <c r="F3" s="169" t="s">
        <v>42</v>
      </c>
    </row>
    <row r="4" spans="2:6">
      <c r="B4" s="169" t="s">
        <v>21</v>
      </c>
      <c r="F4" s="169" t="s">
        <v>50</v>
      </c>
    </row>
    <row r="5" spans="2:6">
      <c r="F5" s="169" t="s">
        <v>62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row>
    <row r="2" spans="1:30"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row>
    <row r="3" spans="1:30"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row>
    <row r="4" spans="1:30"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row>
    <row r="5" spans="1:30"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row>
    <row r="6" spans="1:30"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row>
    <row r="7" spans="1:30"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row>
    <row r="8" spans="1:30"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row>
    <row r="9" spans="1:30"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row>
    <row r="10" spans="1:30" ht="30" customHeight="1">
      <c r="A10" s="366"/>
      <c r="B10" s="31"/>
      <c r="C10" s="465" t="s">
        <v>123</v>
      </c>
      <c r="D10" s="838"/>
      <c r="E10" s="466" t="s">
        <v>579</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row>
    <row r="11" spans="1:30"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row>
    <row r="12" spans="1:30" ht="29.25" customHeight="1">
      <c r="A12" s="366"/>
      <c r="B12" s="31"/>
      <c r="C12" s="474" t="s">
        <v>125</v>
      </c>
      <c r="D12" s="843"/>
      <c r="E12" s="473" t="s">
        <v>580</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row>
    <row r="13" spans="1:30"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row>
    <row r="14" spans="1:30" ht="15" customHeight="1">
      <c r="A14" s="366"/>
      <c r="B14" s="31"/>
      <c r="C14" s="465" t="s">
        <v>127</v>
      </c>
      <c r="D14" s="838"/>
      <c r="E14" s="377"/>
      <c r="F14" s="464"/>
      <c r="G14" s="838"/>
      <c r="H14" s="838"/>
      <c r="I14" s="838"/>
      <c r="J14" s="838"/>
      <c r="K14" s="838"/>
      <c r="L14" s="838"/>
      <c r="M14" s="838"/>
      <c r="N14" s="838"/>
      <c r="O14" s="838"/>
      <c r="P14" s="838"/>
      <c r="Q14" s="838"/>
      <c r="R14" s="838"/>
      <c r="S14" s="838"/>
      <c r="T14" s="838"/>
      <c r="U14" s="838"/>
      <c r="V14" s="838"/>
      <c r="W14" s="838"/>
      <c r="X14" s="838"/>
      <c r="Y14" s="838"/>
      <c r="Z14" s="838"/>
      <c r="AA14" s="838"/>
      <c r="AB14" s="837"/>
      <c r="AC14" s="366"/>
      <c r="AD14" s="366"/>
    </row>
    <row r="15" spans="1:30" ht="29.25" customHeight="1">
      <c r="A15" s="366"/>
      <c r="B15" s="31"/>
      <c r="C15" s="466" t="s">
        <v>581</v>
      </c>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29"/>
      <c r="AB15" s="378"/>
      <c r="AC15" s="366"/>
      <c r="AD15" s="366"/>
    </row>
    <row r="16" spans="1:30" ht="15" customHeight="1">
      <c r="A16" s="366"/>
      <c r="B16" s="31"/>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8"/>
      <c r="AC16" s="366"/>
      <c r="AD16" s="366"/>
    </row>
    <row r="17" spans="1:30" ht="15" customHeight="1">
      <c r="A17" s="366"/>
      <c r="B17" s="31"/>
      <c r="C17" s="380" t="s">
        <v>128</v>
      </c>
      <c r="D17" s="380"/>
      <c r="E17" s="366"/>
      <c r="F17" s="366"/>
      <c r="G17" s="366"/>
      <c r="H17" s="366"/>
      <c r="I17" s="366"/>
      <c r="J17" s="379"/>
      <c r="K17" s="379"/>
      <c r="L17" s="379"/>
      <c r="M17" s="379"/>
      <c r="N17" s="379"/>
      <c r="O17" s="379"/>
      <c r="P17" s="379"/>
      <c r="Q17" s="379"/>
      <c r="R17" s="379" t="s">
        <v>129</v>
      </c>
      <c r="S17" s="379"/>
      <c r="T17" s="379"/>
      <c r="U17" s="379"/>
      <c r="V17" s="379"/>
      <c r="W17" s="379"/>
      <c r="X17" s="379"/>
      <c r="Y17" s="379"/>
      <c r="Z17" s="379"/>
      <c r="AA17" s="379"/>
      <c r="AB17" s="378"/>
      <c r="AC17" s="366"/>
      <c r="AD17" s="366"/>
    </row>
    <row r="18" spans="1:30" ht="15" customHeight="1">
      <c r="A18" s="366"/>
      <c r="B18" s="31"/>
      <c r="C18" s="475"/>
      <c r="D18" s="834"/>
      <c r="E18" s="834"/>
      <c r="F18" s="834"/>
      <c r="G18" s="834"/>
      <c r="H18" s="834"/>
      <c r="I18" s="834"/>
      <c r="J18" s="834"/>
      <c r="K18" s="834"/>
      <c r="L18" s="834"/>
      <c r="M18" s="834"/>
      <c r="N18" s="834"/>
      <c r="O18" s="834"/>
      <c r="P18" s="835"/>
      <c r="Q18" s="366"/>
      <c r="R18" s="467"/>
      <c r="S18" s="842"/>
      <c r="T18" s="842"/>
      <c r="U18" s="842"/>
      <c r="V18" s="842"/>
      <c r="W18" s="842"/>
      <c r="X18" s="842"/>
      <c r="Y18" s="842"/>
      <c r="Z18" s="842"/>
      <c r="AA18" s="829"/>
      <c r="AB18" s="374"/>
      <c r="AC18" s="366"/>
      <c r="AD18" s="366"/>
    </row>
    <row r="19" spans="1:30" ht="15" customHeight="1">
      <c r="A19" s="366"/>
      <c r="B19" s="31"/>
      <c r="C19" s="836"/>
      <c r="D19" s="828"/>
      <c r="E19" s="828"/>
      <c r="F19" s="828"/>
      <c r="G19" s="828"/>
      <c r="H19" s="828"/>
      <c r="I19" s="828"/>
      <c r="J19" s="828"/>
      <c r="K19" s="828"/>
      <c r="L19" s="828"/>
      <c r="M19" s="828"/>
      <c r="N19" s="828"/>
      <c r="O19" s="828"/>
      <c r="P19" s="837"/>
      <c r="Q19" s="366"/>
      <c r="R19" s="366"/>
      <c r="S19" s="366"/>
      <c r="T19" s="366"/>
      <c r="U19" s="366"/>
      <c r="V19" s="366"/>
      <c r="W19" s="366"/>
      <c r="X19" s="366"/>
      <c r="Y19" s="366"/>
      <c r="Z19" s="366"/>
      <c r="AA19" s="366"/>
      <c r="AB19" s="374"/>
      <c r="AC19" s="366"/>
      <c r="AD19" s="366"/>
    </row>
    <row r="20" spans="1:30" ht="15" customHeight="1">
      <c r="A20" s="366"/>
      <c r="B20" s="31"/>
      <c r="C20" s="836"/>
      <c r="D20" s="828"/>
      <c r="E20" s="828"/>
      <c r="F20" s="828"/>
      <c r="G20" s="828"/>
      <c r="H20" s="828"/>
      <c r="I20" s="828"/>
      <c r="J20" s="828"/>
      <c r="K20" s="828"/>
      <c r="L20" s="828"/>
      <c r="M20" s="828"/>
      <c r="N20" s="828"/>
      <c r="O20" s="828"/>
      <c r="P20" s="837"/>
      <c r="Q20" s="376"/>
      <c r="R20" s="379" t="s">
        <v>130</v>
      </c>
      <c r="S20" s="379"/>
      <c r="T20" s="379"/>
      <c r="U20" s="379"/>
      <c r="V20" s="379"/>
      <c r="W20" s="376"/>
      <c r="X20" s="376"/>
      <c r="Y20" s="376"/>
      <c r="Z20" s="366"/>
      <c r="AA20" s="376"/>
      <c r="AB20" s="374"/>
      <c r="AC20" s="366"/>
      <c r="AD20" s="366"/>
    </row>
    <row r="21" spans="1:30" ht="15" customHeight="1">
      <c r="A21" s="366"/>
      <c r="B21" s="31"/>
      <c r="C21" s="836"/>
      <c r="D21" s="828"/>
      <c r="E21" s="828"/>
      <c r="F21" s="828"/>
      <c r="G21" s="828"/>
      <c r="H21" s="828"/>
      <c r="I21" s="828"/>
      <c r="J21" s="828"/>
      <c r="K21" s="828"/>
      <c r="L21" s="828"/>
      <c r="M21" s="828"/>
      <c r="N21" s="828"/>
      <c r="O21" s="828"/>
      <c r="P21" s="837"/>
      <c r="Q21" s="366"/>
      <c r="R21" s="37"/>
      <c r="S21" s="366" t="s">
        <v>15</v>
      </c>
      <c r="T21" s="366"/>
      <c r="U21" s="37"/>
      <c r="V21" s="366" t="s">
        <v>27</v>
      </c>
      <c r="W21" s="366"/>
      <c r="X21" s="37"/>
      <c r="Y21" s="381" t="s">
        <v>46</v>
      </c>
      <c r="Z21" s="366"/>
      <c r="AA21" s="366"/>
      <c r="AB21" s="374"/>
      <c r="AC21" s="366"/>
      <c r="AD21" s="366"/>
    </row>
    <row r="22" spans="1:30" ht="15" customHeight="1">
      <c r="A22" s="366"/>
      <c r="B22" s="31"/>
      <c r="C22" s="836"/>
      <c r="D22" s="828"/>
      <c r="E22" s="828"/>
      <c r="F22" s="828"/>
      <c r="G22" s="828"/>
      <c r="H22" s="828"/>
      <c r="I22" s="828"/>
      <c r="J22" s="828"/>
      <c r="K22" s="828"/>
      <c r="L22" s="828"/>
      <c r="M22" s="828"/>
      <c r="N22" s="828"/>
      <c r="O22" s="828"/>
      <c r="P22" s="837"/>
      <c r="Q22" s="366"/>
      <c r="R22" s="366"/>
      <c r="S22" s="366"/>
      <c r="T22" s="366"/>
      <c r="U22" s="366"/>
      <c r="V22" s="366"/>
      <c r="W22" s="366"/>
      <c r="X22" s="366"/>
      <c r="Y22" s="366"/>
      <c r="Z22" s="366"/>
      <c r="AA22" s="366"/>
      <c r="AB22" s="374"/>
      <c r="AC22" s="366"/>
      <c r="AD22" s="366"/>
    </row>
    <row r="23" spans="1:30" ht="15" customHeight="1">
      <c r="A23" s="366"/>
      <c r="B23" s="31"/>
      <c r="C23" s="839"/>
      <c r="D23" s="840"/>
      <c r="E23" s="840"/>
      <c r="F23" s="840"/>
      <c r="G23" s="840"/>
      <c r="H23" s="840"/>
      <c r="I23" s="840"/>
      <c r="J23" s="840"/>
      <c r="K23" s="840"/>
      <c r="L23" s="840"/>
      <c r="M23" s="840"/>
      <c r="N23" s="840"/>
      <c r="O23" s="840"/>
      <c r="P23" s="841"/>
      <c r="Q23" s="366"/>
      <c r="R23" s="379" t="s">
        <v>131</v>
      </c>
      <c r="S23" s="366"/>
      <c r="T23" s="366"/>
      <c r="U23" s="366"/>
      <c r="V23" s="366"/>
      <c r="W23" s="471" t="s">
        <v>23</v>
      </c>
      <c r="X23" s="842"/>
      <c r="Y23" s="842"/>
      <c r="Z23" s="842"/>
      <c r="AA23" s="829"/>
      <c r="AB23" s="374"/>
      <c r="AC23" s="366"/>
      <c r="AD23" s="366"/>
    </row>
    <row r="24" spans="1:30" ht="15" customHeight="1">
      <c r="A24" s="366"/>
      <c r="B24" s="31"/>
      <c r="C24" s="376"/>
      <c r="D24" s="376"/>
      <c r="E24" s="376"/>
      <c r="F24" s="376"/>
      <c r="G24" s="376"/>
      <c r="H24" s="366"/>
      <c r="I24" s="366"/>
      <c r="J24" s="366"/>
      <c r="K24" s="366"/>
      <c r="L24" s="366"/>
      <c r="M24" s="366"/>
      <c r="N24" s="366"/>
      <c r="O24" s="366"/>
      <c r="P24" s="366"/>
      <c r="Q24" s="366"/>
      <c r="R24" s="379"/>
      <c r="S24" s="366"/>
      <c r="T24" s="366"/>
      <c r="U24" s="366"/>
      <c r="V24" s="366"/>
      <c r="W24" s="366"/>
      <c r="X24" s="366"/>
      <c r="Y24" s="366"/>
      <c r="Z24" s="366"/>
      <c r="AA24" s="366"/>
      <c r="AB24" s="374"/>
      <c r="AC24" s="366"/>
      <c r="AD24" s="366"/>
    </row>
    <row r="25" spans="1:30" ht="15" customHeight="1">
      <c r="A25" s="366"/>
      <c r="B25" s="31"/>
      <c r="C25" s="379" t="s">
        <v>132</v>
      </c>
      <c r="D25" s="376"/>
      <c r="E25" s="376"/>
      <c r="F25" s="376"/>
      <c r="G25" s="376"/>
      <c r="H25" s="376"/>
      <c r="I25" s="366"/>
      <c r="J25" s="366"/>
      <c r="K25" s="366"/>
      <c r="L25" s="366"/>
      <c r="M25" s="366"/>
      <c r="N25" s="366"/>
      <c r="O25" s="366"/>
      <c r="P25" s="366"/>
      <c r="Q25" s="366"/>
      <c r="R25" s="366"/>
      <c r="S25" s="366"/>
      <c r="T25" s="366"/>
      <c r="U25" s="366"/>
      <c r="V25" s="366"/>
      <c r="W25" s="366"/>
      <c r="X25" s="366"/>
      <c r="Y25" s="366"/>
      <c r="Z25" s="366"/>
      <c r="AA25" s="366"/>
      <c r="AB25" s="374"/>
      <c r="AC25" s="366"/>
      <c r="AD25" s="366"/>
    </row>
    <row r="26" spans="1:30" ht="29.25" customHeight="1">
      <c r="A26" s="366"/>
      <c r="B26" s="31"/>
      <c r="C26" s="471" t="s">
        <v>582</v>
      </c>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29"/>
      <c r="AB26" s="374"/>
      <c r="AC26" s="366"/>
      <c r="AD26" s="366"/>
    </row>
    <row r="27" spans="1:30" ht="15" customHeight="1">
      <c r="A27" s="366"/>
      <c r="B27" s="31"/>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82"/>
      <c r="AC27" s="366"/>
      <c r="AD27" s="366"/>
    </row>
    <row r="28" spans="1:30" ht="15" customHeight="1">
      <c r="A28" s="366"/>
      <c r="B28" s="31"/>
      <c r="C28" s="370" t="s">
        <v>134</v>
      </c>
      <c r="D28" s="376"/>
      <c r="E28" s="376"/>
      <c r="F28" s="376"/>
      <c r="G28" s="376"/>
      <c r="H28" s="376"/>
      <c r="I28" s="376"/>
      <c r="J28" s="376"/>
      <c r="K28" s="376"/>
      <c r="L28" s="376"/>
      <c r="M28" s="370" t="s">
        <v>134</v>
      </c>
      <c r="N28" s="376"/>
      <c r="O28" s="376"/>
      <c r="P28" s="376"/>
      <c r="Q28" s="376"/>
      <c r="R28" s="376"/>
      <c r="S28" s="376"/>
      <c r="T28" s="376"/>
      <c r="U28" s="376"/>
      <c r="V28" s="376"/>
      <c r="W28" s="376"/>
      <c r="X28" s="376"/>
      <c r="Y28" s="376"/>
      <c r="Z28" s="376"/>
      <c r="AA28" s="376"/>
      <c r="AB28" s="382"/>
      <c r="AC28" s="366"/>
      <c r="AD28" s="366"/>
    </row>
    <row r="29" spans="1:30" ht="29.25" customHeight="1">
      <c r="A29" s="366"/>
      <c r="B29" s="31"/>
      <c r="C29" s="471" t="s">
        <v>579</v>
      </c>
      <c r="D29" s="842"/>
      <c r="E29" s="842"/>
      <c r="F29" s="842"/>
      <c r="G29" s="842"/>
      <c r="H29" s="842"/>
      <c r="I29" s="842"/>
      <c r="J29" s="842"/>
      <c r="K29" s="829"/>
      <c r="L29" s="376"/>
      <c r="M29" s="471" t="s">
        <v>583</v>
      </c>
      <c r="N29" s="842"/>
      <c r="O29" s="842"/>
      <c r="P29" s="842"/>
      <c r="Q29" s="842"/>
      <c r="R29" s="842"/>
      <c r="S29" s="842"/>
      <c r="T29" s="842"/>
      <c r="U29" s="842"/>
      <c r="V29" s="842"/>
      <c r="W29" s="842"/>
      <c r="X29" s="842"/>
      <c r="Y29" s="842"/>
      <c r="Z29" s="842"/>
      <c r="AA29" s="829"/>
      <c r="AB29" s="382"/>
      <c r="AC29" s="366"/>
      <c r="AD29" s="366"/>
    </row>
    <row r="30" spans="1:30" ht="15" customHeight="1">
      <c r="A30" s="366"/>
      <c r="B30" s="31"/>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74"/>
      <c r="AC30" s="366"/>
      <c r="AD30" s="366"/>
    </row>
    <row r="31" spans="1:30" ht="15" customHeight="1">
      <c r="A31" s="366"/>
      <c r="B31" s="31"/>
      <c r="C31" s="383" t="s">
        <v>137</v>
      </c>
      <c r="D31" s="383"/>
      <c r="E31" s="383"/>
      <c r="F31" s="383"/>
      <c r="G31" s="384"/>
      <c r="H31" s="385"/>
      <c r="I31" s="385"/>
      <c r="J31" s="385"/>
      <c r="K31" s="385"/>
      <c r="L31" s="385"/>
      <c r="M31" s="385"/>
      <c r="N31" s="385"/>
      <c r="O31" s="385"/>
      <c r="P31" s="385"/>
      <c r="Q31" s="385"/>
      <c r="R31" s="385"/>
      <c r="S31" s="385"/>
      <c r="T31" s="385"/>
      <c r="U31" s="385"/>
      <c r="V31" s="385"/>
      <c r="W31" s="385"/>
      <c r="X31" s="385"/>
      <c r="Y31" s="385"/>
      <c r="Z31" s="385"/>
      <c r="AA31" s="385"/>
      <c r="AB31" s="374"/>
      <c r="AC31" s="366"/>
      <c r="AD31" s="366"/>
    </row>
    <row r="32" spans="1:30" ht="90" customHeight="1">
      <c r="A32" s="366"/>
      <c r="B32" s="31"/>
      <c r="C32" s="470" t="s">
        <v>584</v>
      </c>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29"/>
      <c r="AB32" s="374"/>
      <c r="AC32" s="366"/>
      <c r="AD32" s="366"/>
    </row>
    <row r="33" spans="1:30" ht="15" customHeight="1">
      <c r="A33" s="366"/>
      <c r="B33" s="31"/>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74"/>
      <c r="AC33" s="366"/>
      <c r="AD33" s="366"/>
    </row>
    <row r="34" spans="1:30" ht="15.75" customHeight="1">
      <c r="A34" s="366"/>
      <c r="B34" s="31"/>
      <c r="C34" s="469" t="s">
        <v>139</v>
      </c>
      <c r="D34" s="838"/>
      <c r="E34" s="379"/>
      <c r="F34" s="466" t="s">
        <v>22</v>
      </c>
      <c r="G34" s="829"/>
      <c r="H34" s="379"/>
      <c r="I34" s="366"/>
      <c r="J34" s="386" t="s">
        <v>140</v>
      </c>
      <c r="K34" s="466">
        <v>1</v>
      </c>
      <c r="L34" s="842"/>
      <c r="M34" s="842"/>
      <c r="N34" s="829"/>
      <c r="O34" s="379"/>
      <c r="P34" s="379"/>
      <c r="Q34" s="370" t="s">
        <v>141</v>
      </c>
      <c r="R34" s="366"/>
      <c r="S34" s="379"/>
      <c r="T34" s="379"/>
      <c r="U34" s="379"/>
      <c r="V34" s="379"/>
      <c r="W34" s="466" t="s">
        <v>20</v>
      </c>
      <c r="X34" s="842"/>
      <c r="Y34" s="842"/>
      <c r="Z34" s="842"/>
      <c r="AA34" s="829"/>
      <c r="AB34" s="378"/>
      <c r="AC34" s="366"/>
      <c r="AD34" s="366"/>
    </row>
    <row r="35" spans="1:30" ht="15.75" customHeight="1">
      <c r="A35" s="366"/>
      <c r="B35" s="31"/>
      <c r="C35" s="366"/>
      <c r="D35" s="366"/>
      <c r="E35" s="366"/>
      <c r="F35" s="381"/>
      <c r="G35" s="381"/>
      <c r="H35" s="381"/>
      <c r="I35" s="381"/>
      <c r="J35" s="381"/>
      <c r="K35" s="381"/>
      <c r="L35" s="381"/>
      <c r="M35" s="366"/>
      <c r="N35" s="366"/>
      <c r="O35" s="366"/>
      <c r="P35" s="366"/>
      <c r="Q35" s="366"/>
      <c r="R35" s="366"/>
      <c r="S35" s="366"/>
      <c r="T35" s="366"/>
      <c r="U35" s="366"/>
      <c r="V35" s="366"/>
      <c r="W35" s="366"/>
      <c r="X35" s="366"/>
      <c r="Y35" s="366"/>
      <c r="Z35" s="366"/>
      <c r="AA35" s="366"/>
      <c r="AB35" s="374"/>
      <c r="AC35" s="366"/>
      <c r="AD35" s="366"/>
    </row>
    <row r="36" spans="1:30" ht="32.25" customHeight="1">
      <c r="A36" s="366"/>
      <c r="B36" s="31"/>
      <c r="C36" s="366"/>
      <c r="D36" s="386" t="s">
        <v>142</v>
      </c>
      <c r="E36" s="379"/>
      <c r="F36" s="470" t="s">
        <v>585</v>
      </c>
      <c r="G36" s="842"/>
      <c r="H36" s="842"/>
      <c r="I36" s="842"/>
      <c r="J36" s="842"/>
      <c r="K36" s="842"/>
      <c r="L36" s="842"/>
      <c r="M36" s="829"/>
      <c r="N36" s="366"/>
      <c r="O36" s="386" t="s">
        <v>144</v>
      </c>
      <c r="P36" s="471">
        <v>1</v>
      </c>
      <c r="Q36" s="842"/>
      <c r="R36" s="842"/>
      <c r="S36" s="842"/>
      <c r="T36" s="842"/>
      <c r="U36" s="842"/>
      <c r="V36" s="842"/>
      <c r="W36" s="842"/>
      <c r="X36" s="842"/>
      <c r="Y36" s="842"/>
      <c r="Z36" s="842"/>
      <c r="AA36" s="829"/>
      <c r="AB36" s="374"/>
      <c r="AC36" s="366"/>
      <c r="AD36" s="366"/>
    </row>
    <row r="37" spans="1:30" ht="15.75" customHeight="1">
      <c r="A37" s="366"/>
      <c r="B37" s="31"/>
      <c r="C37" s="379"/>
      <c r="D37" s="379"/>
      <c r="E37" s="379"/>
      <c r="F37" s="381"/>
      <c r="G37" s="381"/>
      <c r="H37" s="381"/>
      <c r="I37" s="381"/>
      <c r="J37" s="381"/>
      <c r="K37" s="381"/>
      <c r="L37" s="381"/>
      <c r="M37" s="379"/>
      <c r="N37" s="379"/>
      <c r="O37" s="379"/>
      <c r="P37" s="379"/>
      <c r="Q37" s="379"/>
      <c r="R37" s="379"/>
      <c r="S37" s="379"/>
      <c r="T37" s="379"/>
      <c r="U37" s="379"/>
      <c r="V37" s="379"/>
      <c r="W37" s="379"/>
      <c r="X37" s="379"/>
      <c r="Y37" s="379"/>
      <c r="Z37" s="379"/>
      <c r="AA37" s="379"/>
      <c r="AB37" s="378"/>
      <c r="AC37" s="366"/>
      <c r="AD37" s="366"/>
    </row>
    <row r="38" spans="1:30" ht="15.75" customHeight="1">
      <c r="A38" s="366"/>
      <c r="B38" s="31"/>
      <c r="C38" s="366"/>
      <c r="D38" s="386" t="s">
        <v>145</v>
      </c>
      <c r="E38" s="366"/>
      <c r="F38" s="467" t="s">
        <v>146</v>
      </c>
      <c r="G38" s="829"/>
      <c r="H38" s="366"/>
      <c r="I38" s="366"/>
      <c r="J38" s="379" t="s">
        <v>147</v>
      </c>
      <c r="K38" s="366"/>
      <c r="L38" s="467" t="s">
        <v>148</v>
      </c>
      <c r="M38" s="842"/>
      <c r="N38" s="829"/>
      <c r="O38" s="379"/>
      <c r="P38" s="379"/>
      <c r="Q38" s="366"/>
      <c r="R38" s="379" t="s">
        <v>149</v>
      </c>
      <c r="S38" s="379"/>
      <c r="T38" s="379"/>
      <c r="U38" s="379"/>
      <c r="V38" s="379"/>
      <c r="W38" s="472"/>
      <c r="X38" s="842"/>
      <c r="Y38" s="842"/>
      <c r="Z38" s="842"/>
      <c r="AA38" s="829"/>
      <c r="AB38" s="378"/>
      <c r="AC38" s="366"/>
      <c r="AD38" s="366"/>
    </row>
    <row r="39" spans="1:30" ht="15.75" customHeight="1">
      <c r="A39" s="366"/>
      <c r="B39" s="31"/>
      <c r="C39" s="366"/>
      <c r="D39" s="366"/>
      <c r="E39" s="366"/>
      <c r="F39" s="29"/>
      <c r="G39" s="366"/>
      <c r="H39" s="366"/>
      <c r="I39" s="370"/>
      <c r="J39" s="370"/>
      <c r="K39" s="370"/>
      <c r="L39" s="370"/>
      <c r="M39" s="370"/>
      <c r="N39" s="370"/>
      <c r="O39" s="370"/>
      <c r="P39" s="370"/>
      <c r="Q39" s="370"/>
      <c r="R39" s="370"/>
      <c r="S39" s="370"/>
      <c r="T39" s="370"/>
      <c r="U39" s="370"/>
      <c r="V39" s="370"/>
      <c r="W39" s="370"/>
      <c r="X39" s="370"/>
      <c r="Y39" s="370"/>
      <c r="Z39" s="370"/>
      <c r="AA39" s="370"/>
      <c r="AB39" s="371"/>
      <c r="AC39" s="366"/>
      <c r="AD39" s="366"/>
    </row>
    <row r="40" spans="1:30" ht="15.75" customHeight="1">
      <c r="A40" s="366"/>
      <c r="B40" s="31"/>
      <c r="C40" s="387" t="s">
        <v>150</v>
      </c>
      <c r="D40" s="468">
        <v>2024</v>
      </c>
      <c r="E40" s="845"/>
      <c r="F40" s="846"/>
      <c r="G40" s="35"/>
      <c r="H40" s="370"/>
      <c r="I40" s="370"/>
      <c r="J40" s="370"/>
      <c r="K40" s="370"/>
      <c r="L40" s="370"/>
      <c r="M40" s="370"/>
      <c r="N40" s="370"/>
      <c r="O40" s="370"/>
      <c r="P40" s="370"/>
      <c r="Q40" s="464"/>
      <c r="R40" s="838"/>
      <c r="S40" s="838"/>
      <c r="T40" s="838"/>
      <c r="U40" s="838"/>
      <c r="V40" s="370"/>
      <c r="W40" s="370"/>
      <c r="X40" s="465"/>
      <c r="Y40" s="838"/>
      <c r="Z40" s="838"/>
      <c r="AA40" s="838"/>
      <c r="AB40" s="378"/>
      <c r="AC40" s="366"/>
      <c r="AD40" s="366"/>
    </row>
    <row r="41" spans="1:30" ht="5.25" customHeight="1">
      <c r="A41" s="366"/>
      <c r="B41" s="31"/>
      <c r="C41" s="379"/>
      <c r="D41" s="38"/>
      <c r="E41" s="38"/>
      <c r="F41" s="38"/>
      <c r="G41" s="366"/>
      <c r="H41" s="370"/>
      <c r="I41" s="370"/>
      <c r="J41" s="370"/>
      <c r="K41" s="370"/>
      <c r="L41" s="370"/>
      <c r="M41" s="370"/>
      <c r="N41" s="370"/>
      <c r="O41" s="370"/>
      <c r="P41" s="370"/>
      <c r="Q41" s="376"/>
      <c r="R41" s="376"/>
      <c r="S41" s="376"/>
      <c r="T41" s="376"/>
      <c r="U41" s="376"/>
      <c r="V41" s="370"/>
      <c r="W41" s="370"/>
      <c r="X41" s="372"/>
      <c r="Y41" s="372"/>
      <c r="Z41" s="372"/>
      <c r="AA41" s="372"/>
      <c r="AB41" s="378"/>
      <c r="AC41" s="366"/>
      <c r="AD41" s="366"/>
    </row>
    <row r="42" spans="1:30" ht="15.75" customHeight="1">
      <c r="A42" s="366"/>
      <c r="B42" s="31"/>
      <c r="C42" s="379" t="s">
        <v>140</v>
      </c>
      <c r="D42" s="471">
        <v>1</v>
      </c>
      <c r="E42" s="842"/>
      <c r="F42" s="829"/>
      <c r="G42" s="366"/>
      <c r="H42" s="370"/>
      <c r="I42" s="370"/>
      <c r="J42" s="370"/>
      <c r="K42" s="370"/>
      <c r="L42" s="370"/>
      <c r="M42" s="370"/>
      <c r="N42" s="370"/>
      <c r="O42" s="370"/>
      <c r="P42" s="370"/>
      <c r="Q42" s="464"/>
      <c r="R42" s="838"/>
      <c r="S42" s="838"/>
      <c r="T42" s="838"/>
      <c r="U42" s="838"/>
      <c r="V42" s="370"/>
      <c r="W42" s="370"/>
      <c r="X42" s="465"/>
      <c r="Y42" s="838"/>
      <c r="Z42" s="838"/>
      <c r="AA42" s="838"/>
      <c r="AB42" s="371"/>
      <c r="AC42" s="366"/>
      <c r="AD42" s="366"/>
    </row>
    <row r="43" spans="1:30" ht="15.75" customHeight="1">
      <c r="A43" s="366"/>
      <c r="B43" s="31"/>
      <c r="C43" s="366"/>
      <c r="D43" s="366"/>
      <c r="E43" s="366"/>
      <c r="F43" s="366"/>
      <c r="G43" s="366"/>
      <c r="H43" s="366"/>
      <c r="I43" s="370"/>
      <c r="J43" s="370"/>
      <c r="K43" s="379"/>
      <c r="L43" s="379"/>
      <c r="M43" s="379"/>
      <c r="N43" s="379"/>
      <c r="O43" s="379"/>
      <c r="P43" s="379"/>
      <c r="Q43" s="379"/>
      <c r="R43" s="379"/>
      <c r="S43" s="379"/>
      <c r="T43" s="379"/>
      <c r="U43" s="379"/>
      <c r="V43" s="379"/>
      <c r="W43" s="379"/>
      <c r="X43" s="379"/>
      <c r="Y43" s="379"/>
      <c r="Z43" s="379"/>
      <c r="AA43" s="379"/>
      <c r="AB43" s="371"/>
      <c r="AC43" s="366"/>
      <c r="AD43" s="366"/>
    </row>
    <row r="44" spans="1:30" ht="15.75" customHeight="1">
      <c r="A44" s="366"/>
      <c r="B44" s="31"/>
      <c r="C44" s="379"/>
      <c r="D44" s="466" t="s">
        <v>151</v>
      </c>
      <c r="E44" s="842"/>
      <c r="F44" s="842"/>
      <c r="G44" s="842"/>
      <c r="H44" s="842"/>
      <c r="I44" s="842"/>
      <c r="J44" s="842"/>
      <c r="K44" s="842"/>
      <c r="L44" s="842"/>
      <c r="M44" s="842"/>
      <c r="N44" s="842"/>
      <c r="O44" s="842"/>
      <c r="P44" s="842"/>
      <c r="Q44" s="842"/>
      <c r="R44" s="842"/>
      <c r="S44" s="842"/>
      <c r="T44" s="842"/>
      <c r="U44" s="842"/>
      <c r="V44" s="842"/>
      <c r="W44" s="842"/>
      <c r="X44" s="842"/>
      <c r="Y44" s="829"/>
      <c r="Z44" s="380"/>
      <c r="AA44" s="380"/>
      <c r="AB44" s="388"/>
      <c r="AC44" s="366"/>
      <c r="AD44" s="366"/>
    </row>
    <row r="45" spans="1:30" ht="15.75" customHeight="1">
      <c r="A45" s="366"/>
      <c r="B45" s="31"/>
      <c r="C45" s="366"/>
      <c r="D45" s="493" t="s">
        <v>152</v>
      </c>
      <c r="E45" s="842"/>
      <c r="F45" s="842"/>
      <c r="G45" s="842"/>
      <c r="H45" s="829"/>
      <c r="I45" s="489" t="s">
        <v>153</v>
      </c>
      <c r="J45" s="842"/>
      <c r="K45" s="842"/>
      <c r="L45" s="842"/>
      <c r="M45" s="842"/>
      <c r="N45" s="842"/>
      <c r="O45" s="842"/>
      <c r="P45" s="829"/>
      <c r="Q45" s="490" t="s">
        <v>154</v>
      </c>
      <c r="R45" s="842"/>
      <c r="S45" s="842"/>
      <c r="T45" s="842"/>
      <c r="U45" s="842"/>
      <c r="V45" s="842"/>
      <c r="W45" s="842"/>
      <c r="X45" s="842"/>
      <c r="Y45" s="829"/>
      <c r="Z45" s="380"/>
      <c r="AA45" s="380"/>
      <c r="AB45" s="388"/>
      <c r="AC45" s="366"/>
      <c r="AD45" s="366"/>
    </row>
    <row r="46" spans="1:30" ht="15.75" customHeight="1">
      <c r="A46" s="389"/>
      <c r="B46" s="39"/>
      <c r="C46" s="40"/>
      <c r="D46" s="494" t="s">
        <v>155</v>
      </c>
      <c r="E46" s="842"/>
      <c r="F46" s="842"/>
      <c r="G46" s="842"/>
      <c r="H46" s="829"/>
      <c r="I46" s="491" t="s">
        <v>156</v>
      </c>
      <c r="J46" s="842"/>
      <c r="K46" s="842"/>
      <c r="L46" s="842"/>
      <c r="M46" s="842"/>
      <c r="N46" s="842"/>
      <c r="O46" s="842"/>
      <c r="P46" s="829"/>
      <c r="Q46" s="492" t="s">
        <v>157</v>
      </c>
      <c r="R46" s="842"/>
      <c r="S46" s="842"/>
      <c r="T46" s="842"/>
      <c r="U46" s="842"/>
      <c r="V46" s="842"/>
      <c r="W46" s="842"/>
      <c r="X46" s="842"/>
      <c r="Y46" s="829"/>
      <c r="Z46" s="389"/>
      <c r="AA46" s="389"/>
      <c r="AB46" s="390"/>
      <c r="AC46" s="389"/>
      <c r="AD46" s="389"/>
    </row>
    <row r="47" spans="1:30" ht="15.75" customHeight="1">
      <c r="A47" s="366"/>
      <c r="B47" s="31"/>
      <c r="C47" s="391"/>
      <c r="D47" s="391"/>
      <c r="E47" s="391"/>
      <c r="F47" s="391"/>
      <c r="G47" s="392"/>
      <c r="H47" s="392"/>
      <c r="I47" s="392"/>
      <c r="J47" s="392"/>
      <c r="K47" s="392"/>
      <c r="L47" s="392"/>
      <c r="M47" s="392"/>
      <c r="N47" s="392"/>
      <c r="O47" s="392"/>
      <c r="P47" s="392"/>
      <c r="Q47" s="392"/>
      <c r="R47" s="392"/>
      <c r="S47" s="392"/>
      <c r="T47" s="392"/>
      <c r="U47" s="392"/>
      <c r="V47" s="392"/>
      <c r="W47" s="392"/>
      <c r="X47" s="392"/>
      <c r="Y47" s="392"/>
      <c r="Z47" s="391"/>
      <c r="AA47" s="391"/>
      <c r="AB47" s="375"/>
      <c r="AC47" s="366"/>
      <c r="AD47" s="366"/>
    </row>
    <row r="48" spans="1:30" ht="15.75" customHeight="1">
      <c r="A48" s="393"/>
      <c r="B48" s="41"/>
      <c r="C48" s="482" t="s">
        <v>158</v>
      </c>
      <c r="D48" s="842"/>
      <c r="E48" s="842"/>
      <c r="F48" s="829"/>
      <c r="G48" s="487" t="s">
        <v>159</v>
      </c>
      <c r="H48" s="488" t="s">
        <v>160</v>
      </c>
      <c r="I48" s="834"/>
      <c r="J48" s="834"/>
      <c r="K48" s="834"/>
      <c r="L48" s="834"/>
      <c r="M48" s="834"/>
      <c r="N48" s="834"/>
      <c r="O48" s="834"/>
      <c r="P48" s="834"/>
      <c r="Q48" s="834"/>
      <c r="R48" s="834"/>
      <c r="S48" s="834"/>
      <c r="T48" s="834"/>
      <c r="U48" s="834"/>
      <c r="V48" s="834"/>
      <c r="W48" s="834"/>
      <c r="X48" s="834"/>
      <c r="Y48" s="834"/>
      <c r="Z48" s="834"/>
      <c r="AA48" s="835"/>
      <c r="AB48" s="388"/>
      <c r="AC48" s="393"/>
      <c r="AD48" s="393"/>
    </row>
    <row r="49" spans="1:30" ht="15.75" customHeight="1">
      <c r="A49" s="393"/>
      <c r="B49" s="41"/>
      <c r="C49" s="42" t="s">
        <v>161</v>
      </c>
      <c r="D49" s="43">
        <v>1.2</v>
      </c>
      <c r="E49" s="482" t="s">
        <v>162</v>
      </c>
      <c r="F49" s="829"/>
      <c r="G49" s="831"/>
      <c r="H49" s="839"/>
      <c r="I49" s="840"/>
      <c r="J49" s="840"/>
      <c r="K49" s="840"/>
      <c r="L49" s="840"/>
      <c r="M49" s="840"/>
      <c r="N49" s="840"/>
      <c r="O49" s="840"/>
      <c r="P49" s="840"/>
      <c r="Q49" s="840"/>
      <c r="R49" s="840"/>
      <c r="S49" s="840"/>
      <c r="T49" s="840"/>
      <c r="U49" s="840"/>
      <c r="V49" s="840"/>
      <c r="W49" s="840"/>
      <c r="X49" s="840"/>
      <c r="Y49" s="840"/>
      <c r="Z49" s="840"/>
      <c r="AA49" s="841"/>
      <c r="AB49" s="388"/>
      <c r="AC49" s="393"/>
      <c r="AD49" s="393"/>
    </row>
    <row r="50" spans="1:30" ht="15.75" customHeight="1">
      <c r="A50" s="393"/>
      <c r="B50" s="41"/>
      <c r="C50" s="44">
        <v>2024</v>
      </c>
      <c r="D50" s="45">
        <v>45474</v>
      </c>
      <c r="E50" s="481">
        <v>45656</v>
      </c>
      <c r="F50" s="829"/>
      <c r="G50" s="46">
        <v>1</v>
      </c>
      <c r="H50" s="486" t="s">
        <v>579</v>
      </c>
      <c r="I50" s="842"/>
      <c r="J50" s="842"/>
      <c r="K50" s="842"/>
      <c r="L50" s="842"/>
      <c r="M50" s="842"/>
      <c r="N50" s="842"/>
      <c r="O50" s="842"/>
      <c r="P50" s="842"/>
      <c r="Q50" s="842"/>
      <c r="R50" s="842"/>
      <c r="S50" s="842"/>
      <c r="T50" s="842"/>
      <c r="U50" s="842"/>
      <c r="V50" s="842"/>
      <c r="W50" s="842"/>
      <c r="X50" s="842"/>
      <c r="Y50" s="842"/>
      <c r="Z50" s="842"/>
      <c r="AA50" s="829"/>
      <c r="AB50" s="388"/>
      <c r="AC50" s="393"/>
      <c r="AD50" s="393"/>
    </row>
    <row r="51" spans="1:30" ht="15.75" customHeight="1">
      <c r="A51" s="393"/>
      <c r="B51" s="41"/>
      <c r="C51" s="44">
        <v>2025</v>
      </c>
      <c r="D51" s="45">
        <v>45658</v>
      </c>
      <c r="E51" s="481">
        <v>46021</v>
      </c>
      <c r="F51" s="829"/>
      <c r="G51" s="46">
        <v>1</v>
      </c>
      <c r="H51" s="486" t="s">
        <v>579</v>
      </c>
      <c r="I51" s="842"/>
      <c r="J51" s="842"/>
      <c r="K51" s="842"/>
      <c r="L51" s="842"/>
      <c r="M51" s="842"/>
      <c r="N51" s="842"/>
      <c r="O51" s="842"/>
      <c r="P51" s="842"/>
      <c r="Q51" s="842"/>
      <c r="R51" s="842"/>
      <c r="S51" s="842"/>
      <c r="T51" s="842"/>
      <c r="U51" s="842"/>
      <c r="V51" s="842"/>
      <c r="W51" s="842"/>
      <c r="X51" s="842"/>
      <c r="Y51" s="842"/>
      <c r="Z51" s="842"/>
      <c r="AA51" s="829"/>
      <c r="AB51" s="388"/>
      <c r="AC51" s="393"/>
      <c r="AD51" s="393"/>
    </row>
    <row r="52" spans="1:30" ht="15.75" customHeight="1">
      <c r="A52" s="393"/>
      <c r="B52" s="41"/>
      <c r="C52" s="44">
        <v>2026</v>
      </c>
      <c r="D52" s="45">
        <v>46023</v>
      </c>
      <c r="E52" s="481">
        <v>46386</v>
      </c>
      <c r="F52" s="829"/>
      <c r="G52" s="46">
        <v>1</v>
      </c>
      <c r="H52" s="486" t="s">
        <v>579</v>
      </c>
      <c r="I52" s="842"/>
      <c r="J52" s="842"/>
      <c r="K52" s="842"/>
      <c r="L52" s="842"/>
      <c r="M52" s="842"/>
      <c r="N52" s="842"/>
      <c r="O52" s="842"/>
      <c r="P52" s="842"/>
      <c r="Q52" s="842"/>
      <c r="R52" s="842"/>
      <c r="S52" s="842"/>
      <c r="T52" s="842"/>
      <c r="U52" s="842"/>
      <c r="V52" s="842"/>
      <c r="W52" s="842"/>
      <c r="X52" s="842"/>
      <c r="Y52" s="842"/>
      <c r="Z52" s="842"/>
      <c r="AA52" s="829"/>
      <c r="AB52" s="388"/>
      <c r="AC52" s="393"/>
      <c r="AD52" s="393"/>
    </row>
    <row r="53" spans="1:30" ht="15.75" customHeight="1">
      <c r="A53" s="393"/>
      <c r="B53" s="41"/>
      <c r="C53" s="44">
        <v>2027</v>
      </c>
      <c r="D53" s="45">
        <v>46388</v>
      </c>
      <c r="E53" s="481">
        <v>46751</v>
      </c>
      <c r="F53" s="829"/>
      <c r="G53" s="46">
        <v>1</v>
      </c>
      <c r="H53" s="486" t="s">
        <v>579</v>
      </c>
      <c r="I53" s="842"/>
      <c r="J53" s="842"/>
      <c r="K53" s="842"/>
      <c r="L53" s="842"/>
      <c r="M53" s="842"/>
      <c r="N53" s="842"/>
      <c r="O53" s="842"/>
      <c r="P53" s="842"/>
      <c r="Q53" s="842"/>
      <c r="R53" s="842"/>
      <c r="S53" s="842"/>
      <c r="T53" s="842"/>
      <c r="U53" s="842"/>
      <c r="V53" s="842"/>
      <c r="W53" s="842"/>
      <c r="X53" s="842"/>
      <c r="Y53" s="842"/>
      <c r="Z53" s="842"/>
      <c r="AA53" s="829"/>
      <c r="AB53" s="388"/>
      <c r="AC53" s="393"/>
      <c r="AD53" s="393"/>
    </row>
    <row r="54" spans="1:30" ht="15.75" customHeight="1">
      <c r="A54" s="393"/>
      <c r="B54" s="41"/>
      <c r="C54" s="44"/>
      <c r="D54" s="44"/>
      <c r="E54" s="482"/>
      <c r="F54" s="829"/>
      <c r="G54" s="43"/>
      <c r="H54" s="482"/>
      <c r="I54" s="842"/>
      <c r="J54" s="842"/>
      <c r="K54" s="842"/>
      <c r="L54" s="842"/>
      <c r="M54" s="842"/>
      <c r="N54" s="842"/>
      <c r="O54" s="842"/>
      <c r="P54" s="842"/>
      <c r="Q54" s="842"/>
      <c r="R54" s="842"/>
      <c r="S54" s="842"/>
      <c r="T54" s="842"/>
      <c r="U54" s="842"/>
      <c r="V54" s="842"/>
      <c r="W54" s="842"/>
      <c r="X54" s="842"/>
      <c r="Y54" s="842"/>
      <c r="Z54" s="842"/>
      <c r="AA54" s="829"/>
      <c r="AB54" s="388"/>
      <c r="AC54" s="393"/>
      <c r="AD54" s="393"/>
    </row>
    <row r="55" spans="1:30" ht="15.75" customHeight="1">
      <c r="A55" s="366"/>
      <c r="B55" s="31"/>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74"/>
      <c r="AC55" s="366"/>
      <c r="AD55" s="366"/>
    </row>
    <row r="56" spans="1:30" ht="15.75" customHeight="1">
      <c r="A56" s="366"/>
      <c r="B56" s="31"/>
      <c r="C56" s="469" t="s">
        <v>163</v>
      </c>
      <c r="D56" s="838"/>
      <c r="E56" s="379"/>
      <c r="F56" s="370" t="s">
        <v>164</v>
      </c>
      <c r="G56" s="47"/>
      <c r="H56" s="381"/>
      <c r="I56" s="370" t="s">
        <v>165</v>
      </c>
      <c r="J56" s="366"/>
      <c r="K56" s="467"/>
      <c r="L56" s="829"/>
      <c r="M56" s="379"/>
      <c r="N56" s="366"/>
      <c r="O56" s="366"/>
      <c r="P56" s="366"/>
      <c r="Q56" s="366"/>
      <c r="R56" s="366"/>
      <c r="S56" s="366"/>
      <c r="T56" s="366"/>
      <c r="U56" s="366"/>
      <c r="V56" s="366"/>
      <c r="W56" s="366"/>
      <c r="X56" s="366"/>
      <c r="Y56" s="366"/>
      <c r="Z56" s="366"/>
      <c r="AA56" s="366"/>
      <c r="AB56" s="374"/>
      <c r="AC56" s="366"/>
      <c r="AD56" s="366"/>
    </row>
    <row r="57" spans="1:30" ht="15.75" customHeight="1">
      <c r="A57" s="366"/>
      <c r="B57" s="394"/>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95"/>
      <c r="AC57" s="366"/>
      <c r="AD57" s="366"/>
    </row>
    <row r="58" spans="1:30" ht="15.75" customHeight="1">
      <c r="A58" s="366"/>
      <c r="B58" s="480" t="s">
        <v>166</v>
      </c>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29"/>
      <c r="AC58" s="366"/>
      <c r="AD58" s="366"/>
    </row>
    <row r="59" spans="1:30" ht="15.75" customHeight="1">
      <c r="A59" s="366"/>
      <c r="B59" s="48"/>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49"/>
      <c r="AC59" s="366"/>
      <c r="AD59" s="366"/>
    </row>
    <row r="60" spans="1:30" ht="29.25" customHeight="1">
      <c r="A60" s="366"/>
      <c r="B60" s="482" t="s">
        <v>161</v>
      </c>
      <c r="C60" s="829"/>
      <c r="D60" s="43"/>
      <c r="E60" s="482" t="s">
        <v>167</v>
      </c>
      <c r="F60" s="829"/>
      <c r="G60" s="43"/>
      <c r="H60" s="466" t="s">
        <v>168</v>
      </c>
      <c r="I60" s="829"/>
      <c r="J60" s="482"/>
      <c r="K60" s="829"/>
      <c r="L60" s="485"/>
      <c r="M60" s="838"/>
      <c r="N60" s="43" t="s">
        <v>169</v>
      </c>
      <c r="O60" s="482"/>
      <c r="P60" s="842"/>
      <c r="Q60" s="829"/>
      <c r="R60" s="482" t="s">
        <v>170</v>
      </c>
      <c r="S60" s="842"/>
      <c r="T60" s="829"/>
      <c r="U60" s="482"/>
      <c r="V60" s="842"/>
      <c r="W60" s="829"/>
      <c r="X60" s="482" t="s">
        <v>171</v>
      </c>
      <c r="Y60" s="829"/>
      <c r="Z60" s="482"/>
      <c r="AA60" s="842"/>
      <c r="AB60" s="829"/>
      <c r="AC60" s="366"/>
      <c r="AD60" s="366"/>
    </row>
    <row r="61" spans="1:30" ht="15.75" customHeight="1">
      <c r="A61" s="366"/>
      <c r="B61" s="48"/>
      <c r="C61" s="396"/>
      <c r="D61" s="396"/>
      <c r="E61" s="396"/>
      <c r="F61" s="389"/>
      <c r="G61" s="397"/>
      <c r="H61" s="398"/>
      <c r="I61" s="398"/>
      <c r="J61" s="389"/>
      <c r="K61" s="389"/>
      <c r="L61" s="389"/>
      <c r="M61" s="389"/>
      <c r="N61" s="398"/>
      <c r="O61" s="389"/>
      <c r="P61" s="389"/>
      <c r="Q61" s="389"/>
      <c r="R61" s="389"/>
      <c r="S61" s="398"/>
      <c r="T61" s="376"/>
      <c r="U61" s="376"/>
      <c r="V61" s="366"/>
      <c r="W61" s="398"/>
      <c r="X61" s="386"/>
      <c r="Y61" s="386"/>
      <c r="Z61" s="50"/>
      <c r="AA61" s="28"/>
      <c r="AB61" s="51"/>
      <c r="AC61" s="366"/>
      <c r="AD61" s="366"/>
    </row>
    <row r="62" spans="1:30" ht="15.75" customHeight="1">
      <c r="A62" s="366"/>
      <c r="B62" s="480" t="s">
        <v>172</v>
      </c>
      <c r="C62" s="829"/>
      <c r="D62" s="483"/>
      <c r="E62" s="840"/>
      <c r="F62" s="840"/>
      <c r="G62" s="840"/>
      <c r="H62" s="840"/>
      <c r="I62" s="840"/>
      <c r="J62" s="840"/>
      <c r="K62" s="840"/>
      <c r="L62" s="840"/>
      <c r="M62" s="840"/>
      <c r="N62" s="840"/>
      <c r="O62" s="840"/>
      <c r="P62" s="840"/>
      <c r="Q62" s="840"/>
      <c r="R62" s="840"/>
      <c r="S62" s="840"/>
      <c r="T62" s="840"/>
      <c r="U62" s="840"/>
      <c r="V62" s="840"/>
      <c r="W62" s="840"/>
      <c r="X62" s="840"/>
      <c r="Y62" s="840"/>
      <c r="Z62" s="840"/>
      <c r="AA62" s="840"/>
      <c r="AB62" s="841"/>
      <c r="AC62" s="366"/>
      <c r="AD62" s="366"/>
    </row>
    <row r="63" spans="1:30" ht="15.75" customHeight="1">
      <c r="A63" s="366"/>
      <c r="B63" s="48"/>
      <c r="C63" s="396"/>
      <c r="D63" s="396"/>
      <c r="E63" s="396"/>
      <c r="F63" s="389"/>
      <c r="G63" s="397"/>
      <c r="H63" s="398"/>
      <c r="I63" s="398"/>
      <c r="J63" s="389"/>
      <c r="K63" s="389"/>
      <c r="L63" s="389"/>
      <c r="M63" s="389"/>
      <c r="N63" s="398"/>
      <c r="O63" s="389"/>
      <c r="P63" s="389"/>
      <c r="Q63" s="389"/>
      <c r="R63" s="389"/>
      <c r="S63" s="398"/>
      <c r="T63" s="376"/>
      <c r="U63" s="376"/>
      <c r="V63" s="366"/>
      <c r="W63" s="398"/>
      <c r="X63" s="386"/>
      <c r="Y63" s="386"/>
      <c r="Z63" s="50"/>
      <c r="AA63" s="28"/>
      <c r="AB63" s="51"/>
      <c r="AC63" s="366"/>
      <c r="AD63" s="366"/>
    </row>
    <row r="64" spans="1:30" ht="15.75" customHeight="1">
      <c r="A64" s="366"/>
      <c r="B64" s="480" t="s">
        <v>173</v>
      </c>
      <c r="C64" s="829"/>
      <c r="D64" s="484"/>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841"/>
      <c r="AC64" s="366"/>
      <c r="AD64" s="366"/>
    </row>
    <row r="65" spans="1:30" ht="15.75" customHeight="1">
      <c r="A65" s="366"/>
      <c r="B65" s="48"/>
      <c r="C65" s="396"/>
      <c r="D65" s="396"/>
      <c r="E65" s="396"/>
      <c r="F65" s="389"/>
      <c r="G65" s="397"/>
      <c r="H65" s="398"/>
      <c r="I65" s="398"/>
      <c r="J65" s="389"/>
      <c r="K65" s="389"/>
      <c r="L65" s="389"/>
      <c r="M65" s="389"/>
      <c r="N65" s="398"/>
      <c r="O65" s="389"/>
      <c r="P65" s="389"/>
      <c r="Q65" s="389"/>
      <c r="R65" s="389"/>
      <c r="S65" s="398"/>
      <c r="T65" s="376"/>
      <c r="U65" s="376"/>
      <c r="V65" s="366"/>
      <c r="W65" s="398"/>
      <c r="X65" s="386"/>
      <c r="Y65" s="386"/>
      <c r="Z65" s="386"/>
      <c r="AA65" s="376"/>
      <c r="AB65" s="382"/>
      <c r="AC65" s="366"/>
      <c r="AD65" s="366"/>
    </row>
    <row r="66" spans="1:30" ht="15.75" customHeight="1">
      <c r="A66" s="366"/>
      <c r="B66" s="480" t="s">
        <v>174</v>
      </c>
      <c r="C66" s="829"/>
      <c r="D66" s="484"/>
      <c r="E66" s="840"/>
      <c r="F66" s="840"/>
      <c r="G66" s="840"/>
      <c r="H66" s="840"/>
      <c r="I66" s="840"/>
      <c r="J66" s="840"/>
      <c r="K66" s="840"/>
      <c r="L66" s="840"/>
      <c r="M66" s="840"/>
      <c r="N66" s="840"/>
      <c r="O66" s="840"/>
      <c r="P66" s="840"/>
      <c r="Q66" s="840"/>
      <c r="R66" s="840"/>
      <c r="S66" s="840"/>
      <c r="T66" s="840"/>
      <c r="U66" s="840"/>
      <c r="V66" s="840"/>
      <c r="W66" s="840"/>
      <c r="X66" s="840"/>
      <c r="Y66" s="840"/>
      <c r="Z66" s="840"/>
      <c r="AA66" s="840"/>
      <c r="AB66" s="841"/>
      <c r="AC66" s="366"/>
      <c r="AD66" s="366"/>
    </row>
    <row r="67" spans="1:30" ht="15.75" customHeight="1">
      <c r="A67" s="366"/>
      <c r="B67" s="48"/>
      <c r="C67" s="396"/>
      <c r="D67" s="396"/>
      <c r="E67" s="396"/>
      <c r="F67" s="389"/>
      <c r="G67" s="397"/>
      <c r="H67" s="398"/>
      <c r="I67" s="398"/>
      <c r="J67" s="389"/>
      <c r="K67" s="389"/>
      <c r="L67" s="389"/>
      <c r="M67" s="389"/>
      <c r="N67" s="398"/>
      <c r="O67" s="389"/>
      <c r="P67" s="389"/>
      <c r="Q67" s="389"/>
      <c r="R67" s="389"/>
      <c r="S67" s="398"/>
      <c r="T67" s="376"/>
      <c r="U67" s="376"/>
      <c r="V67" s="366"/>
      <c r="W67" s="398"/>
      <c r="X67" s="386"/>
      <c r="Y67" s="386"/>
      <c r="Z67" s="50"/>
      <c r="AA67" s="28"/>
      <c r="AB67" s="51"/>
      <c r="AC67" s="366"/>
      <c r="AD67" s="366"/>
    </row>
    <row r="68" spans="1:30" ht="15.75" customHeight="1">
      <c r="A68" s="366"/>
      <c r="B68" s="480" t="s">
        <v>175</v>
      </c>
      <c r="C68" s="829"/>
      <c r="D68" s="484"/>
      <c r="E68" s="840"/>
      <c r="F68" s="840"/>
      <c r="G68" s="840"/>
      <c r="H68" s="840"/>
      <c r="I68" s="840"/>
      <c r="J68" s="840"/>
      <c r="K68" s="840"/>
      <c r="L68" s="840"/>
      <c r="M68" s="840"/>
      <c r="N68" s="840"/>
      <c r="O68" s="840"/>
      <c r="P68" s="840"/>
      <c r="Q68" s="840"/>
      <c r="R68" s="840"/>
      <c r="S68" s="840"/>
      <c r="T68" s="840"/>
      <c r="U68" s="840"/>
      <c r="V68" s="840"/>
      <c r="W68" s="840"/>
      <c r="X68" s="840"/>
      <c r="Y68" s="840"/>
      <c r="Z68" s="840"/>
      <c r="AA68" s="840"/>
      <c r="AB68" s="841"/>
      <c r="AC68" s="366"/>
      <c r="AD68" s="366"/>
    </row>
    <row r="69" spans="1:30" ht="15.75" customHeight="1">
      <c r="A69" s="366"/>
      <c r="B69" s="48"/>
      <c r="C69" s="396"/>
      <c r="D69" s="396"/>
      <c r="E69" s="396"/>
      <c r="F69" s="389"/>
      <c r="G69" s="397"/>
      <c r="H69" s="398"/>
      <c r="I69" s="398"/>
      <c r="J69" s="389"/>
      <c r="K69" s="389"/>
      <c r="L69" s="389"/>
      <c r="M69" s="389"/>
      <c r="N69" s="398"/>
      <c r="O69" s="389"/>
      <c r="P69" s="389"/>
      <c r="Q69" s="389"/>
      <c r="R69" s="389"/>
      <c r="S69" s="398"/>
      <c r="T69" s="376"/>
      <c r="U69" s="376"/>
      <c r="V69" s="366"/>
      <c r="W69" s="398"/>
      <c r="X69" s="386"/>
      <c r="Y69" s="386"/>
      <c r="Z69" s="50"/>
      <c r="AA69" s="28"/>
      <c r="AB69" s="51"/>
      <c r="AC69" s="366"/>
      <c r="AD69" s="366"/>
    </row>
    <row r="70" spans="1:30" ht="15.75" customHeight="1">
      <c r="A70" s="366"/>
      <c r="B70" s="480" t="s">
        <v>176</v>
      </c>
      <c r="C70" s="829"/>
      <c r="D70" s="484"/>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1"/>
      <c r="AC70" s="366"/>
      <c r="AD70" s="366"/>
    </row>
    <row r="71" spans="1:30" ht="15.75" customHeight="1">
      <c r="A71" s="366"/>
      <c r="B71" s="48"/>
      <c r="C71" s="396"/>
      <c r="D71" s="396"/>
      <c r="E71" s="396"/>
      <c r="F71" s="389"/>
      <c r="G71" s="397"/>
      <c r="H71" s="398"/>
      <c r="I71" s="398"/>
      <c r="J71" s="389"/>
      <c r="K71" s="389"/>
      <c r="L71" s="389"/>
      <c r="M71" s="389"/>
      <c r="N71" s="398"/>
      <c r="O71" s="389"/>
      <c r="P71" s="389"/>
      <c r="Q71" s="389"/>
      <c r="R71" s="389"/>
      <c r="S71" s="398"/>
      <c r="T71" s="376"/>
      <c r="U71" s="376"/>
      <c r="V71" s="366"/>
      <c r="W71" s="398"/>
      <c r="X71" s="386"/>
      <c r="Y71" s="386"/>
      <c r="Z71" s="50"/>
      <c r="AA71" s="28"/>
      <c r="AB71" s="51"/>
      <c r="AC71" s="366"/>
      <c r="AD71" s="366"/>
    </row>
    <row r="72" spans="1:30" ht="15.75" customHeight="1">
      <c r="A72" s="366"/>
      <c r="B72" s="480" t="s">
        <v>177</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29"/>
      <c r="AC72" s="366"/>
      <c r="AD72" s="366"/>
    </row>
    <row r="73" spans="1:30" ht="15.75" customHeight="1">
      <c r="A73" s="366"/>
      <c r="B73" s="466" t="s">
        <v>122</v>
      </c>
      <c r="C73" s="829"/>
      <c r="D73" s="52" t="s">
        <v>178</v>
      </c>
      <c r="E73" s="466" t="s">
        <v>179</v>
      </c>
      <c r="F73" s="829"/>
      <c r="G73" s="466" t="s">
        <v>177</v>
      </c>
      <c r="H73" s="842"/>
      <c r="I73" s="842"/>
      <c r="J73" s="842"/>
      <c r="K73" s="842"/>
      <c r="L73" s="842"/>
      <c r="M73" s="842"/>
      <c r="N73" s="842"/>
      <c r="O73" s="829"/>
      <c r="P73" s="466" t="s">
        <v>180</v>
      </c>
      <c r="Q73" s="842"/>
      <c r="R73" s="842"/>
      <c r="S73" s="842"/>
      <c r="T73" s="842"/>
      <c r="U73" s="842"/>
      <c r="V73" s="842"/>
      <c r="W73" s="842"/>
      <c r="X73" s="842"/>
      <c r="Y73" s="842"/>
      <c r="Z73" s="842"/>
      <c r="AA73" s="842"/>
      <c r="AB73" s="829"/>
      <c r="AC73" s="366"/>
      <c r="AD73" s="366"/>
    </row>
    <row r="74" spans="1:30" ht="15.75" customHeight="1">
      <c r="A74" s="366"/>
      <c r="B74" s="466"/>
      <c r="C74" s="829"/>
      <c r="D74" s="37"/>
      <c r="E74" s="466"/>
      <c r="F74" s="829"/>
      <c r="G74" s="479"/>
      <c r="H74" s="842"/>
      <c r="I74" s="842"/>
      <c r="J74" s="842"/>
      <c r="K74" s="842"/>
      <c r="L74" s="842"/>
      <c r="M74" s="842"/>
      <c r="N74" s="842"/>
      <c r="O74" s="829"/>
      <c r="P74" s="479"/>
      <c r="Q74" s="842"/>
      <c r="R74" s="842"/>
      <c r="S74" s="842"/>
      <c r="T74" s="842"/>
      <c r="U74" s="842"/>
      <c r="V74" s="842"/>
      <c r="W74" s="842"/>
      <c r="X74" s="842"/>
      <c r="Y74" s="842"/>
      <c r="Z74" s="842"/>
      <c r="AA74" s="842"/>
      <c r="AB74" s="829"/>
      <c r="AC74" s="366"/>
      <c r="AD74" s="366"/>
    </row>
    <row r="75" spans="1:30" ht="15.75" customHeight="1">
      <c r="A75" s="366"/>
      <c r="B75" s="466"/>
      <c r="C75" s="829"/>
      <c r="D75" s="37"/>
      <c r="E75" s="466"/>
      <c r="F75" s="829"/>
      <c r="G75" s="479"/>
      <c r="H75" s="842"/>
      <c r="I75" s="842"/>
      <c r="J75" s="842"/>
      <c r="K75" s="842"/>
      <c r="L75" s="842"/>
      <c r="M75" s="842"/>
      <c r="N75" s="842"/>
      <c r="O75" s="829"/>
      <c r="P75" s="479"/>
      <c r="Q75" s="842"/>
      <c r="R75" s="842"/>
      <c r="S75" s="842"/>
      <c r="T75" s="842"/>
      <c r="U75" s="842"/>
      <c r="V75" s="842"/>
      <c r="W75" s="842"/>
      <c r="X75" s="842"/>
      <c r="Y75" s="842"/>
      <c r="Z75" s="842"/>
      <c r="AA75" s="842"/>
      <c r="AB75" s="829"/>
      <c r="AC75" s="366"/>
      <c r="AD75" s="366"/>
    </row>
    <row r="76" spans="1:30" ht="26.25" customHeight="1">
      <c r="A76" s="366"/>
      <c r="B76" s="478" t="s">
        <v>181</v>
      </c>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29"/>
      <c r="AC76" s="366"/>
      <c r="AD76" s="399"/>
    </row>
    <row r="77" spans="1:30" ht="12.75" customHeight="1">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row>
    <row r="78" spans="1:30" ht="12.75" customHeight="1">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row>
    <row r="79" spans="1:30" ht="12.75" customHeight="1">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row>
    <row r="80" spans="1:30" ht="12.75" customHeight="1">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row>
    <row r="81" spans="1:30" ht="12.75" customHeight="1">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row>
    <row r="82" spans="1:30" ht="12.75" customHeight="1">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row>
    <row r="83" spans="1:30" ht="12.75" customHeight="1">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row>
    <row r="84" spans="1:30"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row>
    <row r="91" spans="1:30"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row>
    <row r="92" spans="1:30"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row>
    <row r="93" spans="1:30"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row>
    <row r="94" spans="1:30"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row>
    <row r="95" spans="1:30"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row>
    <row r="96" spans="1:30"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row>
    <row r="97" spans="1:30"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row>
    <row r="98" spans="1:30"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row>
    <row r="99" spans="1:30"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row>
    <row r="100" spans="1:30"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row>
    <row r="101" spans="1:30"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row>
    <row r="102" spans="1:30"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row>
    <row r="103" spans="1:30"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row>
    <row r="104" spans="1:30"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row>
    <row r="105" spans="1:30"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row>
    <row r="106" spans="1:30"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row>
    <row r="107" spans="1:30"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row>
    <row r="108" spans="1:30"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row>
    <row r="109" spans="1:30"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row>
    <row r="110" spans="1:30"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row>
    <row r="111" spans="1:30"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row>
    <row r="112" spans="1:30"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row>
    <row r="113" spans="1:30"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row>
    <row r="114" spans="1:30"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row>
    <row r="115" spans="1:30"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row>
    <row r="116" spans="1:30"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row>
    <row r="117" spans="1:30"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row>
    <row r="118" spans="1:30"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row>
    <row r="119" spans="1:30"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row>
    <row r="120" spans="1:30"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row>
    <row r="121" spans="1:30"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row>
    <row r="122" spans="1:30"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row>
    <row r="123" spans="1:30"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row>
    <row r="124" spans="1:30"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row>
    <row r="125" spans="1:30"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row>
    <row r="126" spans="1:30"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row>
    <row r="127" spans="1:30"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row>
    <row r="128" spans="1:30"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row>
    <row r="129" spans="1:30"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row>
    <row r="130" spans="1:30"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row>
    <row r="131" spans="1:30"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row>
    <row r="132" spans="1:30"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row>
    <row r="133" spans="1:30"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row>
    <row r="134" spans="1:30"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row>
    <row r="135" spans="1:30"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row>
    <row r="136" spans="1:30"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row>
    <row r="137" spans="1:30"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row>
    <row r="138" spans="1:30"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row>
    <row r="139" spans="1:30"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row>
    <row r="140" spans="1:30"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row>
    <row r="141" spans="1:30"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row>
    <row r="142" spans="1:30"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row>
    <row r="143" spans="1:30"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row>
    <row r="144" spans="1:30"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row>
    <row r="145" spans="1:30"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row>
    <row r="146" spans="1:30"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row>
    <row r="147" spans="1:30"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row>
    <row r="148" spans="1:30"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row>
    <row r="149" spans="1:30"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row>
    <row r="150" spans="1:30"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row>
    <row r="151" spans="1:30"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row>
    <row r="152" spans="1:30"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row>
    <row r="153" spans="1:30"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row>
    <row r="154" spans="1:30"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row>
    <row r="155" spans="1:30"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row>
    <row r="156" spans="1:30"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row>
    <row r="157" spans="1:30"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row>
    <row r="158" spans="1:30"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row>
    <row r="159" spans="1:30"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row>
    <row r="160" spans="1:30"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row>
    <row r="161" spans="1:30"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row>
    <row r="162" spans="1:30"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row>
    <row r="163" spans="1:30"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row>
    <row r="164" spans="1:30"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row>
    <row r="165" spans="1:30"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row>
    <row r="166" spans="1:30"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row>
    <row r="167" spans="1:30"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row>
    <row r="168" spans="1:30"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row>
    <row r="169" spans="1:30"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row>
    <row r="170" spans="1:30"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row>
    <row r="171" spans="1:30"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row>
    <row r="172" spans="1:30"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row>
    <row r="173" spans="1:30"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row>
    <row r="174" spans="1:30"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row>
    <row r="175" spans="1:30"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row>
    <row r="176" spans="1:30"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row>
    <row r="177" spans="1:30"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row>
    <row r="178" spans="1:30"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row>
    <row r="179" spans="1:30"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row>
    <row r="180" spans="1:30"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row>
    <row r="181" spans="1:30"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row>
    <row r="182" spans="1:30"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row>
    <row r="183" spans="1:30"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row>
    <row r="184" spans="1:30"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row>
    <row r="185" spans="1:30"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row>
    <row r="186" spans="1:30"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row>
    <row r="187" spans="1:30"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row>
    <row r="188" spans="1:30"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row>
    <row r="189" spans="1:30"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row>
    <row r="190" spans="1:30"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row>
    <row r="191" spans="1:30"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row>
    <row r="192" spans="1:30"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row>
    <row r="193" spans="1:30"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row>
    <row r="194" spans="1:30"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row>
    <row r="195" spans="1:30"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row>
    <row r="196" spans="1:30"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row>
    <row r="197" spans="1:30"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row>
    <row r="198" spans="1:30"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row>
    <row r="199" spans="1:30"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row>
    <row r="200" spans="1:30"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row>
    <row r="201" spans="1:30"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row>
    <row r="202" spans="1:30"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row>
    <row r="203" spans="1:30"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row>
    <row r="204" spans="1:30"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row>
    <row r="205" spans="1:30"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row>
    <row r="206" spans="1:30"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row>
    <row r="207" spans="1:30"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row>
    <row r="208" spans="1:30"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row>
    <row r="209" spans="1:30"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row>
    <row r="210" spans="1:30"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row>
    <row r="211" spans="1:30"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row>
    <row r="212" spans="1:30"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row>
    <row r="213" spans="1:30"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row>
    <row r="214" spans="1:30"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row>
    <row r="215" spans="1:30"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row>
    <row r="216" spans="1:30"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row>
    <row r="217" spans="1:30"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row>
    <row r="218" spans="1:30"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row>
    <row r="219" spans="1:30"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row>
    <row r="220" spans="1:30"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row>
    <row r="221" spans="1:30"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row>
    <row r="222" spans="1:30"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row>
    <row r="223" spans="1:30"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row>
    <row r="224" spans="1:30"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row>
    <row r="225" spans="1:30"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row>
    <row r="226" spans="1:30"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row>
    <row r="227" spans="1:30"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row>
    <row r="228" spans="1:30"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row>
    <row r="229" spans="1:30"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row>
    <row r="230" spans="1:30"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row>
    <row r="231" spans="1:30"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row>
    <row r="232" spans="1:30"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row>
    <row r="233" spans="1:30"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row>
    <row r="234" spans="1:30"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row>
    <row r="235" spans="1:30"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row>
    <row r="236" spans="1:30"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row>
    <row r="237" spans="1:30"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row>
    <row r="238" spans="1:30"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row>
    <row r="239" spans="1:30"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row>
    <row r="240" spans="1:30"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row>
    <row r="241" spans="1:30"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row>
    <row r="242" spans="1:30"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row>
    <row r="243" spans="1:30"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row>
    <row r="244" spans="1:30"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row>
    <row r="245" spans="1:30"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row>
    <row r="246" spans="1:30"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row>
    <row r="247" spans="1:30"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row>
    <row r="248" spans="1:30"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row>
    <row r="249" spans="1:30"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row>
    <row r="250" spans="1:30"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row>
    <row r="251" spans="1:30"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row>
    <row r="252" spans="1:30"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row>
    <row r="253" spans="1:30"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row>
    <row r="254" spans="1:30"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row>
    <row r="255" spans="1:30"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row>
    <row r="256" spans="1:30"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row>
    <row r="257" spans="1:30"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row>
    <row r="258" spans="1:30"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row>
    <row r="259" spans="1:30"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row>
    <row r="260" spans="1:30"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row>
    <row r="261" spans="1:30"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row>
    <row r="262" spans="1:30"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row>
    <row r="263" spans="1:30"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row>
    <row r="264" spans="1:30"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row>
    <row r="265" spans="1:30"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row>
    <row r="266" spans="1:30"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row>
    <row r="267" spans="1:30"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row>
    <row r="268" spans="1:30"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row>
    <row r="269" spans="1:30"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row>
    <row r="270" spans="1:30"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row>
    <row r="271" spans="1:30"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row>
    <row r="272" spans="1:30"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row>
    <row r="273" spans="1:30"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row>
    <row r="274" spans="1:30"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row>
    <row r="275" spans="1:30"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row>
    <row r="276" spans="1:30"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row>
    <row r="277" spans="1:30"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row>
    <row r="278" spans="1:30"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row>
    <row r="279" spans="1:30"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row>
    <row r="280" spans="1:30"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row>
    <row r="281" spans="1:30"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row>
    <row r="282" spans="1:30"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row>
    <row r="283" spans="1:30"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row>
    <row r="284" spans="1:30"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row>
    <row r="285" spans="1:30"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row>
    <row r="286" spans="1:30"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row>
    <row r="287" spans="1:30"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row>
    <row r="288" spans="1:30"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row>
    <row r="289" spans="1:30"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row>
    <row r="290" spans="1:30"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row>
    <row r="291" spans="1:30"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row>
    <row r="292" spans="1:30"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row>
    <row r="293" spans="1:30"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row>
    <row r="294" spans="1:30"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row>
    <row r="295" spans="1:30"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row>
    <row r="296" spans="1:30"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row>
    <row r="297" spans="1:30"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row>
    <row r="298" spans="1:30"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row>
    <row r="299" spans="1:30"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row>
    <row r="300" spans="1:30"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row>
    <row r="301" spans="1:30"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row>
    <row r="302" spans="1:30"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row>
    <row r="303" spans="1:30"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row>
    <row r="304" spans="1:30"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row>
    <row r="305" spans="1:30"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row>
    <row r="306" spans="1:30"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row>
    <row r="307" spans="1:30"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row>
    <row r="308" spans="1:30"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row>
    <row r="309" spans="1:30"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row>
    <row r="310" spans="1:30"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row>
    <row r="311" spans="1:30"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row>
    <row r="312" spans="1:30"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row>
    <row r="313" spans="1:30"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row>
    <row r="314" spans="1:30"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row>
    <row r="315" spans="1:30"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row>
    <row r="316" spans="1:30"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row>
    <row r="317" spans="1:30"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row>
    <row r="318" spans="1:30"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row>
    <row r="319" spans="1:30"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row>
    <row r="320" spans="1:30"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row>
    <row r="321" spans="1:30"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row>
    <row r="322" spans="1:30"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row>
    <row r="323" spans="1:30"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row>
    <row r="324" spans="1:30"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row>
    <row r="325" spans="1:30"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row>
    <row r="326" spans="1:30"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row>
    <row r="327" spans="1:30"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row>
    <row r="328" spans="1:30"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row>
    <row r="329" spans="1:30"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row>
    <row r="330" spans="1:30"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row>
    <row r="331" spans="1:30"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row>
    <row r="332" spans="1:30"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row>
    <row r="333" spans="1:30"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row>
    <row r="334" spans="1:30"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row>
    <row r="335" spans="1:30"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row>
    <row r="336" spans="1:30"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row>
    <row r="337" spans="1:30"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row>
    <row r="338" spans="1:30"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row>
    <row r="339" spans="1:30"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row>
    <row r="340" spans="1:30"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row>
    <row r="341" spans="1:30"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row>
    <row r="342" spans="1:30"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row>
    <row r="343" spans="1:30"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row>
    <row r="344" spans="1:30"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row>
    <row r="345" spans="1:30"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row>
    <row r="346" spans="1:30"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row>
    <row r="347" spans="1:30"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row>
    <row r="348" spans="1:30"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row>
    <row r="349" spans="1:30"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row>
    <row r="350" spans="1:30"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row>
    <row r="351" spans="1:30"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row>
    <row r="352" spans="1:30"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row>
    <row r="353" spans="1:30"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row>
    <row r="354" spans="1:30"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row>
    <row r="355" spans="1:30"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row>
    <row r="356" spans="1:30"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row>
    <row r="357" spans="1:30"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row>
    <row r="358" spans="1:30"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row>
    <row r="359" spans="1:30"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row>
    <row r="360" spans="1:30"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row>
    <row r="361" spans="1:30"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row>
    <row r="362" spans="1:30"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row>
    <row r="363" spans="1:30"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row>
    <row r="364" spans="1:30"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row>
    <row r="365" spans="1:30"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row>
    <row r="366" spans="1:30"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row>
    <row r="367" spans="1:30"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row>
    <row r="368" spans="1:30"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row>
    <row r="369" spans="1:30"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row>
    <row r="370" spans="1:30"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row>
    <row r="371" spans="1:30"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row>
    <row r="372" spans="1:30"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row>
    <row r="373" spans="1:30"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row>
    <row r="374" spans="1:30"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row>
    <row r="375" spans="1:30"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row>
    <row r="376" spans="1:30"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row>
    <row r="377" spans="1:30"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row>
    <row r="378" spans="1:30"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row>
    <row r="379" spans="1:30"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row>
    <row r="380" spans="1:30"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row>
    <row r="381" spans="1:30"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row>
    <row r="382" spans="1:30"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row>
    <row r="383" spans="1:30"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row>
    <row r="384" spans="1:30"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row>
    <row r="385" spans="1:30"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row>
    <row r="386" spans="1:30"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row>
    <row r="387" spans="1:30"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row>
    <row r="388" spans="1:30"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row>
    <row r="389" spans="1:30"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row>
    <row r="390" spans="1:30"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row>
    <row r="391" spans="1:30"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row>
    <row r="392" spans="1:30"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row>
    <row r="393" spans="1:30"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row>
    <row r="394" spans="1:30"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row>
    <row r="395" spans="1:30"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row>
    <row r="396" spans="1:30"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row>
    <row r="397" spans="1:30"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row>
    <row r="398" spans="1:30"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row>
    <row r="399" spans="1:30"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row>
    <row r="400" spans="1:30"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row>
    <row r="401" spans="1:30"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row>
    <row r="402" spans="1:30"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row>
    <row r="403" spans="1:30"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row>
    <row r="404" spans="1:30"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row>
    <row r="405" spans="1:30"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row>
    <row r="406" spans="1:30"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row>
    <row r="407" spans="1:30"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row>
    <row r="408" spans="1:30"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row>
    <row r="409" spans="1:30"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row>
    <row r="410" spans="1:30"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row>
    <row r="411" spans="1:30"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row>
    <row r="412" spans="1:30"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row>
    <row r="413" spans="1:30"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row>
    <row r="414" spans="1:30"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row>
    <row r="415" spans="1:30"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row>
    <row r="416" spans="1:30"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row>
    <row r="417" spans="1:30"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row>
    <row r="418" spans="1:30"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row>
    <row r="419" spans="1:30"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row>
    <row r="420" spans="1:30"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row>
    <row r="421" spans="1:30"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row>
    <row r="422" spans="1:30"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row>
    <row r="423" spans="1:30"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row>
    <row r="424" spans="1:30"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row>
    <row r="425" spans="1:30"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row>
    <row r="426" spans="1:30"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row>
    <row r="427" spans="1:30"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row>
    <row r="428" spans="1:30"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row>
    <row r="429" spans="1:30"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row>
    <row r="430" spans="1:30"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row>
    <row r="431" spans="1:30"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row>
    <row r="432" spans="1:30"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row>
    <row r="433" spans="1:30"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row>
    <row r="434" spans="1:30"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row>
    <row r="435" spans="1:30"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row>
    <row r="436" spans="1:30"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row>
    <row r="437" spans="1:30"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row>
    <row r="438" spans="1:30"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row>
    <row r="439" spans="1:30"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row>
    <row r="440" spans="1:30"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row>
    <row r="441" spans="1:30"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row>
    <row r="442" spans="1:30"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row>
    <row r="443" spans="1:30"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row>
    <row r="444" spans="1:30"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row>
    <row r="445" spans="1:30"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row>
    <row r="446" spans="1:30"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row>
    <row r="447" spans="1:30"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row>
    <row r="448" spans="1:30"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row>
    <row r="449" spans="1:30"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row>
    <row r="450" spans="1:30"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row>
    <row r="451" spans="1:30"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row>
    <row r="452" spans="1:30"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row>
    <row r="453" spans="1:30"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row>
    <row r="454" spans="1:30"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row>
    <row r="455" spans="1:30"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row>
    <row r="456" spans="1:30"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row>
    <row r="457" spans="1:30"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row>
    <row r="458" spans="1:30"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row>
    <row r="459" spans="1:30"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row>
    <row r="460" spans="1:30"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row>
    <row r="461" spans="1:30"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row>
    <row r="462" spans="1:30"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row>
    <row r="463" spans="1:30"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row>
    <row r="464" spans="1:30"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row>
    <row r="465" spans="1:30"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row>
    <row r="466" spans="1:30"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row>
    <row r="467" spans="1:30"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row>
    <row r="468" spans="1:30"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row>
    <row r="469" spans="1:30"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row>
    <row r="470" spans="1:30"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row>
    <row r="471" spans="1:30"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row>
    <row r="472" spans="1:30"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row>
    <row r="473" spans="1:30"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row>
    <row r="474" spans="1:30"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row>
    <row r="475" spans="1:30"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row>
    <row r="476" spans="1:30"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row>
    <row r="477" spans="1:30"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row>
    <row r="478" spans="1:30"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row>
    <row r="479" spans="1:30"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row>
    <row r="480" spans="1:30"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row>
    <row r="481" spans="1:30"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row>
    <row r="482" spans="1:30"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row>
    <row r="483" spans="1:30"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row>
    <row r="484" spans="1:30"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row>
    <row r="485" spans="1:30"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row>
    <row r="486" spans="1:30"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row>
    <row r="487" spans="1:30"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row>
    <row r="488" spans="1:30"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row>
    <row r="489" spans="1:30"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row>
    <row r="490" spans="1:30"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row>
    <row r="491" spans="1:30"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row>
    <row r="492" spans="1:30"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row>
    <row r="493" spans="1:30"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row>
    <row r="494" spans="1:30"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row>
    <row r="495" spans="1:30"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row>
    <row r="496" spans="1:30"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row>
    <row r="497" spans="1:30"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row>
    <row r="498" spans="1:30"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row>
    <row r="499" spans="1:30"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row>
    <row r="500" spans="1:30"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row>
    <row r="501" spans="1:30"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row>
    <row r="502" spans="1:30"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row>
    <row r="503" spans="1:30"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row>
    <row r="504" spans="1:30"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row>
    <row r="505" spans="1:30"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row>
    <row r="506" spans="1:30"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row>
    <row r="507" spans="1:30"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row>
    <row r="508" spans="1:30"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row>
    <row r="509" spans="1:30"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row>
    <row r="510" spans="1:30"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row>
    <row r="511" spans="1:30"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row>
    <row r="512" spans="1:30"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row>
    <row r="513" spans="1:30"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row>
    <row r="514" spans="1:30"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row>
    <row r="515" spans="1:30"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row>
    <row r="516" spans="1:30"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row>
    <row r="517" spans="1:30"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row>
    <row r="518" spans="1:30"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row>
    <row r="519" spans="1:30"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row>
    <row r="520" spans="1:30"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row>
    <row r="521" spans="1:30"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row>
    <row r="522" spans="1:30"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row>
    <row r="523" spans="1:30"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row>
    <row r="524" spans="1:30"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row>
    <row r="525" spans="1:30"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row>
    <row r="526" spans="1:30"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row>
    <row r="527" spans="1:30"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row>
    <row r="528" spans="1:30"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row>
    <row r="529" spans="1:30"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row>
    <row r="530" spans="1:30"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row>
    <row r="531" spans="1:30"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row>
    <row r="532" spans="1:30"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row>
    <row r="533" spans="1:30"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row>
    <row r="534" spans="1:30"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row>
    <row r="535" spans="1:30"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row>
    <row r="536" spans="1:30"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row>
    <row r="537" spans="1:30"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row>
    <row r="538" spans="1:30"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row>
    <row r="539" spans="1:30"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row>
    <row r="540" spans="1:30"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row>
    <row r="541" spans="1:30"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row>
    <row r="542" spans="1:30"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row>
    <row r="543" spans="1:30"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row>
    <row r="544" spans="1:30"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row>
    <row r="545" spans="1:30"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row>
    <row r="546" spans="1:30"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row>
    <row r="547" spans="1:30"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row>
    <row r="548" spans="1:30"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row>
    <row r="549" spans="1:30"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row>
    <row r="550" spans="1:30"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row>
    <row r="551" spans="1:30"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row>
    <row r="552" spans="1:30"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row>
    <row r="553" spans="1:30"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row>
    <row r="554" spans="1:30"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row>
    <row r="555" spans="1:30"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row>
    <row r="556" spans="1:30"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row>
    <row r="557" spans="1:30"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row>
    <row r="558" spans="1:30"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row>
    <row r="559" spans="1:30"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row>
    <row r="560" spans="1:30"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row>
    <row r="561" spans="1:30"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row>
    <row r="562" spans="1:30"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row>
    <row r="563" spans="1:30"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row>
    <row r="564" spans="1:30"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row>
    <row r="565" spans="1:30"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row>
    <row r="566" spans="1:30"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row>
    <row r="567" spans="1:30"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row>
    <row r="568" spans="1:30"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row>
    <row r="569" spans="1:30"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row>
    <row r="570" spans="1:30"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row>
    <row r="571" spans="1:30"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row>
    <row r="572" spans="1:30"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row>
    <row r="573" spans="1:30"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row>
    <row r="574" spans="1:30"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row>
    <row r="575" spans="1:30"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row>
    <row r="576" spans="1:30"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row>
    <row r="577" spans="1:30"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row>
    <row r="578" spans="1:30"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row>
    <row r="579" spans="1:30"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row>
    <row r="580" spans="1:30"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row>
    <row r="581" spans="1:30"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row>
    <row r="582" spans="1:30"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row>
    <row r="583" spans="1:30"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row>
    <row r="584" spans="1:30"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row>
    <row r="585" spans="1:30"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row>
    <row r="586" spans="1:30"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row>
    <row r="587" spans="1:30"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row>
    <row r="588" spans="1:30"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row>
    <row r="589" spans="1:30"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row>
    <row r="590" spans="1:30"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row>
    <row r="591" spans="1:30"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row>
    <row r="592" spans="1:30"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row>
    <row r="593" spans="1:30"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row>
    <row r="594" spans="1:30"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row>
    <row r="595" spans="1:30"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row>
    <row r="596" spans="1:30"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row>
    <row r="597" spans="1:30"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row>
    <row r="598" spans="1:30"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row>
    <row r="599" spans="1:30"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row>
    <row r="600" spans="1:30"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row>
    <row r="601" spans="1:30"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row>
    <row r="602" spans="1:30"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row>
    <row r="603" spans="1:30"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row>
    <row r="604" spans="1:30"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row>
    <row r="605" spans="1:30"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row>
    <row r="606" spans="1:30"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row>
    <row r="607" spans="1:30"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row>
    <row r="608" spans="1:30"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row>
    <row r="609" spans="1:30"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row>
    <row r="610" spans="1:30"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row>
    <row r="611" spans="1:30"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row>
    <row r="612" spans="1:30"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row>
    <row r="613" spans="1:30"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row>
    <row r="614" spans="1:30"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row>
    <row r="615" spans="1:30"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row>
    <row r="616" spans="1:30"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row>
    <row r="617" spans="1:30"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row>
    <row r="618" spans="1:30"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row>
    <row r="619" spans="1:30"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row>
    <row r="620" spans="1:30"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row>
    <row r="621" spans="1:30"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row>
    <row r="622" spans="1:30"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row>
    <row r="623" spans="1:30"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row>
    <row r="624" spans="1:30"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row>
    <row r="625" spans="1:30"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row>
    <row r="626" spans="1:30"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row>
    <row r="627" spans="1:30"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row>
    <row r="628" spans="1:30"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row>
    <row r="629" spans="1:30"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row>
    <row r="630" spans="1:30"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row>
    <row r="631" spans="1:30"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row>
    <row r="632" spans="1:30"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row>
    <row r="633" spans="1:30"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row>
    <row r="634" spans="1:30"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row>
    <row r="635" spans="1:30"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row>
    <row r="636" spans="1:30"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row>
    <row r="637" spans="1:30"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row>
    <row r="638" spans="1:30"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row>
    <row r="639" spans="1:30"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row>
    <row r="640" spans="1:30"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row>
    <row r="641" spans="1:30"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row>
    <row r="642" spans="1:30"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row>
    <row r="643" spans="1:30"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row>
    <row r="644" spans="1:30"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row>
    <row r="645" spans="1:30"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row>
    <row r="646" spans="1:30"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row>
    <row r="647" spans="1:30"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row>
    <row r="648" spans="1:30"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row>
    <row r="649" spans="1:30"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row>
    <row r="650" spans="1:30"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row>
    <row r="651" spans="1:30"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row>
    <row r="652" spans="1:30"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row>
    <row r="653" spans="1:30"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row>
    <row r="654" spans="1:30"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row>
    <row r="655" spans="1:30"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row>
    <row r="656" spans="1:30"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row>
    <row r="657" spans="1:30"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row>
    <row r="658" spans="1:30"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row>
    <row r="659" spans="1:30"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row>
    <row r="660" spans="1:30"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row>
    <row r="661" spans="1:30"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row>
    <row r="662" spans="1:30"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row>
    <row r="663" spans="1:30"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row>
    <row r="664" spans="1:30"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row>
    <row r="665" spans="1:30"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row>
    <row r="666" spans="1:30"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row>
    <row r="667" spans="1:30"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row>
    <row r="668" spans="1:30"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row>
    <row r="669" spans="1:30"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row>
    <row r="670" spans="1:30"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row>
    <row r="671" spans="1:30"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row>
    <row r="672" spans="1:30"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row>
    <row r="673" spans="1:30"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row>
    <row r="674" spans="1:30"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row>
    <row r="675" spans="1:30"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row>
    <row r="676" spans="1:30"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row>
    <row r="677" spans="1:30"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row>
    <row r="678" spans="1:30"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row>
    <row r="679" spans="1:30"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row>
    <row r="680" spans="1:30"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row>
    <row r="681" spans="1:30"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row>
    <row r="682" spans="1:30"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row>
    <row r="683" spans="1:30"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row>
    <row r="684" spans="1:30"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row>
    <row r="685" spans="1:30"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row>
    <row r="686" spans="1:30"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row>
    <row r="687" spans="1:30"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row>
    <row r="688" spans="1:30"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row>
    <row r="689" spans="1:30"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row>
    <row r="690" spans="1:30"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row>
    <row r="691" spans="1:30"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row>
    <row r="692" spans="1:30"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row>
    <row r="693" spans="1:30"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row>
    <row r="694" spans="1:30"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row>
    <row r="695" spans="1:30"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row>
    <row r="696" spans="1:30"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row>
    <row r="697" spans="1:30"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row>
    <row r="698" spans="1:30"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row>
    <row r="699" spans="1:30"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row>
    <row r="700" spans="1:30"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row>
    <row r="701" spans="1:30"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row>
    <row r="702" spans="1:30"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row>
    <row r="703" spans="1:30"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row>
    <row r="704" spans="1:30"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row>
    <row r="705" spans="1:30"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row>
    <row r="706" spans="1:30"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row>
    <row r="707" spans="1:30"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row>
    <row r="708" spans="1:30"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row>
    <row r="709" spans="1:30"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row>
    <row r="710" spans="1:30"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row>
    <row r="711" spans="1:30"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row>
    <row r="712" spans="1:30"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row>
    <row r="713" spans="1:30"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row>
    <row r="714" spans="1:30"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row>
    <row r="715" spans="1:30"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row>
    <row r="716" spans="1:30"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row>
    <row r="717" spans="1:30"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row>
    <row r="718" spans="1:30"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row>
    <row r="719" spans="1:30"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row>
    <row r="720" spans="1:30"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row>
    <row r="721" spans="1:30"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row>
    <row r="722" spans="1:30"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row>
    <row r="723" spans="1:30"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row>
    <row r="724" spans="1:30"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row>
    <row r="725" spans="1:30"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row>
    <row r="726" spans="1:30"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row>
    <row r="727" spans="1:30"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row>
    <row r="728" spans="1:30"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row>
    <row r="729" spans="1:30"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row>
    <row r="730" spans="1:30"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row>
    <row r="731" spans="1:30"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row>
    <row r="732" spans="1:30"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row>
    <row r="733" spans="1:30"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row>
    <row r="734" spans="1:30"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row>
    <row r="735" spans="1:30"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row>
    <row r="736" spans="1:30"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row>
    <row r="737" spans="1:30"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row>
    <row r="738" spans="1:30"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row>
    <row r="739" spans="1:30"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row>
    <row r="740" spans="1:30"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row>
    <row r="741" spans="1:30"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row>
    <row r="742" spans="1:30"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row>
    <row r="743" spans="1:30"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row>
    <row r="744" spans="1:30"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row>
    <row r="745" spans="1:30"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row>
    <row r="746" spans="1:30"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row>
    <row r="747" spans="1:30"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row>
    <row r="748" spans="1:30"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row>
    <row r="749" spans="1:30"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row>
    <row r="750" spans="1:30"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row>
    <row r="751" spans="1:30"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row>
    <row r="752" spans="1:30"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row>
    <row r="753" spans="1:30"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row>
    <row r="754" spans="1:30"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row>
    <row r="755" spans="1:30"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row>
    <row r="756" spans="1:30"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row>
    <row r="757" spans="1:30"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row>
    <row r="758" spans="1:30"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row>
    <row r="759" spans="1:30"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row>
    <row r="760" spans="1:30"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row>
    <row r="761" spans="1:30"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row>
    <row r="762" spans="1:30"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row>
    <row r="763" spans="1:30"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row>
    <row r="764" spans="1:30"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row>
    <row r="765" spans="1:30"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row>
    <row r="766" spans="1:30"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row>
    <row r="767" spans="1:30"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row>
    <row r="768" spans="1:30"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row>
    <row r="769" spans="1:30"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row>
    <row r="770" spans="1:30"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row>
    <row r="771" spans="1:30"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row>
    <row r="772" spans="1:30"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row>
    <row r="773" spans="1:30"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row>
    <row r="774" spans="1:30"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row>
    <row r="775" spans="1:30"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row>
    <row r="776" spans="1:30"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row>
    <row r="777" spans="1:30"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row>
    <row r="778" spans="1:30"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row>
    <row r="779" spans="1:30"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row>
    <row r="780" spans="1:30"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row>
    <row r="781" spans="1:30"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row>
    <row r="782" spans="1:30"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row>
    <row r="783" spans="1:30"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row>
    <row r="784" spans="1:30"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row>
    <row r="785" spans="1:30"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row>
    <row r="786" spans="1:30"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row>
    <row r="787" spans="1:30"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row>
    <row r="788" spans="1:30"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row>
    <row r="789" spans="1:30"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row>
    <row r="790" spans="1:30"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row>
    <row r="791" spans="1:30"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row>
    <row r="792" spans="1:30"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row>
    <row r="793" spans="1:30"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row>
    <row r="794" spans="1:30"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row>
    <row r="795" spans="1:30"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row>
    <row r="796" spans="1:30"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row>
    <row r="797" spans="1:30"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row>
    <row r="798" spans="1:30"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row>
    <row r="799" spans="1:30"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row>
    <row r="800" spans="1:30"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row>
    <row r="801" spans="1:30"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row>
    <row r="802" spans="1:30"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row>
    <row r="803" spans="1:30"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row>
    <row r="804" spans="1:30"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row>
    <row r="805" spans="1:30"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row>
    <row r="806" spans="1:30"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row>
    <row r="807" spans="1:30"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row>
    <row r="808" spans="1:30"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row>
    <row r="809" spans="1:30"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row>
    <row r="810" spans="1:30"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row>
    <row r="811" spans="1:30"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row>
    <row r="812" spans="1:30"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row>
    <row r="813" spans="1:30"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row>
    <row r="814" spans="1:30"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row>
    <row r="815" spans="1:30"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row>
    <row r="816" spans="1:30"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row>
    <row r="817" spans="1:30"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row>
    <row r="818" spans="1:30"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row>
    <row r="819" spans="1:30"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row>
    <row r="820" spans="1:30"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row>
    <row r="821" spans="1:30"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row>
    <row r="822" spans="1:30"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row>
    <row r="823" spans="1:30"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row>
    <row r="824" spans="1:30"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row>
    <row r="825" spans="1:30"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row>
    <row r="826" spans="1:30"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row>
    <row r="827" spans="1:30"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row>
    <row r="828" spans="1:30"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row>
    <row r="829" spans="1:30"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row>
    <row r="830" spans="1:30"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row>
    <row r="831" spans="1:30"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row>
    <row r="832" spans="1:30"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row>
    <row r="833" spans="1:30"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row>
    <row r="834" spans="1:30"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row>
    <row r="835" spans="1:30"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row>
    <row r="836" spans="1:30"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row>
    <row r="837" spans="1:30"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row>
    <row r="838" spans="1:30"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row>
    <row r="839" spans="1:30"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row>
    <row r="840" spans="1:30"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row>
    <row r="841" spans="1:30"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row>
    <row r="842" spans="1:30"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row>
    <row r="843" spans="1:30"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row>
    <row r="844" spans="1:30"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row>
    <row r="845" spans="1:30"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row>
    <row r="846" spans="1:30"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row>
    <row r="847" spans="1:30"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row>
    <row r="848" spans="1:30"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row>
    <row r="849" spans="1:30"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row>
    <row r="850" spans="1:30"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row>
    <row r="851" spans="1:30"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row>
    <row r="852" spans="1:30"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row>
    <row r="853" spans="1:30"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row>
    <row r="854" spans="1:30"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row>
    <row r="855" spans="1:30"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row>
    <row r="856" spans="1:30"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row>
    <row r="857" spans="1:30"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row>
    <row r="858" spans="1:30"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row>
    <row r="859" spans="1:30"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row>
    <row r="860" spans="1:30"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row>
    <row r="861" spans="1:30"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row>
    <row r="862" spans="1:30"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row>
    <row r="863" spans="1:30"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row>
    <row r="864" spans="1:30"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row>
    <row r="865" spans="1:30"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row>
    <row r="866" spans="1:30"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row>
    <row r="867" spans="1:30"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row>
    <row r="868" spans="1:30"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row>
    <row r="869" spans="1:30"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row>
    <row r="870" spans="1:30"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row>
    <row r="871" spans="1:30"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row>
    <row r="872" spans="1:30"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row>
    <row r="873" spans="1:30"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row>
    <row r="874" spans="1:30"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row>
    <row r="875" spans="1:30"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row>
    <row r="876" spans="1:30"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row>
    <row r="877" spans="1:30"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row>
    <row r="878" spans="1:30"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row>
    <row r="879" spans="1:30"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row>
    <row r="880" spans="1:30"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row>
    <row r="881" spans="1:30"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row>
    <row r="882" spans="1:30"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row>
    <row r="883" spans="1:30"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row>
    <row r="884" spans="1:30"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row>
    <row r="885" spans="1:30"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row>
    <row r="886" spans="1:30"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row>
    <row r="887" spans="1:30"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row>
    <row r="888" spans="1:30"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row>
    <row r="889" spans="1:30"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row>
    <row r="890" spans="1:30"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row>
    <row r="891" spans="1:30"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row>
    <row r="892" spans="1:30"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row>
    <row r="893" spans="1:30"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row>
    <row r="894" spans="1:30"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row>
    <row r="895" spans="1:30"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row>
    <row r="896" spans="1:30"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row>
    <row r="897" spans="1:30"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row>
    <row r="898" spans="1:30"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row>
    <row r="899" spans="1:30"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row>
    <row r="900" spans="1:30"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row>
    <row r="901" spans="1:30"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row>
    <row r="902" spans="1:30"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row>
    <row r="903" spans="1:30"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row>
    <row r="904" spans="1:30"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row>
    <row r="905" spans="1:30"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row>
    <row r="906" spans="1:30"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row>
    <row r="907" spans="1:30"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row>
    <row r="908" spans="1:30"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row>
    <row r="909" spans="1:30"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row>
    <row r="910" spans="1:30"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row>
    <row r="911" spans="1:30"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row>
    <row r="912" spans="1:30"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row>
    <row r="913" spans="1:30"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row>
    <row r="914" spans="1:30"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row>
    <row r="915" spans="1:30"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row>
    <row r="916" spans="1:30"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row>
    <row r="917" spans="1:30"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row>
    <row r="918" spans="1:30"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row>
    <row r="919" spans="1:30"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row>
    <row r="920" spans="1:30"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row>
    <row r="921" spans="1:30"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row>
    <row r="922" spans="1:30"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row>
    <row r="923" spans="1:30"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row>
    <row r="924" spans="1:30"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row>
    <row r="925" spans="1:30"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row>
    <row r="926" spans="1:30"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row>
    <row r="927" spans="1:30"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row>
    <row r="928" spans="1:30"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row>
    <row r="929" spans="1:30"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row>
    <row r="930" spans="1:30"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row>
    <row r="931" spans="1:30"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row>
    <row r="932" spans="1:30"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row>
    <row r="933" spans="1:30"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row>
    <row r="934" spans="1:30"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row>
    <row r="935" spans="1:30"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row>
    <row r="936" spans="1:30"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row>
    <row r="937" spans="1:30"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row>
    <row r="938" spans="1:30"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row>
    <row r="939" spans="1:30"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row>
    <row r="940" spans="1:30"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row>
    <row r="941" spans="1:30"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row>
    <row r="942" spans="1:30"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row>
    <row r="943" spans="1:30"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row>
    <row r="944" spans="1:30"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row>
    <row r="945" spans="1:30"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row>
    <row r="946" spans="1:30"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row>
    <row r="947" spans="1:30"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row>
    <row r="948" spans="1:30"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row>
    <row r="949" spans="1:30"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row>
    <row r="950" spans="1:30"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row>
    <row r="951" spans="1:30"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row>
    <row r="952" spans="1:30"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row>
    <row r="953" spans="1:30"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row>
    <row r="954" spans="1:30"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row>
    <row r="955" spans="1:30"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row>
    <row r="956" spans="1:30"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row>
    <row r="957" spans="1:30"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row>
    <row r="958" spans="1:30"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row>
    <row r="959" spans="1:30"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row>
    <row r="960" spans="1:30"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row>
    <row r="961" spans="1:30"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row>
    <row r="962" spans="1:30"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row>
    <row r="963" spans="1:30"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row>
    <row r="964" spans="1:30"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row>
    <row r="965" spans="1:30"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row>
    <row r="966" spans="1:30"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row>
    <row r="967" spans="1:30"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row>
    <row r="968" spans="1:30"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row>
    <row r="969" spans="1:30"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row>
    <row r="970" spans="1:30"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row>
    <row r="971" spans="1:30"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row>
    <row r="972" spans="1:30"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row>
    <row r="973" spans="1:30"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row>
    <row r="974" spans="1:30"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row>
    <row r="975" spans="1:30"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row>
    <row r="976" spans="1:30"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row>
    <row r="977" spans="1:30"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row>
    <row r="978" spans="1:30"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row>
    <row r="979" spans="1:30"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row>
    <row r="980" spans="1:30"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row>
    <row r="981" spans="1:30"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row>
    <row r="982" spans="1:30"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row>
    <row r="983" spans="1:30"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row>
    <row r="984" spans="1:30"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row>
    <row r="985" spans="1:30"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row>
    <row r="986" spans="1:30"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row>
    <row r="987" spans="1:30"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row>
    <row r="988" spans="1:30"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row>
    <row r="989" spans="1:30"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row>
    <row r="990" spans="1:30"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row>
    <row r="991" spans="1:30"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row>
    <row r="992" spans="1:30"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row>
    <row r="993" spans="1:30"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row>
    <row r="994" spans="1:30"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row>
    <row r="995" spans="1:30"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row>
    <row r="996" spans="1:30"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row>
    <row r="997" spans="1:30"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row>
    <row r="998" spans="1:30"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row>
    <row r="999" spans="1:30"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row>
    <row r="1000" spans="1:30"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row>
    <row r="2" spans="1:30"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row>
    <row r="3" spans="1:30"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row>
    <row r="4" spans="1:30"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row>
    <row r="5" spans="1:30"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row>
    <row r="6" spans="1:30"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row>
    <row r="7" spans="1:30"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row>
    <row r="8" spans="1:30"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row>
    <row r="9" spans="1:30"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row>
    <row r="10" spans="1:30" ht="30" customHeight="1">
      <c r="A10" s="366"/>
      <c r="B10" s="31"/>
      <c r="C10" s="465" t="s">
        <v>123</v>
      </c>
      <c r="D10" s="838"/>
      <c r="E10" s="466" t="s">
        <v>586</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row>
    <row r="11" spans="1:30"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row>
    <row r="12" spans="1:30" ht="29.25" customHeight="1">
      <c r="A12" s="366"/>
      <c r="B12" s="31"/>
      <c r="C12" s="474" t="s">
        <v>125</v>
      </c>
      <c r="D12" s="843"/>
      <c r="E12" s="473" t="s">
        <v>587</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row>
    <row r="13" spans="1:30"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row>
    <row r="14" spans="1:30" ht="15" customHeight="1">
      <c r="A14" s="366"/>
      <c r="B14" s="31"/>
      <c r="C14" s="465" t="s">
        <v>127</v>
      </c>
      <c r="D14" s="838"/>
      <c r="E14" s="377"/>
      <c r="F14" s="464"/>
      <c r="G14" s="838"/>
      <c r="H14" s="838"/>
      <c r="I14" s="838"/>
      <c r="J14" s="838"/>
      <c r="K14" s="838"/>
      <c r="L14" s="838"/>
      <c r="M14" s="838"/>
      <c r="N14" s="838"/>
      <c r="O14" s="838"/>
      <c r="P14" s="838"/>
      <c r="Q14" s="838"/>
      <c r="R14" s="838"/>
      <c r="S14" s="838"/>
      <c r="T14" s="838"/>
      <c r="U14" s="838"/>
      <c r="V14" s="838"/>
      <c r="W14" s="838"/>
      <c r="X14" s="838"/>
      <c r="Y14" s="838"/>
      <c r="Z14" s="838"/>
      <c r="AA14" s="838"/>
      <c r="AB14" s="837"/>
      <c r="AC14" s="366"/>
      <c r="AD14" s="366"/>
    </row>
    <row r="15" spans="1:30" ht="29.25" customHeight="1">
      <c r="A15" s="366"/>
      <c r="B15" s="31"/>
      <c r="C15" s="466" t="s">
        <v>588</v>
      </c>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29"/>
      <c r="AB15" s="378"/>
      <c r="AC15" s="366"/>
      <c r="AD15" s="366"/>
    </row>
    <row r="16" spans="1:30" ht="15" customHeight="1">
      <c r="A16" s="366"/>
      <c r="B16" s="31"/>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8"/>
      <c r="AC16" s="366"/>
      <c r="AD16" s="366"/>
    </row>
    <row r="17" spans="1:30" ht="15" customHeight="1">
      <c r="A17" s="366"/>
      <c r="B17" s="31"/>
      <c r="C17" s="380" t="s">
        <v>128</v>
      </c>
      <c r="D17" s="380"/>
      <c r="E17" s="366"/>
      <c r="F17" s="366"/>
      <c r="G17" s="366"/>
      <c r="H17" s="366"/>
      <c r="I17" s="366"/>
      <c r="J17" s="379"/>
      <c r="K17" s="379"/>
      <c r="L17" s="379"/>
      <c r="M17" s="379"/>
      <c r="N17" s="379"/>
      <c r="O17" s="379"/>
      <c r="P17" s="379"/>
      <c r="Q17" s="379"/>
      <c r="R17" s="379" t="s">
        <v>129</v>
      </c>
      <c r="S17" s="379"/>
      <c r="T17" s="379"/>
      <c r="U17" s="379"/>
      <c r="V17" s="379"/>
      <c r="W17" s="379"/>
      <c r="X17" s="379"/>
      <c r="Y17" s="379"/>
      <c r="Z17" s="379"/>
      <c r="AA17" s="379"/>
      <c r="AB17" s="378"/>
      <c r="AC17" s="366"/>
      <c r="AD17" s="366"/>
    </row>
    <row r="18" spans="1:30" ht="15" customHeight="1">
      <c r="A18" s="366"/>
      <c r="B18" s="31"/>
      <c r="C18" s="475"/>
      <c r="D18" s="834"/>
      <c r="E18" s="834"/>
      <c r="F18" s="834"/>
      <c r="G18" s="834"/>
      <c r="H18" s="834"/>
      <c r="I18" s="834"/>
      <c r="J18" s="834"/>
      <c r="K18" s="834"/>
      <c r="L18" s="834"/>
      <c r="M18" s="834"/>
      <c r="N18" s="834"/>
      <c r="O18" s="834"/>
      <c r="P18" s="835"/>
      <c r="Q18" s="366"/>
      <c r="R18" s="467"/>
      <c r="S18" s="842"/>
      <c r="T18" s="842"/>
      <c r="U18" s="842"/>
      <c r="V18" s="842"/>
      <c r="W18" s="842"/>
      <c r="X18" s="842"/>
      <c r="Y18" s="842"/>
      <c r="Z18" s="842"/>
      <c r="AA18" s="829"/>
      <c r="AB18" s="374"/>
      <c r="AC18" s="366"/>
      <c r="AD18" s="366"/>
    </row>
    <row r="19" spans="1:30" ht="15" customHeight="1">
      <c r="A19" s="366"/>
      <c r="B19" s="31"/>
      <c r="C19" s="836"/>
      <c r="D19" s="828"/>
      <c r="E19" s="828"/>
      <c r="F19" s="828"/>
      <c r="G19" s="828"/>
      <c r="H19" s="828"/>
      <c r="I19" s="828"/>
      <c r="J19" s="828"/>
      <c r="K19" s="828"/>
      <c r="L19" s="828"/>
      <c r="M19" s="828"/>
      <c r="N19" s="828"/>
      <c r="O19" s="828"/>
      <c r="P19" s="837"/>
      <c r="Q19" s="366"/>
      <c r="R19" s="366"/>
      <c r="S19" s="366"/>
      <c r="T19" s="366"/>
      <c r="U19" s="366"/>
      <c r="V19" s="366"/>
      <c r="W19" s="366"/>
      <c r="X19" s="366"/>
      <c r="Y19" s="366"/>
      <c r="Z19" s="366"/>
      <c r="AA19" s="366"/>
      <c r="AB19" s="374"/>
      <c r="AC19" s="366"/>
      <c r="AD19" s="366"/>
    </row>
    <row r="20" spans="1:30" ht="15" customHeight="1">
      <c r="A20" s="366"/>
      <c r="B20" s="31"/>
      <c r="C20" s="836"/>
      <c r="D20" s="828"/>
      <c r="E20" s="828"/>
      <c r="F20" s="828"/>
      <c r="G20" s="828"/>
      <c r="H20" s="828"/>
      <c r="I20" s="828"/>
      <c r="J20" s="828"/>
      <c r="K20" s="828"/>
      <c r="L20" s="828"/>
      <c r="M20" s="828"/>
      <c r="N20" s="828"/>
      <c r="O20" s="828"/>
      <c r="P20" s="837"/>
      <c r="Q20" s="376"/>
      <c r="R20" s="379" t="s">
        <v>130</v>
      </c>
      <c r="S20" s="379"/>
      <c r="T20" s="379"/>
      <c r="U20" s="379"/>
      <c r="V20" s="379"/>
      <c r="W20" s="376"/>
      <c r="X20" s="376"/>
      <c r="Y20" s="376"/>
      <c r="Z20" s="366"/>
      <c r="AA20" s="376"/>
      <c r="AB20" s="374"/>
      <c r="AC20" s="366"/>
      <c r="AD20" s="366"/>
    </row>
    <row r="21" spans="1:30" ht="15" customHeight="1">
      <c r="A21" s="366"/>
      <c r="B21" s="31"/>
      <c r="C21" s="836"/>
      <c r="D21" s="828"/>
      <c r="E21" s="828"/>
      <c r="F21" s="828"/>
      <c r="G21" s="828"/>
      <c r="H21" s="828"/>
      <c r="I21" s="828"/>
      <c r="J21" s="828"/>
      <c r="K21" s="828"/>
      <c r="L21" s="828"/>
      <c r="M21" s="828"/>
      <c r="N21" s="828"/>
      <c r="O21" s="828"/>
      <c r="P21" s="837"/>
      <c r="Q21" s="366"/>
      <c r="R21" s="37"/>
      <c r="S21" s="366" t="s">
        <v>15</v>
      </c>
      <c r="T21" s="366"/>
      <c r="U21" s="37"/>
      <c r="V21" s="366" t="s">
        <v>27</v>
      </c>
      <c r="W21" s="366"/>
      <c r="X21" s="37"/>
      <c r="Y21" s="381" t="s">
        <v>46</v>
      </c>
      <c r="Z21" s="366"/>
      <c r="AA21" s="366"/>
      <c r="AB21" s="374"/>
      <c r="AC21" s="366"/>
      <c r="AD21" s="366"/>
    </row>
    <row r="22" spans="1:30" ht="15" customHeight="1">
      <c r="A22" s="366"/>
      <c r="B22" s="31"/>
      <c r="C22" s="836"/>
      <c r="D22" s="828"/>
      <c r="E22" s="828"/>
      <c r="F22" s="828"/>
      <c r="G22" s="828"/>
      <c r="H22" s="828"/>
      <c r="I22" s="828"/>
      <c r="J22" s="828"/>
      <c r="K22" s="828"/>
      <c r="L22" s="828"/>
      <c r="M22" s="828"/>
      <c r="N22" s="828"/>
      <c r="O22" s="828"/>
      <c r="P22" s="837"/>
      <c r="Q22" s="366"/>
      <c r="R22" s="366"/>
      <c r="S22" s="366"/>
      <c r="T22" s="366"/>
      <c r="U22" s="366"/>
      <c r="V22" s="366"/>
      <c r="W22" s="366"/>
      <c r="X22" s="366"/>
      <c r="Y22" s="366"/>
      <c r="Z22" s="366"/>
      <c r="AA22" s="366"/>
      <c r="AB22" s="374"/>
      <c r="AC22" s="366"/>
      <c r="AD22" s="366"/>
    </row>
    <row r="23" spans="1:30" ht="15" customHeight="1">
      <c r="A23" s="366"/>
      <c r="B23" s="31"/>
      <c r="C23" s="839"/>
      <c r="D23" s="840"/>
      <c r="E23" s="840"/>
      <c r="F23" s="840"/>
      <c r="G23" s="840"/>
      <c r="H23" s="840"/>
      <c r="I23" s="840"/>
      <c r="J23" s="840"/>
      <c r="K23" s="840"/>
      <c r="L23" s="840"/>
      <c r="M23" s="840"/>
      <c r="N23" s="840"/>
      <c r="O23" s="840"/>
      <c r="P23" s="841"/>
      <c r="Q23" s="366"/>
      <c r="R23" s="379" t="s">
        <v>131</v>
      </c>
      <c r="S23" s="366"/>
      <c r="T23" s="366"/>
      <c r="U23" s="366"/>
      <c r="V23" s="366"/>
      <c r="W23" s="471" t="s">
        <v>21</v>
      </c>
      <c r="X23" s="842"/>
      <c r="Y23" s="842"/>
      <c r="Z23" s="842"/>
      <c r="AA23" s="829"/>
      <c r="AB23" s="374"/>
      <c r="AC23" s="366"/>
      <c r="AD23" s="366"/>
    </row>
    <row r="24" spans="1:30" ht="15" customHeight="1">
      <c r="A24" s="366"/>
      <c r="B24" s="31"/>
      <c r="C24" s="376"/>
      <c r="D24" s="376"/>
      <c r="E24" s="376"/>
      <c r="F24" s="376"/>
      <c r="G24" s="376"/>
      <c r="H24" s="366"/>
      <c r="I24" s="366"/>
      <c r="J24" s="366"/>
      <c r="K24" s="366"/>
      <c r="L24" s="366"/>
      <c r="M24" s="366"/>
      <c r="N24" s="366"/>
      <c r="O24" s="366"/>
      <c r="P24" s="366"/>
      <c r="Q24" s="366"/>
      <c r="R24" s="379"/>
      <c r="S24" s="366"/>
      <c r="T24" s="366"/>
      <c r="U24" s="366"/>
      <c r="V24" s="366"/>
      <c r="W24" s="366"/>
      <c r="X24" s="366"/>
      <c r="Y24" s="366"/>
      <c r="Z24" s="366"/>
      <c r="AA24" s="366"/>
      <c r="AB24" s="374"/>
      <c r="AC24" s="366"/>
      <c r="AD24" s="366"/>
    </row>
    <row r="25" spans="1:30" ht="15" customHeight="1">
      <c r="A25" s="366"/>
      <c r="B25" s="31"/>
      <c r="C25" s="379" t="s">
        <v>132</v>
      </c>
      <c r="D25" s="376"/>
      <c r="E25" s="376"/>
      <c r="F25" s="376"/>
      <c r="G25" s="376"/>
      <c r="H25" s="376"/>
      <c r="I25" s="366"/>
      <c r="J25" s="366"/>
      <c r="K25" s="366"/>
      <c r="L25" s="366"/>
      <c r="M25" s="366"/>
      <c r="N25" s="366"/>
      <c r="O25" s="366"/>
      <c r="P25" s="366"/>
      <c r="Q25" s="366"/>
      <c r="R25" s="366"/>
      <c r="S25" s="366"/>
      <c r="T25" s="366"/>
      <c r="U25" s="366"/>
      <c r="V25" s="366"/>
      <c r="W25" s="366"/>
      <c r="X25" s="366"/>
      <c r="Y25" s="366"/>
      <c r="Z25" s="366"/>
      <c r="AA25" s="366"/>
      <c r="AB25" s="374"/>
      <c r="AC25" s="366"/>
      <c r="AD25" s="366"/>
    </row>
    <row r="26" spans="1:30" ht="39.75" customHeight="1">
      <c r="A26" s="366"/>
      <c r="B26" s="31"/>
      <c r="C26" s="821" t="s">
        <v>589</v>
      </c>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29"/>
      <c r="AB26" s="374"/>
      <c r="AC26" s="366"/>
      <c r="AD26" s="366"/>
    </row>
    <row r="27" spans="1:30" ht="15" customHeight="1">
      <c r="A27" s="366"/>
      <c r="B27" s="31"/>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82"/>
      <c r="AC27" s="366"/>
      <c r="AD27" s="366"/>
    </row>
    <row r="28" spans="1:30" ht="15" customHeight="1">
      <c r="A28" s="366"/>
      <c r="B28" s="31"/>
      <c r="C28" s="370" t="s">
        <v>134</v>
      </c>
      <c r="D28" s="376"/>
      <c r="E28" s="376"/>
      <c r="F28" s="376"/>
      <c r="G28" s="376"/>
      <c r="H28" s="376"/>
      <c r="I28" s="376"/>
      <c r="J28" s="376"/>
      <c r="K28" s="376"/>
      <c r="L28" s="376"/>
      <c r="M28" s="370" t="s">
        <v>134</v>
      </c>
      <c r="N28" s="376"/>
      <c r="O28" s="376"/>
      <c r="P28" s="376"/>
      <c r="Q28" s="376"/>
      <c r="R28" s="376"/>
      <c r="S28" s="376"/>
      <c r="T28" s="376"/>
      <c r="U28" s="376"/>
      <c r="V28" s="376"/>
      <c r="W28" s="376"/>
      <c r="X28" s="376"/>
      <c r="Y28" s="376"/>
      <c r="Z28" s="376"/>
      <c r="AA28" s="376"/>
      <c r="AB28" s="382"/>
      <c r="AC28" s="366"/>
      <c r="AD28" s="366"/>
    </row>
    <row r="29" spans="1:30" ht="29.25" customHeight="1">
      <c r="A29" s="366"/>
      <c r="B29" s="31"/>
      <c r="C29" s="471" t="s">
        <v>590</v>
      </c>
      <c r="D29" s="842"/>
      <c r="E29" s="842"/>
      <c r="F29" s="842"/>
      <c r="G29" s="842"/>
      <c r="H29" s="842"/>
      <c r="I29" s="842"/>
      <c r="J29" s="842"/>
      <c r="K29" s="829"/>
      <c r="L29" s="376"/>
      <c r="M29" s="471"/>
      <c r="N29" s="842"/>
      <c r="O29" s="842"/>
      <c r="P29" s="842"/>
      <c r="Q29" s="842"/>
      <c r="R29" s="842"/>
      <c r="S29" s="842"/>
      <c r="T29" s="842"/>
      <c r="U29" s="842"/>
      <c r="V29" s="842"/>
      <c r="W29" s="842"/>
      <c r="X29" s="842"/>
      <c r="Y29" s="842"/>
      <c r="Z29" s="842"/>
      <c r="AA29" s="829"/>
      <c r="AB29" s="382"/>
      <c r="AC29" s="366"/>
      <c r="AD29" s="366"/>
    </row>
    <row r="30" spans="1:30" ht="15" customHeight="1">
      <c r="A30" s="366"/>
      <c r="B30" s="31"/>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74"/>
      <c r="AC30" s="366"/>
      <c r="AD30" s="366"/>
    </row>
    <row r="31" spans="1:30" ht="15" customHeight="1">
      <c r="A31" s="366"/>
      <c r="B31" s="31"/>
      <c r="C31" s="383" t="s">
        <v>137</v>
      </c>
      <c r="D31" s="383"/>
      <c r="E31" s="383"/>
      <c r="F31" s="383"/>
      <c r="G31" s="384"/>
      <c r="H31" s="385"/>
      <c r="I31" s="385"/>
      <c r="J31" s="385"/>
      <c r="K31" s="385"/>
      <c r="L31" s="385"/>
      <c r="M31" s="385"/>
      <c r="N31" s="385"/>
      <c r="O31" s="385"/>
      <c r="P31" s="385"/>
      <c r="Q31" s="385"/>
      <c r="R31" s="385"/>
      <c r="S31" s="385"/>
      <c r="T31" s="385"/>
      <c r="U31" s="385"/>
      <c r="V31" s="385"/>
      <c r="W31" s="385"/>
      <c r="X31" s="385"/>
      <c r="Y31" s="385"/>
      <c r="Z31" s="385"/>
      <c r="AA31" s="385"/>
      <c r="AB31" s="374"/>
      <c r="AC31" s="366"/>
      <c r="AD31" s="366"/>
    </row>
    <row r="32" spans="1:30" ht="90" customHeight="1">
      <c r="A32" s="366"/>
      <c r="B32" s="31"/>
      <c r="C32" s="470" t="s">
        <v>591</v>
      </c>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29"/>
      <c r="AB32" s="374"/>
      <c r="AC32" s="366"/>
      <c r="AD32" s="366"/>
    </row>
    <row r="33" spans="1:30" ht="15" customHeight="1">
      <c r="A33" s="366"/>
      <c r="B33" s="31"/>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74"/>
      <c r="AC33" s="366"/>
      <c r="AD33" s="366"/>
    </row>
    <row r="34" spans="1:30" ht="15.75" customHeight="1">
      <c r="A34" s="366"/>
      <c r="B34" s="31"/>
      <c r="C34" s="469" t="s">
        <v>139</v>
      </c>
      <c r="D34" s="838"/>
      <c r="E34" s="379"/>
      <c r="F34" s="466" t="s">
        <v>22</v>
      </c>
      <c r="G34" s="829"/>
      <c r="H34" s="379"/>
      <c r="I34" s="366"/>
      <c r="J34" s="386" t="s">
        <v>140</v>
      </c>
      <c r="K34" s="466">
        <v>1.2</v>
      </c>
      <c r="L34" s="842"/>
      <c r="M34" s="842"/>
      <c r="N34" s="829"/>
      <c r="O34" s="379"/>
      <c r="P34" s="379"/>
      <c r="Q34" s="370" t="s">
        <v>141</v>
      </c>
      <c r="R34" s="366"/>
      <c r="S34" s="379"/>
      <c r="T34" s="379"/>
      <c r="U34" s="379"/>
      <c r="V34" s="379"/>
      <c r="W34" s="466" t="s">
        <v>20</v>
      </c>
      <c r="X34" s="842"/>
      <c r="Y34" s="842"/>
      <c r="Z34" s="842"/>
      <c r="AA34" s="829"/>
      <c r="AB34" s="378"/>
      <c r="AC34" s="366"/>
      <c r="AD34" s="366"/>
    </row>
    <row r="35" spans="1:30" ht="15.75" customHeight="1">
      <c r="A35" s="366"/>
      <c r="B35" s="31"/>
      <c r="C35" s="366"/>
      <c r="D35" s="366"/>
      <c r="E35" s="366"/>
      <c r="F35" s="381"/>
      <c r="G35" s="381"/>
      <c r="H35" s="381"/>
      <c r="I35" s="381"/>
      <c r="J35" s="381"/>
      <c r="K35" s="381"/>
      <c r="L35" s="381"/>
      <c r="M35" s="366"/>
      <c r="N35" s="366"/>
      <c r="O35" s="366"/>
      <c r="P35" s="366"/>
      <c r="Q35" s="366"/>
      <c r="R35" s="366"/>
      <c r="S35" s="366"/>
      <c r="T35" s="366"/>
      <c r="U35" s="366"/>
      <c r="V35" s="366"/>
      <c r="W35" s="366"/>
      <c r="X35" s="366"/>
      <c r="Y35" s="366"/>
      <c r="Z35" s="366"/>
      <c r="AA35" s="366"/>
      <c r="AB35" s="374"/>
      <c r="AC35" s="366"/>
      <c r="AD35" s="366"/>
    </row>
    <row r="36" spans="1:30" ht="32.25" customHeight="1">
      <c r="A36" s="366"/>
      <c r="B36" s="31"/>
      <c r="C36" s="366"/>
      <c r="D36" s="386" t="s">
        <v>142</v>
      </c>
      <c r="E36" s="379"/>
      <c r="F36" s="470" t="s">
        <v>592</v>
      </c>
      <c r="G36" s="842"/>
      <c r="H36" s="842"/>
      <c r="I36" s="842"/>
      <c r="J36" s="842"/>
      <c r="K36" s="842"/>
      <c r="L36" s="842"/>
      <c r="M36" s="829"/>
      <c r="N36" s="366"/>
      <c r="O36" s="386" t="s">
        <v>144</v>
      </c>
      <c r="P36" s="471">
        <v>0</v>
      </c>
      <c r="Q36" s="842"/>
      <c r="R36" s="842"/>
      <c r="S36" s="842"/>
      <c r="T36" s="842"/>
      <c r="U36" s="842"/>
      <c r="V36" s="842"/>
      <c r="W36" s="842"/>
      <c r="X36" s="842"/>
      <c r="Y36" s="842"/>
      <c r="Z36" s="842"/>
      <c r="AA36" s="829"/>
      <c r="AB36" s="374"/>
      <c r="AC36" s="366"/>
      <c r="AD36" s="366"/>
    </row>
    <row r="37" spans="1:30" ht="15.75" customHeight="1">
      <c r="A37" s="366"/>
      <c r="B37" s="31"/>
      <c r="C37" s="379"/>
      <c r="D37" s="379"/>
      <c r="E37" s="379"/>
      <c r="F37" s="381"/>
      <c r="G37" s="381"/>
      <c r="H37" s="381"/>
      <c r="I37" s="381"/>
      <c r="J37" s="381"/>
      <c r="K37" s="381"/>
      <c r="L37" s="381"/>
      <c r="M37" s="379"/>
      <c r="N37" s="379"/>
      <c r="O37" s="379"/>
      <c r="P37" s="379"/>
      <c r="Q37" s="379"/>
      <c r="R37" s="379"/>
      <c r="S37" s="379"/>
      <c r="T37" s="379"/>
      <c r="U37" s="379"/>
      <c r="V37" s="379"/>
      <c r="W37" s="379"/>
      <c r="X37" s="379"/>
      <c r="Y37" s="379"/>
      <c r="Z37" s="379"/>
      <c r="AA37" s="379"/>
      <c r="AB37" s="378"/>
      <c r="AC37" s="366"/>
      <c r="AD37" s="366"/>
    </row>
    <row r="38" spans="1:30" ht="15.75" customHeight="1">
      <c r="A38" s="366"/>
      <c r="B38" s="31"/>
      <c r="C38" s="366"/>
      <c r="D38" s="386" t="s">
        <v>145</v>
      </c>
      <c r="E38" s="366"/>
      <c r="F38" s="467" t="s">
        <v>146</v>
      </c>
      <c r="G38" s="829"/>
      <c r="H38" s="366"/>
      <c r="I38" s="366"/>
      <c r="J38" s="379" t="s">
        <v>147</v>
      </c>
      <c r="K38" s="366"/>
      <c r="L38" s="467" t="s">
        <v>148</v>
      </c>
      <c r="M38" s="842"/>
      <c r="N38" s="829"/>
      <c r="O38" s="379"/>
      <c r="P38" s="379"/>
      <c r="Q38" s="366"/>
      <c r="R38" s="379" t="s">
        <v>149</v>
      </c>
      <c r="S38" s="379"/>
      <c r="T38" s="379"/>
      <c r="U38" s="379"/>
      <c r="V38" s="379"/>
      <c r="W38" s="472"/>
      <c r="X38" s="842"/>
      <c r="Y38" s="842"/>
      <c r="Z38" s="842"/>
      <c r="AA38" s="829"/>
      <c r="AB38" s="378"/>
      <c r="AC38" s="366"/>
      <c r="AD38" s="366"/>
    </row>
    <row r="39" spans="1:30" ht="15.75" customHeight="1">
      <c r="A39" s="366"/>
      <c r="B39" s="31"/>
      <c r="C39" s="366"/>
      <c r="D39" s="366"/>
      <c r="E39" s="366"/>
      <c r="F39" s="29"/>
      <c r="G39" s="366"/>
      <c r="H39" s="366"/>
      <c r="I39" s="370"/>
      <c r="J39" s="370"/>
      <c r="K39" s="370"/>
      <c r="L39" s="370"/>
      <c r="M39" s="370"/>
      <c r="N39" s="370"/>
      <c r="O39" s="370"/>
      <c r="P39" s="370"/>
      <c r="Q39" s="370"/>
      <c r="R39" s="370"/>
      <c r="S39" s="370"/>
      <c r="T39" s="370"/>
      <c r="U39" s="370"/>
      <c r="V39" s="370"/>
      <c r="W39" s="370"/>
      <c r="X39" s="370"/>
      <c r="Y39" s="370"/>
      <c r="Z39" s="370"/>
      <c r="AA39" s="370"/>
      <c r="AB39" s="371"/>
      <c r="AC39" s="366"/>
      <c r="AD39" s="366"/>
    </row>
    <row r="40" spans="1:30" ht="15.75" customHeight="1">
      <c r="A40" s="366"/>
      <c r="B40" s="31"/>
      <c r="C40" s="387" t="s">
        <v>150</v>
      </c>
      <c r="D40" s="468">
        <v>2024</v>
      </c>
      <c r="E40" s="845"/>
      <c r="F40" s="846"/>
      <c r="G40" s="35"/>
      <c r="H40" s="370"/>
      <c r="I40" s="370"/>
      <c r="J40" s="370"/>
      <c r="K40" s="370"/>
      <c r="L40" s="370"/>
      <c r="M40" s="370"/>
      <c r="N40" s="370"/>
      <c r="O40" s="370"/>
      <c r="P40" s="370"/>
      <c r="Q40" s="464"/>
      <c r="R40" s="838"/>
      <c r="S40" s="838"/>
      <c r="T40" s="838"/>
      <c r="U40" s="838"/>
      <c r="V40" s="370"/>
      <c r="W40" s="370"/>
      <c r="X40" s="465"/>
      <c r="Y40" s="838"/>
      <c r="Z40" s="838"/>
      <c r="AA40" s="838"/>
      <c r="AB40" s="378"/>
      <c r="AC40" s="366"/>
      <c r="AD40" s="366"/>
    </row>
    <row r="41" spans="1:30" ht="5.25" customHeight="1">
      <c r="A41" s="366"/>
      <c r="B41" s="31"/>
      <c r="C41" s="379"/>
      <c r="D41" s="38"/>
      <c r="E41" s="38"/>
      <c r="F41" s="38"/>
      <c r="G41" s="366"/>
      <c r="H41" s="370"/>
      <c r="I41" s="370"/>
      <c r="J41" s="370"/>
      <c r="K41" s="370"/>
      <c r="L41" s="370"/>
      <c r="M41" s="370"/>
      <c r="N41" s="370"/>
      <c r="O41" s="370"/>
      <c r="P41" s="370"/>
      <c r="Q41" s="376"/>
      <c r="R41" s="376"/>
      <c r="S41" s="376"/>
      <c r="T41" s="376"/>
      <c r="U41" s="376"/>
      <c r="V41" s="370"/>
      <c r="W41" s="370"/>
      <c r="X41" s="372"/>
      <c r="Y41" s="372"/>
      <c r="Z41" s="372"/>
      <c r="AA41" s="372"/>
      <c r="AB41" s="378"/>
      <c r="AC41" s="366"/>
      <c r="AD41" s="366"/>
    </row>
    <row r="42" spans="1:30" ht="15.75" customHeight="1">
      <c r="A42" s="366"/>
      <c r="B42" s="31"/>
      <c r="C42" s="379" t="s">
        <v>140</v>
      </c>
      <c r="D42" s="471">
        <v>1</v>
      </c>
      <c r="E42" s="842"/>
      <c r="F42" s="829"/>
      <c r="G42" s="366"/>
      <c r="H42" s="370"/>
      <c r="I42" s="370"/>
      <c r="J42" s="370"/>
      <c r="K42" s="370"/>
      <c r="L42" s="370"/>
      <c r="M42" s="370"/>
      <c r="N42" s="370"/>
      <c r="O42" s="370"/>
      <c r="P42" s="370"/>
      <c r="Q42" s="464"/>
      <c r="R42" s="838"/>
      <c r="S42" s="838"/>
      <c r="T42" s="838"/>
      <c r="U42" s="838"/>
      <c r="V42" s="370"/>
      <c r="W42" s="370"/>
      <c r="X42" s="465"/>
      <c r="Y42" s="838"/>
      <c r="Z42" s="838"/>
      <c r="AA42" s="838"/>
      <c r="AB42" s="371"/>
      <c r="AC42" s="366"/>
      <c r="AD42" s="366"/>
    </row>
    <row r="43" spans="1:30" ht="15.75" customHeight="1">
      <c r="A43" s="366"/>
      <c r="B43" s="31"/>
      <c r="C43" s="366"/>
      <c r="D43" s="366"/>
      <c r="E43" s="366"/>
      <c r="F43" s="366"/>
      <c r="G43" s="366"/>
      <c r="H43" s="366"/>
      <c r="I43" s="370"/>
      <c r="J43" s="370"/>
      <c r="K43" s="379"/>
      <c r="L43" s="379"/>
      <c r="M43" s="379"/>
      <c r="N43" s="379"/>
      <c r="O43" s="379"/>
      <c r="P43" s="379"/>
      <c r="Q43" s="379"/>
      <c r="R43" s="379"/>
      <c r="S43" s="379"/>
      <c r="T43" s="379"/>
      <c r="U43" s="379"/>
      <c r="V43" s="379"/>
      <c r="W43" s="379"/>
      <c r="X43" s="379"/>
      <c r="Y43" s="379"/>
      <c r="Z43" s="379"/>
      <c r="AA43" s="379"/>
      <c r="AB43" s="371"/>
      <c r="AC43" s="366"/>
      <c r="AD43" s="366"/>
    </row>
    <row r="44" spans="1:30" ht="15.75" customHeight="1">
      <c r="A44" s="366"/>
      <c r="B44" s="31"/>
      <c r="C44" s="379"/>
      <c r="D44" s="466" t="s">
        <v>151</v>
      </c>
      <c r="E44" s="842"/>
      <c r="F44" s="842"/>
      <c r="G44" s="842"/>
      <c r="H44" s="842"/>
      <c r="I44" s="842"/>
      <c r="J44" s="842"/>
      <c r="K44" s="842"/>
      <c r="L44" s="842"/>
      <c r="M44" s="842"/>
      <c r="N44" s="842"/>
      <c r="O44" s="842"/>
      <c r="P44" s="842"/>
      <c r="Q44" s="842"/>
      <c r="R44" s="842"/>
      <c r="S44" s="842"/>
      <c r="T44" s="842"/>
      <c r="U44" s="842"/>
      <c r="V44" s="842"/>
      <c r="W44" s="842"/>
      <c r="X44" s="842"/>
      <c r="Y44" s="829"/>
      <c r="Z44" s="380"/>
      <c r="AA44" s="380"/>
      <c r="AB44" s="388"/>
      <c r="AC44" s="366"/>
      <c r="AD44" s="366"/>
    </row>
    <row r="45" spans="1:30" ht="15.75" customHeight="1">
      <c r="A45" s="366"/>
      <c r="B45" s="31"/>
      <c r="C45" s="366"/>
      <c r="D45" s="493" t="s">
        <v>152</v>
      </c>
      <c r="E45" s="842"/>
      <c r="F45" s="842"/>
      <c r="G45" s="842"/>
      <c r="H45" s="829"/>
      <c r="I45" s="489" t="s">
        <v>153</v>
      </c>
      <c r="J45" s="842"/>
      <c r="K45" s="842"/>
      <c r="L45" s="842"/>
      <c r="M45" s="842"/>
      <c r="N45" s="842"/>
      <c r="O45" s="842"/>
      <c r="P45" s="829"/>
      <c r="Q45" s="490" t="s">
        <v>154</v>
      </c>
      <c r="R45" s="842"/>
      <c r="S45" s="842"/>
      <c r="T45" s="842"/>
      <c r="U45" s="842"/>
      <c r="V45" s="842"/>
      <c r="W45" s="842"/>
      <c r="X45" s="842"/>
      <c r="Y45" s="829"/>
      <c r="Z45" s="380"/>
      <c r="AA45" s="380"/>
      <c r="AB45" s="388"/>
      <c r="AC45" s="366"/>
      <c r="AD45" s="366"/>
    </row>
    <row r="46" spans="1:30" ht="15.75" customHeight="1">
      <c r="A46" s="389"/>
      <c r="B46" s="39"/>
      <c r="C46" s="40"/>
      <c r="D46" s="494" t="s">
        <v>155</v>
      </c>
      <c r="E46" s="842"/>
      <c r="F46" s="842"/>
      <c r="G46" s="842"/>
      <c r="H46" s="829"/>
      <c r="I46" s="491" t="s">
        <v>156</v>
      </c>
      <c r="J46" s="842"/>
      <c r="K46" s="842"/>
      <c r="L46" s="842"/>
      <c r="M46" s="842"/>
      <c r="N46" s="842"/>
      <c r="O46" s="842"/>
      <c r="P46" s="829"/>
      <c r="Q46" s="492" t="s">
        <v>157</v>
      </c>
      <c r="R46" s="842"/>
      <c r="S46" s="842"/>
      <c r="T46" s="842"/>
      <c r="U46" s="842"/>
      <c r="V46" s="842"/>
      <c r="W46" s="842"/>
      <c r="X46" s="842"/>
      <c r="Y46" s="829"/>
      <c r="Z46" s="389"/>
      <c r="AA46" s="389"/>
      <c r="AB46" s="390"/>
      <c r="AC46" s="389"/>
      <c r="AD46" s="389"/>
    </row>
    <row r="47" spans="1:30" ht="15.75" customHeight="1">
      <c r="A47" s="366"/>
      <c r="B47" s="31"/>
      <c r="C47" s="391"/>
      <c r="D47" s="391"/>
      <c r="E47" s="391"/>
      <c r="F47" s="391"/>
      <c r="G47" s="392"/>
      <c r="H47" s="392"/>
      <c r="I47" s="392"/>
      <c r="J47" s="392"/>
      <c r="K47" s="392"/>
      <c r="L47" s="392"/>
      <c r="M47" s="392"/>
      <c r="N47" s="392"/>
      <c r="O47" s="392"/>
      <c r="P47" s="392"/>
      <c r="Q47" s="392"/>
      <c r="R47" s="392"/>
      <c r="S47" s="392"/>
      <c r="T47" s="392"/>
      <c r="U47" s="392"/>
      <c r="V47" s="392"/>
      <c r="W47" s="392"/>
      <c r="X47" s="392"/>
      <c r="Y47" s="392"/>
      <c r="Z47" s="391"/>
      <c r="AA47" s="391"/>
      <c r="AB47" s="375"/>
      <c r="AC47" s="366"/>
      <c r="AD47" s="366"/>
    </row>
    <row r="48" spans="1:30" ht="15.75" customHeight="1">
      <c r="A48" s="393"/>
      <c r="B48" s="41"/>
      <c r="C48" s="482" t="s">
        <v>158</v>
      </c>
      <c r="D48" s="842"/>
      <c r="E48" s="842"/>
      <c r="F48" s="829"/>
      <c r="G48" s="487" t="s">
        <v>159</v>
      </c>
      <c r="H48" s="488" t="s">
        <v>160</v>
      </c>
      <c r="I48" s="834"/>
      <c r="J48" s="834"/>
      <c r="K48" s="834"/>
      <c r="L48" s="834"/>
      <c r="M48" s="834"/>
      <c r="N48" s="834"/>
      <c r="O48" s="834"/>
      <c r="P48" s="834"/>
      <c r="Q48" s="834"/>
      <c r="R48" s="834"/>
      <c r="S48" s="834"/>
      <c r="T48" s="834"/>
      <c r="U48" s="834"/>
      <c r="V48" s="834"/>
      <c r="W48" s="834"/>
      <c r="X48" s="834"/>
      <c r="Y48" s="834"/>
      <c r="Z48" s="834"/>
      <c r="AA48" s="835"/>
      <c r="AB48" s="388"/>
      <c r="AC48" s="393"/>
      <c r="AD48" s="393"/>
    </row>
    <row r="49" spans="1:30" ht="15.75" customHeight="1">
      <c r="A49" s="393"/>
      <c r="B49" s="41"/>
      <c r="C49" s="42" t="s">
        <v>161</v>
      </c>
      <c r="D49" s="43">
        <v>1.2</v>
      </c>
      <c r="E49" s="482" t="s">
        <v>162</v>
      </c>
      <c r="F49" s="829"/>
      <c r="G49" s="831"/>
      <c r="H49" s="839"/>
      <c r="I49" s="840"/>
      <c r="J49" s="840"/>
      <c r="K49" s="840"/>
      <c r="L49" s="840"/>
      <c r="M49" s="840"/>
      <c r="N49" s="840"/>
      <c r="O49" s="840"/>
      <c r="P49" s="840"/>
      <c r="Q49" s="840"/>
      <c r="R49" s="840"/>
      <c r="S49" s="840"/>
      <c r="T49" s="840"/>
      <c r="U49" s="840"/>
      <c r="V49" s="840"/>
      <c r="W49" s="840"/>
      <c r="X49" s="840"/>
      <c r="Y49" s="840"/>
      <c r="Z49" s="840"/>
      <c r="AA49" s="841"/>
      <c r="AB49" s="388"/>
      <c r="AC49" s="393"/>
      <c r="AD49" s="393"/>
    </row>
    <row r="50" spans="1:30" ht="15.75" customHeight="1">
      <c r="A50" s="393"/>
      <c r="B50" s="41"/>
      <c r="C50" s="44">
        <v>2024</v>
      </c>
      <c r="D50" s="45">
        <v>45474</v>
      </c>
      <c r="E50" s="481">
        <v>45656</v>
      </c>
      <c r="F50" s="829"/>
      <c r="G50" s="46">
        <v>1.2</v>
      </c>
      <c r="H50" s="486" t="s">
        <v>593</v>
      </c>
      <c r="I50" s="842"/>
      <c r="J50" s="842"/>
      <c r="K50" s="842"/>
      <c r="L50" s="842"/>
      <c r="M50" s="842"/>
      <c r="N50" s="842"/>
      <c r="O50" s="842"/>
      <c r="P50" s="842"/>
      <c r="Q50" s="842"/>
      <c r="R50" s="842"/>
      <c r="S50" s="842"/>
      <c r="T50" s="842"/>
      <c r="U50" s="842"/>
      <c r="V50" s="842"/>
      <c r="W50" s="842"/>
      <c r="X50" s="842"/>
      <c r="Y50" s="842"/>
      <c r="Z50" s="842"/>
      <c r="AA50" s="829"/>
      <c r="AB50" s="388"/>
      <c r="AC50" s="393"/>
      <c r="AD50" s="393"/>
    </row>
    <row r="51" spans="1:30" ht="15.75" customHeight="1">
      <c r="A51" s="393"/>
      <c r="B51" s="41"/>
      <c r="C51" s="44">
        <v>2025</v>
      </c>
      <c r="D51" s="45">
        <v>45658</v>
      </c>
      <c r="E51" s="481">
        <v>46021</v>
      </c>
      <c r="F51" s="829"/>
      <c r="G51" s="46">
        <v>1.7</v>
      </c>
      <c r="H51" s="486" t="s">
        <v>593</v>
      </c>
      <c r="I51" s="842"/>
      <c r="J51" s="842"/>
      <c r="K51" s="842"/>
      <c r="L51" s="842"/>
      <c r="M51" s="842"/>
      <c r="N51" s="842"/>
      <c r="O51" s="842"/>
      <c r="P51" s="842"/>
      <c r="Q51" s="842"/>
      <c r="R51" s="842"/>
      <c r="S51" s="842"/>
      <c r="T51" s="842"/>
      <c r="U51" s="842"/>
      <c r="V51" s="842"/>
      <c r="W51" s="842"/>
      <c r="X51" s="842"/>
      <c r="Y51" s="842"/>
      <c r="Z51" s="842"/>
      <c r="AA51" s="829"/>
      <c r="AB51" s="388"/>
      <c r="AC51" s="393"/>
      <c r="AD51" s="393"/>
    </row>
    <row r="52" spans="1:30" ht="15.75" customHeight="1">
      <c r="A52" s="393"/>
      <c r="B52" s="41"/>
      <c r="C52" s="44">
        <v>2026</v>
      </c>
      <c r="D52" s="45">
        <v>46023</v>
      </c>
      <c r="E52" s="481">
        <v>46386</v>
      </c>
      <c r="F52" s="829"/>
      <c r="G52" s="46">
        <v>1.1000000000000001</v>
      </c>
      <c r="H52" s="486" t="s">
        <v>593</v>
      </c>
      <c r="I52" s="842"/>
      <c r="J52" s="842"/>
      <c r="K52" s="842"/>
      <c r="L52" s="842"/>
      <c r="M52" s="842"/>
      <c r="N52" s="842"/>
      <c r="O52" s="842"/>
      <c r="P52" s="842"/>
      <c r="Q52" s="842"/>
      <c r="R52" s="842"/>
      <c r="S52" s="842"/>
      <c r="T52" s="842"/>
      <c r="U52" s="842"/>
      <c r="V52" s="842"/>
      <c r="W52" s="842"/>
      <c r="X52" s="842"/>
      <c r="Y52" s="842"/>
      <c r="Z52" s="842"/>
      <c r="AA52" s="829"/>
      <c r="AB52" s="388"/>
      <c r="AC52" s="393"/>
      <c r="AD52" s="393"/>
    </row>
    <row r="53" spans="1:30" ht="15.75" customHeight="1">
      <c r="A53" s="393"/>
      <c r="B53" s="41"/>
      <c r="C53" s="44">
        <v>2027</v>
      </c>
      <c r="D53" s="45">
        <v>46388</v>
      </c>
      <c r="E53" s="481">
        <v>46751</v>
      </c>
      <c r="F53" s="829"/>
      <c r="G53" s="46">
        <v>1</v>
      </c>
      <c r="H53" s="486" t="s">
        <v>593</v>
      </c>
      <c r="I53" s="842"/>
      <c r="J53" s="842"/>
      <c r="K53" s="842"/>
      <c r="L53" s="842"/>
      <c r="M53" s="842"/>
      <c r="N53" s="842"/>
      <c r="O53" s="842"/>
      <c r="P53" s="842"/>
      <c r="Q53" s="842"/>
      <c r="R53" s="842"/>
      <c r="S53" s="842"/>
      <c r="T53" s="842"/>
      <c r="U53" s="842"/>
      <c r="V53" s="842"/>
      <c r="W53" s="842"/>
      <c r="X53" s="842"/>
      <c r="Y53" s="842"/>
      <c r="Z53" s="842"/>
      <c r="AA53" s="829"/>
      <c r="AB53" s="388"/>
      <c r="AC53" s="393"/>
      <c r="AD53" s="393"/>
    </row>
    <row r="54" spans="1:30" ht="15.75" customHeight="1">
      <c r="A54" s="393"/>
      <c r="B54" s="41"/>
      <c r="C54" s="44"/>
      <c r="D54" s="44"/>
      <c r="E54" s="482"/>
      <c r="F54" s="829"/>
      <c r="G54" s="43"/>
      <c r="H54" s="482"/>
      <c r="I54" s="842"/>
      <c r="J54" s="842"/>
      <c r="K54" s="842"/>
      <c r="L54" s="842"/>
      <c r="M54" s="842"/>
      <c r="N54" s="842"/>
      <c r="O54" s="842"/>
      <c r="P54" s="842"/>
      <c r="Q54" s="842"/>
      <c r="R54" s="842"/>
      <c r="S54" s="842"/>
      <c r="T54" s="842"/>
      <c r="U54" s="842"/>
      <c r="V54" s="842"/>
      <c r="W54" s="842"/>
      <c r="X54" s="842"/>
      <c r="Y54" s="842"/>
      <c r="Z54" s="842"/>
      <c r="AA54" s="829"/>
      <c r="AB54" s="388"/>
      <c r="AC54" s="393"/>
      <c r="AD54" s="393"/>
    </row>
    <row r="55" spans="1:30" ht="15.75" customHeight="1">
      <c r="A55" s="366"/>
      <c r="B55" s="31"/>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74"/>
      <c r="AC55" s="366"/>
      <c r="AD55" s="366"/>
    </row>
    <row r="56" spans="1:30" ht="15.75" customHeight="1">
      <c r="A56" s="366"/>
      <c r="B56" s="31"/>
      <c r="C56" s="469" t="s">
        <v>163</v>
      </c>
      <c r="D56" s="838"/>
      <c r="E56" s="379"/>
      <c r="F56" s="370" t="s">
        <v>164</v>
      </c>
      <c r="G56" s="47"/>
      <c r="H56" s="381"/>
      <c r="I56" s="370" t="s">
        <v>165</v>
      </c>
      <c r="J56" s="366"/>
      <c r="K56" s="467"/>
      <c r="L56" s="829"/>
      <c r="M56" s="379"/>
      <c r="N56" s="366"/>
      <c r="O56" s="366"/>
      <c r="P56" s="366"/>
      <c r="Q56" s="366"/>
      <c r="R56" s="366"/>
      <c r="S56" s="366"/>
      <c r="T56" s="366"/>
      <c r="U56" s="366"/>
      <c r="V56" s="366"/>
      <c r="W56" s="366"/>
      <c r="X56" s="366"/>
      <c r="Y56" s="366"/>
      <c r="Z56" s="366"/>
      <c r="AA56" s="366"/>
      <c r="AB56" s="374"/>
      <c r="AC56" s="366"/>
      <c r="AD56" s="366"/>
    </row>
    <row r="57" spans="1:30" ht="15.75" customHeight="1">
      <c r="A57" s="366"/>
      <c r="B57" s="394"/>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95"/>
      <c r="AC57" s="366"/>
      <c r="AD57" s="366"/>
    </row>
    <row r="58" spans="1:30" ht="15.75" customHeight="1">
      <c r="A58" s="366"/>
      <c r="B58" s="480" t="s">
        <v>166</v>
      </c>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29"/>
      <c r="AC58" s="366"/>
      <c r="AD58" s="366"/>
    </row>
    <row r="59" spans="1:30" ht="15.75" customHeight="1">
      <c r="A59" s="366"/>
      <c r="B59" s="48"/>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49"/>
      <c r="AC59" s="366"/>
      <c r="AD59" s="366"/>
    </row>
    <row r="60" spans="1:30" ht="29.25" customHeight="1">
      <c r="A60" s="366"/>
      <c r="B60" s="482" t="s">
        <v>161</v>
      </c>
      <c r="C60" s="829"/>
      <c r="D60" s="43"/>
      <c r="E60" s="482" t="s">
        <v>167</v>
      </c>
      <c r="F60" s="829"/>
      <c r="G60" s="43"/>
      <c r="H60" s="466" t="s">
        <v>168</v>
      </c>
      <c r="I60" s="829"/>
      <c r="J60" s="482"/>
      <c r="K60" s="829"/>
      <c r="L60" s="485"/>
      <c r="M60" s="838"/>
      <c r="N60" s="43" t="s">
        <v>169</v>
      </c>
      <c r="O60" s="482"/>
      <c r="P60" s="842"/>
      <c r="Q60" s="829"/>
      <c r="R60" s="482" t="s">
        <v>170</v>
      </c>
      <c r="S60" s="842"/>
      <c r="T60" s="829"/>
      <c r="U60" s="482"/>
      <c r="V60" s="842"/>
      <c r="W60" s="829"/>
      <c r="X60" s="482" t="s">
        <v>171</v>
      </c>
      <c r="Y60" s="829"/>
      <c r="Z60" s="482"/>
      <c r="AA60" s="842"/>
      <c r="AB60" s="829"/>
      <c r="AC60" s="366"/>
      <c r="AD60" s="366"/>
    </row>
    <row r="61" spans="1:30" ht="15.75" customHeight="1">
      <c r="A61" s="366"/>
      <c r="B61" s="48"/>
      <c r="C61" s="396"/>
      <c r="D61" s="396"/>
      <c r="E61" s="396"/>
      <c r="F61" s="389"/>
      <c r="G61" s="397"/>
      <c r="H61" s="398"/>
      <c r="I61" s="398"/>
      <c r="J61" s="389"/>
      <c r="K61" s="389"/>
      <c r="L61" s="389"/>
      <c r="M61" s="389"/>
      <c r="N61" s="398"/>
      <c r="O61" s="389"/>
      <c r="P61" s="389"/>
      <c r="Q61" s="389"/>
      <c r="R61" s="389"/>
      <c r="S61" s="398"/>
      <c r="T61" s="376"/>
      <c r="U61" s="376"/>
      <c r="V61" s="366"/>
      <c r="W61" s="398"/>
      <c r="X61" s="386"/>
      <c r="Y61" s="386"/>
      <c r="Z61" s="50"/>
      <c r="AA61" s="28"/>
      <c r="AB61" s="51"/>
      <c r="AC61" s="366"/>
      <c r="AD61" s="366"/>
    </row>
    <row r="62" spans="1:30" ht="15.75" customHeight="1">
      <c r="A62" s="366"/>
      <c r="B62" s="480" t="s">
        <v>172</v>
      </c>
      <c r="C62" s="829"/>
      <c r="D62" s="483"/>
      <c r="E62" s="840"/>
      <c r="F62" s="840"/>
      <c r="G62" s="840"/>
      <c r="H62" s="840"/>
      <c r="I62" s="840"/>
      <c r="J62" s="840"/>
      <c r="K62" s="840"/>
      <c r="L62" s="840"/>
      <c r="M62" s="840"/>
      <c r="N62" s="840"/>
      <c r="O62" s="840"/>
      <c r="P62" s="840"/>
      <c r="Q62" s="840"/>
      <c r="R62" s="840"/>
      <c r="S62" s="840"/>
      <c r="T62" s="840"/>
      <c r="U62" s="840"/>
      <c r="V62" s="840"/>
      <c r="W62" s="840"/>
      <c r="X62" s="840"/>
      <c r="Y62" s="840"/>
      <c r="Z62" s="840"/>
      <c r="AA62" s="840"/>
      <c r="AB62" s="841"/>
      <c r="AC62" s="366"/>
      <c r="AD62" s="366"/>
    </row>
    <row r="63" spans="1:30" ht="15.75" customHeight="1">
      <c r="A63" s="366"/>
      <c r="B63" s="48"/>
      <c r="C63" s="396"/>
      <c r="D63" s="396"/>
      <c r="E63" s="396"/>
      <c r="F63" s="389"/>
      <c r="G63" s="397"/>
      <c r="H63" s="398"/>
      <c r="I63" s="398"/>
      <c r="J63" s="389"/>
      <c r="K63" s="389"/>
      <c r="L63" s="389"/>
      <c r="M63" s="389"/>
      <c r="N63" s="398"/>
      <c r="O63" s="389"/>
      <c r="P63" s="389"/>
      <c r="Q63" s="389"/>
      <c r="R63" s="389"/>
      <c r="S63" s="398"/>
      <c r="T63" s="376"/>
      <c r="U63" s="376"/>
      <c r="V63" s="366"/>
      <c r="W63" s="398"/>
      <c r="X63" s="386"/>
      <c r="Y63" s="386"/>
      <c r="Z63" s="50"/>
      <c r="AA63" s="28"/>
      <c r="AB63" s="51"/>
      <c r="AC63" s="366"/>
      <c r="AD63" s="366"/>
    </row>
    <row r="64" spans="1:30" ht="15.75" customHeight="1">
      <c r="A64" s="366"/>
      <c r="B64" s="480" t="s">
        <v>173</v>
      </c>
      <c r="C64" s="829"/>
      <c r="D64" s="484"/>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841"/>
      <c r="AC64" s="366"/>
      <c r="AD64" s="366"/>
    </row>
    <row r="65" spans="1:30" ht="15.75" customHeight="1">
      <c r="A65" s="366"/>
      <c r="B65" s="48"/>
      <c r="C65" s="396"/>
      <c r="D65" s="396"/>
      <c r="E65" s="396"/>
      <c r="F65" s="389"/>
      <c r="G65" s="397"/>
      <c r="H65" s="398"/>
      <c r="I65" s="398"/>
      <c r="J65" s="389"/>
      <c r="K65" s="389"/>
      <c r="L65" s="389"/>
      <c r="M65" s="389"/>
      <c r="N65" s="398"/>
      <c r="O65" s="389"/>
      <c r="P65" s="389"/>
      <c r="Q65" s="389"/>
      <c r="R65" s="389"/>
      <c r="S65" s="398"/>
      <c r="T65" s="376"/>
      <c r="U65" s="376"/>
      <c r="V65" s="366"/>
      <c r="W65" s="398"/>
      <c r="X65" s="386"/>
      <c r="Y65" s="386"/>
      <c r="Z65" s="386"/>
      <c r="AA65" s="376"/>
      <c r="AB65" s="382"/>
      <c r="AC65" s="366"/>
      <c r="AD65" s="366"/>
    </row>
    <row r="66" spans="1:30" ht="15.75" customHeight="1">
      <c r="A66" s="366"/>
      <c r="B66" s="480" t="s">
        <v>174</v>
      </c>
      <c r="C66" s="829"/>
      <c r="D66" s="484"/>
      <c r="E66" s="840"/>
      <c r="F66" s="840"/>
      <c r="G66" s="840"/>
      <c r="H66" s="840"/>
      <c r="I66" s="840"/>
      <c r="J66" s="840"/>
      <c r="K66" s="840"/>
      <c r="L66" s="840"/>
      <c r="M66" s="840"/>
      <c r="N66" s="840"/>
      <c r="O66" s="840"/>
      <c r="P66" s="840"/>
      <c r="Q66" s="840"/>
      <c r="R66" s="840"/>
      <c r="S66" s="840"/>
      <c r="T66" s="840"/>
      <c r="U66" s="840"/>
      <c r="V66" s="840"/>
      <c r="W66" s="840"/>
      <c r="X66" s="840"/>
      <c r="Y66" s="840"/>
      <c r="Z66" s="840"/>
      <c r="AA66" s="840"/>
      <c r="AB66" s="841"/>
      <c r="AC66" s="366"/>
      <c r="AD66" s="366"/>
    </row>
    <row r="67" spans="1:30" ht="15.75" customHeight="1">
      <c r="A67" s="366"/>
      <c r="B67" s="48"/>
      <c r="C67" s="396"/>
      <c r="D67" s="396"/>
      <c r="E67" s="396"/>
      <c r="F67" s="389"/>
      <c r="G67" s="397"/>
      <c r="H67" s="398"/>
      <c r="I67" s="398"/>
      <c r="J67" s="389"/>
      <c r="K67" s="389"/>
      <c r="L67" s="389"/>
      <c r="M67" s="389"/>
      <c r="N67" s="398"/>
      <c r="O67" s="389"/>
      <c r="P67" s="389"/>
      <c r="Q67" s="389"/>
      <c r="R67" s="389"/>
      <c r="S67" s="398"/>
      <c r="T67" s="376"/>
      <c r="U67" s="376"/>
      <c r="V67" s="366"/>
      <c r="W67" s="398"/>
      <c r="X67" s="386"/>
      <c r="Y67" s="386"/>
      <c r="Z67" s="50"/>
      <c r="AA67" s="28"/>
      <c r="AB67" s="51"/>
      <c r="AC67" s="366"/>
      <c r="AD67" s="366"/>
    </row>
    <row r="68" spans="1:30" ht="15.75" customHeight="1">
      <c r="A68" s="366"/>
      <c r="B68" s="480" t="s">
        <v>175</v>
      </c>
      <c r="C68" s="829"/>
      <c r="D68" s="484"/>
      <c r="E68" s="840"/>
      <c r="F68" s="840"/>
      <c r="G68" s="840"/>
      <c r="H68" s="840"/>
      <c r="I68" s="840"/>
      <c r="J68" s="840"/>
      <c r="K68" s="840"/>
      <c r="L68" s="840"/>
      <c r="M68" s="840"/>
      <c r="N68" s="840"/>
      <c r="O68" s="840"/>
      <c r="P68" s="840"/>
      <c r="Q68" s="840"/>
      <c r="R68" s="840"/>
      <c r="S68" s="840"/>
      <c r="T68" s="840"/>
      <c r="U68" s="840"/>
      <c r="V68" s="840"/>
      <c r="W68" s="840"/>
      <c r="X68" s="840"/>
      <c r="Y68" s="840"/>
      <c r="Z68" s="840"/>
      <c r="AA68" s="840"/>
      <c r="AB68" s="841"/>
      <c r="AC68" s="366"/>
      <c r="AD68" s="366"/>
    </row>
    <row r="69" spans="1:30" ht="15.75" customHeight="1">
      <c r="A69" s="366"/>
      <c r="B69" s="48"/>
      <c r="C69" s="396"/>
      <c r="D69" s="396"/>
      <c r="E69" s="396"/>
      <c r="F69" s="389"/>
      <c r="G69" s="397"/>
      <c r="H69" s="398"/>
      <c r="I69" s="398"/>
      <c r="J69" s="389"/>
      <c r="K69" s="389"/>
      <c r="L69" s="389"/>
      <c r="M69" s="389"/>
      <c r="N69" s="398"/>
      <c r="O69" s="389"/>
      <c r="P69" s="389"/>
      <c r="Q69" s="389"/>
      <c r="R69" s="389"/>
      <c r="S69" s="398"/>
      <c r="T69" s="376"/>
      <c r="U69" s="376"/>
      <c r="V69" s="366"/>
      <c r="W69" s="398"/>
      <c r="X69" s="386"/>
      <c r="Y69" s="386"/>
      <c r="Z69" s="50"/>
      <c r="AA69" s="28"/>
      <c r="AB69" s="51"/>
      <c r="AC69" s="366"/>
      <c r="AD69" s="366"/>
    </row>
    <row r="70" spans="1:30" ht="15.75" customHeight="1">
      <c r="A70" s="366"/>
      <c r="B70" s="480" t="s">
        <v>176</v>
      </c>
      <c r="C70" s="829"/>
      <c r="D70" s="484"/>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1"/>
      <c r="AC70" s="366"/>
      <c r="AD70" s="366"/>
    </row>
    <row r="71" spans="1:30" ht="15.75" customHeight="1">
      <c r="A71" s="366"/>
      <c r="B71" s="48"/>
      <c r="C71" s="396"/>
      <c r="D71" s="396"/>
      <c r="E71" s="396"/>
      <c r="F71" s="389"/>
      <c r="G71" s="397"/>
      <c r="H71" s="398"/>
      <c r="I71" s="398"/>
      <c r="J71" s="389"/>
      <c r="K71" s="389"/>
      <c r="L71" s="389"/>
      <c r="M71" s="389"/>
      <c r="N71" s="398"/>
      <c r="O71" s="389"/>
      <c r="P71" s="389"/>
      <c r="Q71" s="389"/>
      <c r="R71" s="389"/>
      <c r="S71" s="398"/>
      <c r="T71" s="376"/>
      <c r="U71" s="376"/>
      <c r="V71" s="366"/>
      <c r="W71" s="398"/>
      <c r="X71" s="386"/>
      <c r="Y71" s="386"/>
      <c r="Z71" s="50"/>
      <c r="AA71" s="28"/>
      <c r="AB71" s="51"/>
      <c r="AC71" s="366"/>
      <c r="AD71" s="366"/>
    </row>
    <row r="72" spans="1:30" ht="15.75" customHeight="1">
      <c r="A72" s="366"/>
      <c r="B72" s="480" t="s">
        <v>177</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29"/>
      <c r="AC72" s="366"/>
      <c r="AD72" s="366"/>
    </row>
    <row r="73" spans="1:30" ht="15.75" customHeight="1">
      <c r="A73" s="366"/>
      <c r="B73" s="466" t="s">
        <v>122</v>
      </c>
      <c r="C73" s="829"/>
      <c r="D73" s="52" t="s">
        <v>178</v>
      </c>
      <c r="E73" s="466" t="s">
        <v>179</v>
      </c>
      <c r="F73" s="829"/>
      <c r="G73" s="466" t="s">
        <v>177</v>
      </c>
      <c r="H73" s="842"/>
      <c r="I73" s="842"/>
      <c r="J73" s="842"/>
      <c r="K73" s="842"/>
      <c r="L73" s="842"/>
      <c r="M73" s="842"/>
      <c r="N73" s="842"/>
      <c r="O73" s="829"/>
      <c r="P73" s="466" t="s">
        <v>180</v>
      </c>
      <c r="Q73" s="842"/>
      <c r="R73" s="842"/>
      <c r="S73" s="842"/>
      <c r="T73" s="842"/>
      <c r="U73" s="842"/>
      <c r="V73" s="842"/>
      <c r="W73" s="842"/>
      <c r="X73" s="842"/>
      <c r="Y73" s="842"/>
      <c r="Z73" s="842"/>
      <c r="AA73" s="842"/>
      <c r="AB73" s="829"/>
      <c r="AC73" s="366"/>
      <c r="AD73" s="366"/>
    </row>
    <row r="74" spans="1:30" ht="15.75" customHeight="1">
      <c r="A74" s="366"/>
      <c r="B74" s="466"/>
      <c r="C74" s="829"/>
      <c r="D74" s="37"/>
      <c r="E74" s="466"/>
      <c r="F74" s="829"/>
      <c r="G74" s="479"/>
      <c r="H74" s="842"/>
      <c r="I74" s="842"/>
      <c r="J74" s="842"/>
      <c r="K74" s="842"/>
      <c r="L74" s="842"/>
      <c r="M74" s="842"/>
      <c r="N74" s="842"/>
      <c r="O74" s="829"/>
      <c r="P74" s="479"/>
      <c r="Q74" s="842"/>
      <c r="R74" s="842"/>
      <c r="S74" s="842"/>
      <c r="T74" s="842"/>
      <c r="U74" s="842"/>
      <c r="V74" s="842"/>
      <c r="W74" s="842"/>
      <c r="X74" s="842"/>
      <c r="Y74" s="842"/>
      <c r="Z74" s="842"/>
      <c r="AA74" s="842"/>
      <c r="AB74" s="829"/>
      <c r="AC74" s="366"/>
      <c r="AD74" s="366"/>
    </row>
    <row r="75" spans="1:30" ht="15.75" customHeight="1">
      <c r="A75" s="366"/>
      <c r="B75" s="466"/>
      <c r="C75" s="829"/>
      <c r="D75" s="37"/>
      <c r="E75" s="466"/>
      <c r="F75" s="829"/>
      <c r="G75" s="479"/>
      <c r="H75" s="842"/>
      <c r="I75" s="842"/>
      <c r="J75" s="842"/>
      <c r="K75" s="842"/>
      <c r="L75" s="842"/>
      <c r="M75" s="842"/>
      <c r="N75" s="842"/>
      <c r="O75" s="829"/>
      <c r="P75" s="479"/>
      <c r="Q75" s="842"/>
      <c r="R75" s="842"/>
      <c r="S75" s="842"/>
      <c r="T75" s="842"/>
      <c r="U75" s="842"/>
      <c r="V75" s="842"/>
      <c r="W75" s="842"/>
      <c r="X75" s="842"/>
      <c r="Y75" s="842"/>
      <c r="Z75" s="842"/>
      <c r="AA75" s="842"/>
      <c r="AB75" s="829"/>
      <c r="AC75" s="366"/>
      <c r="AD75" s="366"/>
    </row>
    <row r="76" spans="1:30" ht="26.25" customHeight="1">
      <c r="A76" s="366"/>
      <c r="B76" s="478" t="s">
        <v>181</v>
      </c>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29"/>
      <c r="AC76" s="366"/>
      <c r="AD76" s="399"/>
    </row>
    <row r="77" spans="1:30" ht="12.75" customHeight="1">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row>
    <row r="78" spans="1:30" ht="12.75" customHeight="1">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row>
    <row r="79" spans="1:30" ht="12.75" customHeight="1">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row>
    <row r="80" spans="1:30" ht="12.75" customHeight="1">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row>
    <row r="81" spans="1:30" ht="12.75" customHeight="1">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row>
    <row r="82" spans="1:30" ht="12.75" customHeight="1">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row>
    <row r="83" spans="1:30" ht="12.75" customHeight="1">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row>
    <row r="84" spans="1:30"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row>
    <row r="91" spans="1:30"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row>
    <row r="92" spans="1:30"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row>
    <row r="93" spans="1:30"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row>
    <row r="94" spans="1:30"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row>
    <row r="95" spans="1:30"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row>
    <row r="96" spans="1:30"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row>
    <row r="97" spans="1:30"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row>
    <row r="98" spans="1:30"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row>
    <row r="99" spans="1:30"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row>
    <row r="100" spans="1:30"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row>
    <row r="101" spans="1:30"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row>
    <row r="102" spans="1:30"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row>
    <row r="103" spans="1:30"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row>
    <row r="104" spans="1:30"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row>
    <row r="105" spans="1:30"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row>
    <row r="106" spans="1:30"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row>
    <row r="107" spans="1:30"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row>
    <row r="108" spans="1:30"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row>
    <row r="109" spans="1:30"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row>
    <row r="110" spans="1:30"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row>
    <row r="111" spans="1:30"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row>
    <row r="112" spans="1:30"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row>
    <row r="113" spans="1:30"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row>
    <row r="114" spans="1:30"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row>
    <row r="115" spans="1:30"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row>
    <row r="116" spans="1:30"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row>
    <row r="117" spans="1:30"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row>
    <row r="118" spans="1:30"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row>
    <row r="119" spans="1:30"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row>
    <row r="120" spans="1:30"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row>
    <row r="121" spans="1:30"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row>
    <row r="122" spans="1:30"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row>
    <row r="123" spans="1:30"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row>
    <row r="124" spans="1:30"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row>
    <row r="125" spans="1:30"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row>
    <row r="126" spans="1:30"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row>
    <row r="127" spans="1:30"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row>
    <row r="128" spans="1:30"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row>
    <row r="129" spans="1:30"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row>
    <row r="130" spans="1:30"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row>
    <row r="131" spans="1:30"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row>
    <row r="132" spans="1:30"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row>
    <row r="133" spans="1:30"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row>
    <row r="134" spans="1:30"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row>
    <row r="135" spans="1:30"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row>
    <row r="136" spans="1:30"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row>
    <row r="137" spans="1:30"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row>
    <row r="138" spans="1:30"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row>
    <row r="139" spans="1:30"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row>
    <row r="140" spans="1:30"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row>
    <row r="141" spans="1:30"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row>
    <row r="142" spans="1:30"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row>
    <row r="143" spans="1:30"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row>
    <row r="144" spans="1:30"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row>
    <row r="145" spans="1:30"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row>
    <row r="146" spans="1:30"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row>
    <row r="147" spans="1:30"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row>
    <row r="148" spans="1:30"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row>
    <row r="149" spans="1:30"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row>
    <row r="150" spans="1:30"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row>
    <row r="151" spans="1:30"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row>
    <row r="152" spans="1:30"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row>
    <row r="153" spans="1:30"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row>
    <row r="154" spans="1:30"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row>
    <row r="155" spans="1:30"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row>
    <row r="156" spans="1:30"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row>
    <row r="157" spans="1:30"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row>
    <row r="158" spans="1:30"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row>
    <row r="159" spans="1:30"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row>
    <row r="160" spans="1:30"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row>
    <row r="161" spans="1:30"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row>
    <row r="162" spans="1:30"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row>
    <row r="163" spans="1:30"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row>
    <row r="164" spans="1:30"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row>
    <row r="165" spans="1:30"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row>
    <row r="166" spans="1:30"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row>
    <row r="167" spans="1:30"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row>
    <row r="168" spans="1:30"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row>
    <row r="169" spans="1:30"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row>
    <row r="170" spans="1:30"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row>
    <row r="171" spans="1:30"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row>
    <row r="172" spans="1:30"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row>
    <row r="173" spans="1:30"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row>
    <row r="174" spans="1:30"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row>
    <row r="175" spans="1:30"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row>
    <row r="176" spans="1:30"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row>
    <row r="177" spans="1:30"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row>
    <row r="178" spans="1:30"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row>
    <row r="179" spans="1:30"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row>
    <row r="180" spans="1:30"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row>
    <row r="181" spans="1:30"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row>
    <row r="182" spans="1:30"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row>
    <row r="183" spans="1:30"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row>
    <row r="184" spans="1:30"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row>
    <row r="185" spans="1:30"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row>
    <row r="186" spans="1:30"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row>
    <row r="187" spans="1:30"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row>
    <row r="188" spans="1:30"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row>
    <row r="189" spans="1:30"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row>
    <row r="190" spans="1:30"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row>
    <row r="191" spans="1:30"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row>
    <row r="192" spans="1:30"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row>
    <row r="193" spans="1:30"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row>
    <row r="194" spans="1:30"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row>
    <row r="195" spans="1:30"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row>
    <row r="196" spans="1:30"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row>
    <row r="197" spans="1:30"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row>
    <row r="198" spans="1:30"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row>
    <row r="199" spans="1:30"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row>
    <row r="200" spans="1:30"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row>
    <row r="201" spans="1:30"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row>
    <row r="202" spans="1:30"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row>
    <row r="203" spans="1:30"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row>
    <row r="204" spans="1:30"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row>
    <row r="205" spans="1:30"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row>
    <row r="206" spans="1:30"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row>
    <row r="207" spans="1:30"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row>
    <row r="208" spans="1:30"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row>
    <row r="209" spans="1:30"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row>
    <row r="210" spans="1:30"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row>
    <row r="211" spans="1:30"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row>
    <row r="212" spans="1:30"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row>
    <row r="213" spans="1:30"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row>
    <row r="214" spans="1:30"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row>
    <row r="215" spans="1:30"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row>
    <row r="216" spans="1:30"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row>
    <row r="217" spans="1:30"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row>
    <row r="218" spans="1:30"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row>
    <row r="219" spans="1:30"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row>
    <row r="220" spans="1:30"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row>
    <row r="221" spans="1:30"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row>
    <row r="222" spans="1:30"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row>
    <row r="223" spans="1:30"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row>
    <row r="224" spans="1:30"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row>
    <row r="225" spans="1:30"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row>
    <row r="226" spans="1:30"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row>
    <row r="227" spans="1:30"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row>
    <row r="228" spans="1:30"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row>
    <row r="229" spans="1:30"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row>
    <row r="230" spans="1:30"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row>
    <row r="231" spans="1:30"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row>
    <row r="232" spans="1:30"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row>
    <row r="233" spans="1:30"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row>
    <row r="234" spans="1:30"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row>
    <row r="235" spans="1:30"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row>
    <row r="236" spans="1:30"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row>
    <row r="237" spans="1:30"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row>
    <row r="238" spans="1:30"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row>
    <row r="239" spans="1:30"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row>
    <row r="240" spans="1:30"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row>
    <row r="241" spans="1:30"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row>
    <row r="242" spans="1:30"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row>
    <row r="243" spans="1:30"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row>
    <row r="244" spans="1:30"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row>
    <row r="245" spans="1:30"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row>
    <row r="246" spans="1:30"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row>
    <row r="247" spans="1:30"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row>
    <row r="248" spans="1:30"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row>
    <row r="249" spans="1:30"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row>
    <row r="250" spans="1:30"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row>
    <row r="251" spans="1:30"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row>
    <row r="252" spans="1:30"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row>
    <row r="253" spans="1:30"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row>
    <row r="254" spans="1:30"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row>
    <row r="255" spans="1:30"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row>
    <row r="256" spans="1:30"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row>
    <row r="257" spans="1:30"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row>
    <row r="258" spans="1:30"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row>
    <row r="259" spans="1:30"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row>
    <row r="260" spans="1:30"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row>
    <row r="261" spans="1:30"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row>
    <row r="262" spans="1:30"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row>
    <row r="263" spans="1:30"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row>
    <row r="264" spans="1:30"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row>
    <row r="265" spans="1:30"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row>
    <row r="266" spans="1:30"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row>
    <row r="267" spans="1:30"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row>
    <row r="268" spans="1:30"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row>
    <row r="269" spans="1:30"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row>
    <row r="270" spans="1:30"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row>
    <row r="271" spans="1:30"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row>
    <row r="272" spans="1:30"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row>
    <row r="273" spans="1:30"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row>
    <row r="274" spans="1:30"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row>
    <row r="275" spans="1:30"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row>
    <row r="276" spans="1:30"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row>
    <row r="277" spans="1:30"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row>
    <row r="278" spans="1:30"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row>
    <row r="279" spans="1:30"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row>
    <row r="280" spans="1:30"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row>
    <row r="281" spans="1:30"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row>
    <row r="282" spans="1:30"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row>
    <row r="283" spans="1:30"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row>
    <row r="284" spans="1:30"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row>
    <row r="285" spans="1:30"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row>
    <row r="286" spans="1:30"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row>
    <row r="287" spans="1:30"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row>
    <row r="288" spans="1:30"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row>
    <row r="289" spans="1:30"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row>
    <row r="290" spans="1:30"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row>
    <row r="291" spans="1:30"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row>
    <row r="292" spans="1:30"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row>
    <row r="293" spans="1:30"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row>
    <row r="294" spans="1:30"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row>
    <row r="295" spans="1:30"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row>
    <row r="296" spans="1:30"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row>
    <row r="297" spans="1:30"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row>
    <row r="298" spans="1:30"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row>
    <row r="299" spans="1:30"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row>
    <row r="300" spans="1:30"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row>
    <row r="301" spans="1:30"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row>
    <row r="302" spans="1:30"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row>
    <row r="303" spans="1:30"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row>
    <row r="304" spans="1:30"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row>
    <row r="305" spans="1:30"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row>
    <row r="306" spans="1:30"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row>
    <row r="307" spans="1:30"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row>
    <row r="308" spans="1:30"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row>
    <row r="309" spans="1:30"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row>
    <row r="310" spans="1:30"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row>
    <row r="311" spans="1:30"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row>
    <row r="312" spans="1:30"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row>
    <row r="313" spans="1:30"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row>
    <row r="314" spans="1:30"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row>
    <row r="315" spans="1:30"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row>
    <row r="316" spans="1:30"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row>
    <row r="317" spans="1:30"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row>
    <row r="318" spans="1:30"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row>
    <row r="319" spans="1:30"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row>
    <row r="320" spans="1:30"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row>
    <row r="321" spans="1:30"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row>
    <row r="322" spans="1:30"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row>
    <row r="323" spans="1:30"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row>
    <row r="324" spans="1:30"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row>
    <row r="325" spans="1:30"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row>
    <row r="326" spans="1:30"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row>
    <row r="327" spans="1:30"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row>
    <row r="328" spans="1:30"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row>
    <row r="329" spans="1:30"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row>
    <row r="330" spans="1:30"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row>
    <row r="331" spans="1:30"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row>
    <row r="332" spans="1:30"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row>
    <row r="333" spans="1:30"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row>
    <row r="334" spans="1:30"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row>
    <row r="335" spans="1:30"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row>
    <row r="336" spans="1:30"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row>
    <row r="337" spans="1:30"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row>
    <row r="338" spans="1:30"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row>
    <row r="339" spans="1:30"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row>
    <row r="340" spans="1:30"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row>
    <row r="341" spans="1:30"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row>
    <row r="342" spans="1:30"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row>
    <row r="343" spans="1:30"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row>
    <row r="344" spans="1:30"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row>
    <row r="345" spans="1:30"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row>
    <row r="346" spans="1:30"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row>
    <row r="347" spans="1:30"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row>
    <row r="348" spans="1:30"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row>
    <row r="349" spans="1:30"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row>
    <row r="350" spans="1:30"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row>
    <row r="351" spans="1:30"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row>
    <row r="352" spans="1:30"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row>
    <row r="353" spans="1:30"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row>
    <row r="354" spans="1:30"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row>
    <row r="355" spans="1:30"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row>
    <row r="356" spans="1:30"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row>
    <row r="357" spans="1:30"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row>
    <row r="358" spans="1:30"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row>
    <row r="359" spans="1:30"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row>
    <row r="360" spans="1:30"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row>
    <row r="361" spans="1:30"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row>
    <row r="362" spans="1:30"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row>
    <row r="363" spans="1:30"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row>
    <row r="364" spans="1:30"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row>
    <row r="365" spans="1:30"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row>
    <row r="366" spans="1:30"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row>
    <row r="367" spans="1:30"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row>
    <row r="368" spans="1:30"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row>
    <row r="369" spans="1:30"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row>
    <row r="370" spans="1:30"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row>
    <row r="371" spans="1:30"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row>
    <row r="372" spans="1:30"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row>
    <row r="373" spans="1:30"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row>
    <row r="374" spans="1:30"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row>
    <row r="375" spans="1:30"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row>
    <row r="376" spans="1:30"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row>
    <row r="377" spans="1:30"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row>
    <row r="378" spans="1:30"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row>
    <row r="379" spans="1:30"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row>
    <row r="380" spans="1:30"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row>
    <row r="381" spans="1:30"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row>
    <row r="382" spans="1:30"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row>
    <row r="383" spans="1:30"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row>
    <row r="384" spans="1:30"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row>
    <row r="385" spans="1:30"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row>
    <row r="386" spans="1:30"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row>
    <row r="387" spans="1:30"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row>
    <row r="388" spans="1:30"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row>
    <row r="389" spans="1:30"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row>
    <row r="390" spans="1:30"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row>
    <row r="391" spans="1:30"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row>
    <row r="392" spans="1:30"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row>
    <row r="393" spans="1:30"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row>
    <row r="394" spans="1:30"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row>
    <row r="395" spans="1:30"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row>
    <row r="396" spans="1:30"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row>
    <row r="397" spans="1:30"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row>
    <row r="398" spans="1:30"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row>
    <row r="399" spans="1:30"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row>
    <row r="400" spans="1:30"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row>
    <row r="401" spans="1:30"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row>
    <row r="402" spans="1:30"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row>
    <row r="403" spans="1:30"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row>
    <row r="404" spans="1:30"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row>
    <row r="405" spans="1:30"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row>
    <row r="406" spans="1:30"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row>
    <row r="407" spans="1:30"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row>
    <row r="408" spans="1:30"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row>
    <row r="409" spans="1:30"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row>
    <row r="410" spans="1:30"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row>
    <row r="411" spans="1:30"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row>
    <row r="412" spans="1:30"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row>
    <row r="413" spans="1:30"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row>
    <row r="414" spans="1:30"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row>
    <row r="415" spans="1:30"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row>
    <row r="416" spans="1:30"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row>
    <row r="417" spans="1:30"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row>
    <row r="418" spans="1:30"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row>
    <row r="419" spans="1:30"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row>
    <row r="420" spans="1:30"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row>
    <row r="421" spans="1:30"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row>
    <row r="422" spans="1:30"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row>
    <row r="423" spans="1:30"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row>
    <row r="424" spans="1:30"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row>
    <row r="425" spans="1:30"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row>
    <row r="426" spans="1:30"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row>
    <row r="427" spans="1:30"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row>
    <row r="428" spans="1:30"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row>
    <row r="429" spans="1:30"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row>
    <row r="430" spans="1:30"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row>
    <row r="431" spans="1:30"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row>
    <row r="432" spans="1:30"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row>
    <row r="433" spans="1:30"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row>
    <row r="434" spans="1:30"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row>
    <row r="435" spans="1:30"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row>
    <row r="436" spans="1:30"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row>
    <row r="437" spans="1:30"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row>
    <row r="438" spans="1:30"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row>
    <row r="439" spans="1:30"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row>
    <row r="440" spans="1:30"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row>
    <row r="441" spans="1:30"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row>
    <row r="442" spans="1:30"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row>
    <row r="443" spans="1:30"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row>
    <row r="444" spans="1:30"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row>
    <row r="445" spans="1:30"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row>
    <row r="446" spans="1:30"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row>
    <row r="447" spans="1:30"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row>
    <row r="448" spans="1:30"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row>
    <row r="449" spans="1:30"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row>
    <row r="450" spans="1:30"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row>
    <row r="451" spans="1:30"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row>
    <row r="452" spans="1:30"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row>
    <row r="453" spans="1:30"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row>
    <row r="454" spans="1:30"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row>
    <row r="455" spans="1:30"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row>
    <row r="456" spans="1:30"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row>
    <row r="457" spans="1:30"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row>
    <row r="458" spans="1:30"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row>
    <row r="459" spans="1:30"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row>
    <row r="460" spans="1:30"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row>
    <row r="461" spans="1:30"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row>
    <row r="462" spans="1:30"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row>
    <row r="463" spans="1:30"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row>
    <row r="464" spans="1:30"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row>
    <row r="465" spans="1:30"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row>
    <row r="466" spans="1:30"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row>
    <row r="467" spans="1:30"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row>
    <row r="468" spans="1:30"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row>
    <row r="469" spans="1:30"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row>
    <row r="470" spans="1:30"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row>
    <row r="471" spans="1:30"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row>
    <row r="472" spans="1:30"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row>
    <row r="473" spans="1:30"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row>
    <row r="474" spans="1:30"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row>
    <row r="475" spans="1:30"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row>
    <row r="476" spans="1:30"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row>
    <row r="477" spans="1:30"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row>
    <row r="478" spans="1:30"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row>
    <row r="479" spans="1:30"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row>
    <row r="480" spans="1:30"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row>
    <row r="481" spans="1:30"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row>
    <row r="482" spans="1:30"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row>
    <row r="483" spans="1:30"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row>
    <row r="484" spans="1:30"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row>
    <row r="485" spans="1:30"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row>
    <row r="486" spans="1:30"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row>
    <row r="487" spans="1:30"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row>
    <row r="488" spans="1:30"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row>
    <row r="489" spans="1:30"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row>
    <row r="490" spans="1:30"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row>
    <row r="491" spans="1:30"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row>
    <row r="492" spans="1:30"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row>
    <row r="493" spans="1:30"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row>
    <row r="494" spans="1:30"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row>
    <row r="495" spans="1:30"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row>
    <row r="496" spans="1:30"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row>
    <row r="497" spans="1:30"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row>
    <row r="498" spans="1:30"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row>
    <row r="499" spans="1:30"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row>
    <row r="500" spans="1:30"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row>
    <row r="501" spans="1:30"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row>
    <row r="502" spans="1:30"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row>
    <row r="503" spans="1:30"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row>
    <row r="504" spans="1:30"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row>
    <row r="505" spans="1:30"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row>
    <row r="506" spans="1:30"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row>
    <row r="507" spans="1:30"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row>
    <row r="508" spans="1:30"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row>
    <row r="509" spans="1:30"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row>
    <row r="510" spans="1:30"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row>
    <row r="511" spans="1:30"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row>
    <row r="512" spans="1:30"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row>
    <row r="513" spans="1:30"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row>
    <row r="514" spans="1:30"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row>
    <row r="515" spans="1:30"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row>
    <row r="516" spans="1:30"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row>
    <row r="517" spans="1:30"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row>
    <row r="518" spans="1:30"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row>
    <row r="519" spans="1:30"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row>
    <row r="520" spans="1:30"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row>
    <row r="521" spans="1:30"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row>
    <row r="522" spans="1:30"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row>
    <row r="523" spans="1:30"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row>
    <row r="524" spans="1:30"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row>
    <row r="525" spans="1:30"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row>
    <row r="526" spans="1:30"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row>
    <row r="527" spans="1:30"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row>
    <row r="528" spans="1:30"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row>
    <row r="529" spans="1:30"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row>
    <row r="530" spans="1:30"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row>
    <row r="531" spans="1:30"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row>
    <row r="532" spans="1:30"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row>
    <row r="533" spans="1:30"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row>
    <row r="534" spans="1:30"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row>
    <row r="535" spans="1:30"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row>
    <row r="536" spans="1:30"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row>
    <row r="537" spans="1:30"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row>
    <row r="538" spans="1:30"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row>
    <row r="539" spans="1:30"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row>
    <row r="540" spans="1:30"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row>
    <row r="541" spans="1:30"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row>
    <row r="542" spans="1:30"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row>
    <row r="543" spans="1:30"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row>
    <row r="544" spans="1:30"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row>
    <row r="545" spans="1:30"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row>
    <row r="546" spans="1:30"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row>
    <row r="547" spans="1:30"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row>
    <row r="548" spans="1:30"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row>
    <row r="549" spans="1:30"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row>
    <row r="550" spans="1:30"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row>
    <row r="551" spans="1:30"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row>
    <row r="552" spans="1:30"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row>
    <row r="553" spans="1:30"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row>
    <row r="554" spans="1:30"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row>
    <row r="555" spans="1:30"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row>
    <row r="556" spans="1:30"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row>
    <row r="557" spans="1:30"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row>
    <row r="558" spans="1:30"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row>
    <row r="559" spans="1:30"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row>
    <row r="560" spans="1:30"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row>
    <row r="561" spans="1:30"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row>
    <row r="562" spans="1:30"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row>
    <row r="563" spans="1:30"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row>
    <row r="564" spans="1:30"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row>
    <row r="565" spans="1:30"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row>
    <row r="566" spans="1:30"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row>
    <row r="567" spans="1:30"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row>
    <row r="568" spans="1:30"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row>
    <row r="569" spans="1:30"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row>
    <row r="570" spans="1:30"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row>
    <row r="571" spans="1:30"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row>
    <row r="572" spans="1:30"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row>
    <row r="573" spans="1:30"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row>
    <row r="574" spans="1:30"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row>
    <row r="575" spans="1:30"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row>
    <row r="576" spans="1:30"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row>
    <row r="577" spans="1:30"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row>
    <row r="578" spans="1:30"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row>
    <row r="579" spans="1:30"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row>
    <row r="580" spans="1:30"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row>
    <row r="581" spans="1:30"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row>
    <row r="582" spans="1:30"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row>
    <row r="583" spans="1:30"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row>
    <row r="584" spans="1:30"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row>
    <row r="585" spans="1:30"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row>
    <row r="586" spans="1:30"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row>
    <row r="587" spans="1:30"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row>
    <row r="588" spans="1:30"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row>
    <row r="589" spans="1:30"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row>
    <row r="590" spans="1:30"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row>
    <row r="591" spans="1:30"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row>
    <row r="592" spans="1:30"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row>
    <row r="593" spans="1:30"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row>
    <row r="594" spans="1:30"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row>
    <row r="595" spans="1:30"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row>
    <row r="596" spans="1:30"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row>
    <row r="597" spans="1:30"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row>
    <row r="598" spans="1:30"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row>
    <row r="599" spans="1:30"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row>
    <row r="600" spans="1:30"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row>
    <row r="601" spans="1:30"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row>
    <row r="602" spans="1:30"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row>
    <row r="603" spans="1:30"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row>
    <row r="604" spans="1:30"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row>
    <row r="605" spans="1:30"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row>
    <row r="606" spans="1:30"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row>
    <row r="607" spans="1:30"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row>
    <row r="608" spans="1:30"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row>
    <row r="609" spans="1:30"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row>
    <row r="610" spans="1:30"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row>
    <row r="611" spans="1:30"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row>
    <row r="612" spans="1:30"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row>
    <row r="613" spans="1:30"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row>
    <row r="614" spans="1:30"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row>
    <row r="615" spans="1:30"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row>
    <row r="616" spans="1:30"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row>
    <row r="617" spans="1:30"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row>
    <row r="618" spans="1:30"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row>
    <row r="619" spans="1:30"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row>
    <row r="620" spans="1:30"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row>
    <row r="621" spans="1:30"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row>
    <row r="622" spans="1:30"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row>
    <row r="623" spans="1:30"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row>
    <row r="624" spans="1:30"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row>
    <row r="625" spans="1:30"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row>
    <row r="626" spans="1:30"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row>
    <row r="627" spans="1:30"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row>
    <row r="628" spans="1:30"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row>
    <row r="629" spans="1:30"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row>
    <row r="630" spans="1:30"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row>
    <row r="631" spans="1:30"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row>
    <row r="632" spans="1:30"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row>
    <row r="633" spans="1:30"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row>
    <row r="634" spans="1:30"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row>
    <row r="635" spans="1:30"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row>
    <row r="636" spans="1:30"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row>
    <row r="637" spans="1:30"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row>
    <row r="638" spans="1:30"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row>
    <row r="639" spans="1:30"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row>
    <row r="640" spans="1:30"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row>
    <row r="641" spans="1:30"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row>
    <row r="642" spans="1:30"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row>
    <row r="643" spans="1:30"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row>
    <row r="644" spans="1:30"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row>
    <row r="645" spans="1:30"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row>
    <row r="646" spans="1:30"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row>
    <row r="647" spans="1:30"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row>
    <row r="648" spans="1:30"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row>
    <row r="649" spans="1:30"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row>
    <row r="650" spans="1:30"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row>
    <row r="651" spans="1:30"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row>
    <row r="652" spans="1:30"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row>
    <row r="653" spans="1:30"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row>
    <row r="654" spans="1:30"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row>
    <row r="655" spans="1:30"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row>
    <row r="656" spans="1:30"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row>
    <row r="657" spans="1:30"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row>
    <row r="658" spans="1:30"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row>
    <row r="659" spans="1:30"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row>
    <row r="660" spans="1:30"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row>
    <row r="661" spans="1:30"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row>
    <row r="662" spans="1:30"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row>
    <row r="663" spans="1:30"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row>
    <row r="664" spans="1:30"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row>
    <row r="665" spans="1:30"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row>
    <row r="666" spans="1:30"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row>
    <row r="667" spans="1:30"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row>
    <row r="668" spans="1:30"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row>
    <row r="669" spans="1:30"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row>
    <row r="670" spans="1:30"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row>
    <row r="671" spans="1:30"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row>
    <row r="672" spans="1:30"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row>
    <row r="673" spans="1:30"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row>
    <row r="674" spans="1:30"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row>
    <row r="675" spans="1:30"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row>
    <row r="676" spans="1:30"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row>
    <row r="677" spans="1:30"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row>
    <row r="678" spans="1:30"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row>
    <row r="679" spans="1:30"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row>
    <row r="680" spans="1:30"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row>
    <row r="681" spans="1:30"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row>
    <row r="682" spans="1:30"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row>
    <row r="683" spans="1:30"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row>
    <row r="684" spans="1:30"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row>
    <row r="685" spans="1:30"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row>
    <row r="686" spans="1:30"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row>
    <row r="687" spans="1:30"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row>
    <row r="688" spans="1:30"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row>
    <row r="689" spans="1:30"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row>
    <row r="690" spans="1:30"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row>
    <row r="691" spans="1:30"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row>
    <row r="692" spans="1:30"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row>
    <row r="693" spans="1:30"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row>
    <row r="694" spans="1:30"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row>
    <row r="695" spans="1:30"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row>
    <row r="696" spans="1:30"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row>
    <row r="697" spans="1:30"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row>
    <row r="698" spans="1:30"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row>
    <row r="699" spans="1:30"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row>
    <row r="700" spans="1:30"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row>
    <row r="701" spans="1:30"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row>
    <row r="702" spans="1:30"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row>
    <row r="703" spans="1:30"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row>
    <row r="704" spans="1:30"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row>
    <row r="705" spans="1:30"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row>
    <row r="706" spans="1:30"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row>
    <row r="707" spans="1:30"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row>
    <row r="708" spans="1:30"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row>
    <row r="709" spans="1:30"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row>
    <row r="710" spans="1:30"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row>
    <row r="711" spans="1:30"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row>
    <row r="712" spans="1:30"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row>
    <row r="713" spans="1:30"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row>
    <row r="714" spans="1:30"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row>
    <row r="715" spans="1:30"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row>
    <row r="716" spans="1:30"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row>
    <row r="717" spans="1:30"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row>
    <row r="718" spans="1:30"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row>
    <row r="719" spans="1:30"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row>
    <row r="720" spans="1:30"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row>
    <row r="721" spans="1:30"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row>
    <row r="722" spans="1:30"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row>
    <row r="723" spans="1:30"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row>
    <row r="724" spans="1:30"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row>
    <row r="725" spans="1:30"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row>
    <row r="726" spans="1:30"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row>
    <row r="727" spans="1:30"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row>
    <row r="728" spans="1:30"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row>
    <row r="729" spans="1:30"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row>
    <row r="730" spans="1:30"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row>
    <row r="731" spans="1:30"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row>
    <row r="732" spans="1:30"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row>
    <row r="733" spans="1:30"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row>
    <row r="734" spans="1:30"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row>
    <row r="735" spans="1:30"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row>
    <row r="736" spans="1:30"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row>
    <row r="737" spans="1:30"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row>
    <row r="738" spans="1:30"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row>
    <row r="739" spans="1:30"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row>
    <row r="740" spans="1:30"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row>
    <row r="741" spans="1:30"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row>
    <row r="742" spans="1:30"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row>
    <row r="743" spans="1:30"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row>
    <row r="744" spans="1:30"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row>
    <row r="745" spans="1:30"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row>
    <row r="746" spans="1:30"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row>
    <row r="747" spans="1:30"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row>
    <row r="748" spans="1:30"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row>
    <row r="749" spans="1:30"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row>
    <row r="750" spans="1:30"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row>
    <row r="751" spans="1:30"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row>
    <row r="752" spans="1:30"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row>
    <row r="753" spans="1:30"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row>
    <row r="754" spans="1:30"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row>
    <row r="755" spans="1:30"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row>
    <row r="756" spans="1:30"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row>
    <row r="757" spans="1:30"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row>
    <row r="758" spans="1:30"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row>
    <row r="759" spans="1:30"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row>
    <row r="760" spans="1:30"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row>
    <row r="761" spans="1:30"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row>
    <row r="762" spans="1:30"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row>
    <row r="763" spans="1:30"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row>
    <row r="764" spans="1:30"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row>
    <row r="765" spans="1:30"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row>
    <row r="766" spans="1:30"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row>
    <row r="767" spans="1:30"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row>
    <row r="768" spans="1:30"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row>
    <row r="769" spans="1:30"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row>
    <row r="770" spans="1:30"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row>
    <row r="771" spans="1:30"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row>
    <row r="772" spans="1:30"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row>
    <row r="773" spans="1:30"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row>
    <row r="774" spans="1:30"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row>
    <row r="775" spans="1:30"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row>
    <row r="776" spans="1:30"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row>
    <row r="777" spans="1:30"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row>
    <row r="778" spans="1:30"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row>
    <row r="779" spans="1:30"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row>
    <row r="780" spans="1:30"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row>
    <row r="781" spans="1:30"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row>
    <row r="782" spans="1:30"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row>
    <row r="783" spans="1:30"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row>
    <row r="784" spans="1:30"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row>
    <row r="785" spans="1:30"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row>
    <row r="786" spans="1:30"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row>
    <row r="787" spans="1:30"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row>
    <row r="788" spans="1:30"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row>
    <row r="789" spans="1:30"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row>
    <row r="790" spans="1:30"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row>
    <row r="791" spans="1:30"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row>
    <row r="792" spans="1:30"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row>
    <row r="793" spans="1:30"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row>
    <row r="794" spans="1:30"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row>
    <row r="795" spans="1:30"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row>
    <row r="796" spans="1:30"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row>
    <row r="797" spans="1:30"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row>
    <row r="798" spans="1:30"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row>
    <row r="799" spans="1:30"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row>
    <row r="800" spans="1:30"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row>
    <row r="801" spans="1:30"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row>
    <row r="802" spans="1:30"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row>
    <row r="803" spans="1:30"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row>
    <row r="804" spans="1:30"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row>
    <row r="805" spans="1:30"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row>
    <row r="806" spans="1:30"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row>
    <row r="807" spans="1:30"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row>
    <row r="808" spans="1:30"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row>
    <row r="809" spans="1:30"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row>
    <row r="810" spans="1:30"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row>
    <row r="811" spans="1:30"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row>
    <row r="812" spans="1:30"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row>
    <row r="813" spans="1:30"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row>
    <row r="814" spans="1:30"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row>
    <row r="815" spans="1:30"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row>
    <row r="816" spans="1:30"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row>
    <row r="817" spans="1:30"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row>
    <row r="818" spans="1:30"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row>
    <row r="819" spans="1:30"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row>
    <row r="820" spans="1:30"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row>
    <row r="821" spans="1:30"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row>
    <row r="822" spans="1:30"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row>
    <row r="823" spans="1:30"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row>
    <row r="824" spans="1:30"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row>
    <row r="825" spans="1:30"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row>
    <row r="826" spans="1:30"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row>
    <row r="827" spans="1:30"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row>
    <row r="828" spans="1:30"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row>
    <row r="829" spans="1:30"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row>
    <row r="830" spans="1:30"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row>
    <row r="831" spans="1:30"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row>
    <row r="832" spans="1:30"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row>
    <row r="833" spans="1:30"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row>
    <row r="834" spans="1:30"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row>
    <row r="835" spans="1:30"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row>
    <row r="836" spans="1:30"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row>
    <row r="837" spans="1:30"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row>
    <row r="838" spans="1:30"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row>
    <row r="839" spans="1:30"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row>
    <row r="840" spans="1:30"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row>
    <row r="841" spans="1:30"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row>
    <row r="842" spans="1:30"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row>
    <row r="843" spans="1:30"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row>
    <row r="844" spans="1:30"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row>
    <row r="845" spans="1:30"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row>
    <row r="846" spans="1:30"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row>
    <row r="847" spans="1:30"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row>
    <row r="848" spans="1:30"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row>
    <row r="849" spans="1:30"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row>
    <row r="850" spans="1:30"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row>
    <row r="851" spans="1:30"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row>
    <row r="852" spans="1:30"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row>
    <row r="853" spans="1:30"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row>
    <row r="854" spans="1:30"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row>
    <row r="855" spans="1:30"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row>
    <row r="856" spans="1:30"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row>
    <row r="857" spans="1:30"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row>
    <row r="858" spans="1:30"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row>
    <row r="859" spans="1:30"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row>
    <row r="860" spans="1:30"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row>
    <row r="861" spans="1:30"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row>
    <row r="862" spans="1:30"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row>
    <row r="863" spans="1:30"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row>
    <row r="864" spans="1:30"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row>
    <row r="865" spans="1:30"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row>
    <row r="866" spans="1:30"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row>
    <row r="867" spans="1:30"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row>
    <row r="868" spans="1:30"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row>
    <row r="869" spans="1:30"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row>
    <row r="870" spans="1:30"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row>
    <row r="871" spans="1:30"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row>
    <row r="872" spans="1:30"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row>
    <row r="873" spans="1:30"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row>
    <row r="874" spans="1:30"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row>
    <row r="875" spans="1:30"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row>
    <row r="876" spans="1:30"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row>
    <row r="877" spans="1:30"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row>
    <row r="878" spans="1:30"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row>
    <row r="879" spans="1:30"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row>
    <row r="880" spans="1:30"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row>
    <row r="881" spans="1:30"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row>
    <row r="882" spans="1:30"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row>
    <row r="883" spans="1:30"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row>
    <row r="884" spans="1:30"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row>
    <row r="885" spans="1:30"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row>
    <row r="886" spans="1:30"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row>
    <row r="887" spans="1:30"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row>
    <row r="888" spans="1:30"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row>
    <row r="889" spans="1:30"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row>
    <row r="890" spans="1:30"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row>
    <row r="891" spans="1:30"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row>
    <row r="892" spans="1:30"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row>
    <row r="893" spans="1:30"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row>
    <row r="894" spans="1:30"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row>
    <row r="895" spans="1:30"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row>
    <row r="896" spans="1:30"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row>
    <row r="897" spans="1:30"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row>
    <row r="898" spans="1:30"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row>
    <row r="899" spans="1:30"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row>
    <row r="900" spans="1:30"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row>
    <row r="901" spans="1:30"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row>
    <row r="902" spans="1:30"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row>
    <row r="903" spans="1:30"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row>
    <row r="904" spans="1:30"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row>
    <row r="905" spans="1:30"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row>
    <row r="906" spans="1:30"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row>
    <row r="907" spans="1:30"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row>
    <row r="908" spans="1:30"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row>
    <row r="909" spans="1:30"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row>
    <row r="910" spans="1:30"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row>
    <row r="911" spans="1:30"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row>
    <row r="912" spans="1:30"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row>
    <row r="913" spans="1:30"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row>
    <row r="914" spans="1:30"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row>
    <row r="915" spans="1:30"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row>
    <row r="916" spans="1:30"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row>
    <row r="917" spans="1:30"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row>
    <row r="918" spans="1:30"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row>
    <row r="919" spans="1:30"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row>
    <row r="920" spans="1:30"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row>
    <row r="921" spans="1:30"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row>
    <row r="922" spans="1:30"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row>
    <row r="923" spans="1:30"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row>
    <row r="924" spans="1:30"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row>
    <row r="925" spans="1:30"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row>
    <row r="926" spans="1:30"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row>
    <row r="927" spans="1:30"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row>
    <row r="928" spans="1:30"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row>
    <row r="929" spans="1:30"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row>
    <row r="930" spans="1:30"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row>
    <row r="931" spans="1:30"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row>
    <row r="932" spans="1:30"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row>
    <row r="933" spans="1:30"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row>
    <row r="934" spans="1:30"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row>
    <row r="935" spans="1:30"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row>
    <row r="936" spans="1:30"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row>
    <row r="937" spans="1:30"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row>
    <row r="938" spans="1:30"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row>
    <row r="939" spans="1:30"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row>
    <row r="940" spans="1:30"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row>
    <row r="941" spans="1:30"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row>
    <row r="942" spans="1:30"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row>
    <row r="943" spans="1:30"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row>
    <row r="944" spans="1:30"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row>
    <row r="945" spans="1:30"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row>
    <row r="946" spans="1:30"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row>
    <row r="947" spans="1:30"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row>
    <row r="948" spans="1:30"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row>
    <row r="949" spans="1:30"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row>
    <row r="950" spans="1:30"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row>
    <row r="951" spans="1:30"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row>
    <row r="952" spans="1:30"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row>
    <row r="953" spans="1:30"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row>
    <row r="954" spans="1:30"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row>
    <row r="955" spans="1:30"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row>
    <row r="956" spans="1:30"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row>
    <row r="957" spans="1:30"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row>
    <row r="958" spans="1:30"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row>
    <row r="959" spans="1:30"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row>
    <row r="960" spans="1:30"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row>
    <row r="961" spans="1:30"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row>
    <row r="962" spans="1:30"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row>
    <row r="963" spans="1:30"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row>
    <row r="964" spans="1:30"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row>
    <row r="965" spans="1:30"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row>
    <row r="966" spans="1:30"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row>
    <row r="967" spans="1:30"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row>
    <row r="968" spans="1:30"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row>
    <row r="969" spans="1:30"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row>
    <row r="970" spans="1:30"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row>
    <row r="971" spans="1:30"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row>
    <row r="972" spans="1:30"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row>
    <row r="973" spans="1:30"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row>
    <row r="974" spans="1:30"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row>
    <row r="975" spans="1:30"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row>
    <row r="976" spans="1:30"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row>
    <row r="977" spans="1:30"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row>
    <row r="978" spans="1:30"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row>
    <row r="979" spans="1:30"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row>
    <row r="980" spans="1:30"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row>
    <row r="981" spans="1:30"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row>
    <row r="982" spans="1:30"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row>
    <row r="983" spans="1:30"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row>
    <row r="984" spans="1:30"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row>
    <row r="985" spans="1:30"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row>
    <row r="986" spans="1:30"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row>
    <row r="987" spans="1:30"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row>
    <row r="988" spans="1:30"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row>
    <row r="989" spans="1:30"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row>
    <row r="990" spans="1:30"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row>
    <row r="991" spans="1:30"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row>
    <row r="992" spans="1:30"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row>
    <row r="993" spans="1:30"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row>
    <row r="994" spans="1:30"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row>
    <row r="995" spans="1:30"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row>
    <row r="996" spans="1:30"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row>
    <row r="997" spans="1:30"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row>
    <row r="998" spans="1:30"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row>
    <row r="999" spans="1:30"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row>
    <row r="1000" spans="1:30"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row>
    <row r="2" spans="1:33"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c r="AE2" s="366"/>
      <c r="AF2" s="366"/>
      <c r="AG2" s="366"/>
    </row>
    <row r="3" spans="1:33"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c r="AE3" s="366"/>
      <c r="AF3" s="366"/>
      <c r="AG3" s="366"/>
    </row>
    <row r="4" spans="1:33"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c r="AE4" s="366"/>
      <c r="AF4" s="366"/>
      <c r="AG4" s="366"/>
    </row>
    <row r="5" spans="1:33"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c r="AE5" s="366"/>
      <c r="AF5" s="366"/>
      <c r="AG5" s="366"/>
    </row>
    <row r="6" spans="1:33"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c r="AE6" s="366"/>
      <c r="AF6" s="366"/>
      <c r="AG6" s="366"/>
    </row>
    <row r="7" spans="1:33"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c r="AE7" s="366"/>
      <c r="AF7" s="366"/>
      <c r="AG7" s="366"/>
    </row>
    <row r="8" spans="1:33"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c r="AE8" s="366"/>
      <c r="AF8" s="823" t="s">
        <v>594</v>
      </c>
      <c r="AG8" s="838"/>
    </row>
    <row r="9" spans="1:33"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c r="AE9" s="366"/>
      <c r="AF9" s="366"/>
      <c r="AG9" s="366"/>
    </row>
    <row r="10" spans="1:33" ht="30" customHeight="1">
      <c r="A10" s="366"/>
      <c r="B10" s="31"/>
      <c r="C10" s="465" t="s">
        <v>123</v>
      </c>
      <c r="D10" s="838"/>
      <c r="E10" s="466" t="s">
        <v>114</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c r="AE10" s="366"/>
      <c r="AF10" s="366"/>
      <c r="AG10" s="366"/>
    </row>
    <row r="11" spans="1:33"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c r="AE11" s="366"/>
      <c r="AF11" s="52" t="s">
        <v>595</v>
      </c>
      <c r="AG11" s="52" t="s">
        <v>596</v>
      </c>
    </row>
    <row r="12" spans="1:33" ht="29.25" customHeight="1">
      <c r="A12" s="366"/>
      <c r="B12" s="31"/>
      <c r="C12" s="474" t="s">
        <v>125</v>
      </c>
      <c r="D12" s="843"/>
      <c r="E12" s="473" t="s">
        <v>597</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c r="AE12" s="366"/>
      <c r="AF12" s="37" t="s">
        <v>598</v>
      </c>
      <c r="AG12" s="37">
        <v>28</v>
      </c>
    </row>
    <row r="13" spans="1:33"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c r="AE13" s="366"/>
      <c r="AF13" s="37" t="s">
        <v>599</v>
      </c>
      <c r="AG13" s="37">
        <v>100</v>
      </c>
    </row>
    <row r="14" spans="1:33" ht="15" customHeight="1">
      <c r="A14" s="366"/>
      <c r="B14" s="31"/>
      <c r="C14" s="465" t="s">
        <v>127</v>
      </c>
      <c r="D14" s="838"/>
      <c r="E14" s="377"/>
      <c r="F14" s="464"/>
      <c r="G14" s="838"/>
      <c r="H14" s="838"/>
      <c r="I14" s="838"/>
      <c r="J14" s="838"/>
      <c r="K14" s="838"/>
      <c r="L14" s="838"/>
      <c r="M14" s="838"/>
      <c r="N14" s="838"/>
      <c r="O14" s="838"/>
      <c r="P14" s="838"/>
      <c r="Q14" s="838"/>
      <c r="R14" s="838"/>
      <c r="S14" s="838"/>
      <c r="T14" s="838"/>
      <c r="U14" s="838"/>
      <c r="V14" s="838"/>
      <c r="W14" s="838"/>
      <c r="X14" s="838"/>
      <c r="Y14" s="838"/>
      <c r="Z14" s="838"/>
      <c r="AA14" s="838"/>
      <c r="AB14" s="837"/>
      <c r="AC14" s="366"/>
      <c r="AD14" s="366"/>
      <c r="AE14" s="366"/>
      <c r="AF14" s="37" t="s">
        <v>600</v>
      </c>
      <c r="AG14" s="37">
        <v>34</v>
      </c>
    </row>
    <row r="15" spans="1:33" ht="29.25" customHeight="1">
      <c r="A15" s="366"/>
      <c r="B15" s="31"/>
      <c r="C15" s="466" t="s">
        <v>601</v>
      </c>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29"/>
      <c r="AB15" s="378"/>
      <c r="AC15" s="366"/>
      <c r="AD15" s="366"/>
      <c r="AE15" s="366"/>
      <c r="AF15" s="37" t="s">
        <v>602</v>
      </c>
      <c r="AG15" s="37">
        <v>100</v>
      </c>
    </row>
    <row r="16" spans="1:33" ht="15" customHeight="1">
      <c r="A16" s="366"/>
      <c r="B16" s="31"/>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8"/>
      <c r="AC16" s="366"/>
      <c r="AD16" s="366"/>
      <c r="AE16" s="366"/>
      <c r="AF16" s="37" t="s">
        <v>603</v>
      </c>
      <c r="AG16" s="37">
        <v>38</v>
      </c>
    </row>
    <row r="17" spans="1:33" ht="15" customHeight="1">
      <c r="A17" s="366"/>
      <c r="B17" s="31"/>
      <c r="C17" s="380" t="s">
        <v>128</v>
      </c>
      <c r="D17" s="380"/>
      <c r="E17" s="366"/>
      <c r="F17" s="366"/>
      <c r="G17" s="366"/>
      <c r="H17" s="366"/>
      <c r="I17" s="366"/>
      <c r="J17" s="379"/>
      <c r="K17" s="379"/>
      <c r="L17" s="379"/>
      <c r="M17" s="379"/>
      <c r="N17" s="379"/>
      <c r="O17" s="379"/>
      <c r="P17" s="379"/>
      <c r="Q17" s="379"/>
      <c r="R17" s="379" t="s">
        <v>129</v>
      </c>
      <c r="S17" s="379"/>
      <c r="T17" s="379"/>
      <c r="U17" s="379"/>
      <c r="V17" s="379"/>
      <c r="W17" s="379"/>
      <c r="X17" s="379"/>
      <c r="Y17" s="379"/>
      <c r="Z17" s="379"/>
      <c r="AA17" s="379"/>
      <c r="AB17" s="378"/>
      <c r="AC17" s="366"/>
      <c r="AD17" s="366"/>
      <c r="AE17" s="366"/>
      <c r="AF17" s="37" t="s">
        <v>604</v>
      </c>
      <c r="AG17" s="37">
        <v>100</v>
      </c>
    </row>
    <row r="18" spans="1:33" ht="15" customHeight="1">
      <c r="A18" s="366"/>
      <c r="B18" s="31"/>
      <c r="C18" s="475"/>
      <c r="D18" s="834"/>
      <c r="E18" s="834"/>
      <c r="F18" s="834"/>
      <c r="G18" s="834"/>
      <c r="H18" s="834"/>
      <c r="I18" s="834"/>
      <c r="J18" s="834"/>
      <c r="K18" s="834"/>
      <c r="L18" s="834"/>
      <c r="M18" s="834"/>
      <c r="N18" s="834"/>
      <c r="O18" s="834"/>
      <c r="P18" s="835"/>
      <c r="Q18" s="366"/>
      <c r="R18" s="467"/>
      <c r="S18" s="842"/>
      <c r="T18" s="842"/>
      <c r="U18" s="842"/>
      <c r="V18" s="842"/>
      <c r="W18" s="842"/>
      <c r="X18" s="842"/>
      <c r="Y18" s="842"/>
      <c r="Z18" s="842"/>
      <c r="AA18" s="829"/>
      <c r="AB18" s="374"/>
      <c r="AC18" s="366"/>
      <c r="AD18" s="366"/>
      <c r="AE18" s="366"/>
      <c r="AF18" s="37" t="s">
        <v>605</v>
      </c>
      <c r="AG18" s="37">
        <v>25</v>
      </c>
    </row>
    <row r="19" spans="1:33" ht="15" customHeight="1">
      <c r="A19" s="366"/>
      <c r="B19" s="31"/>
      <c r="C19" s="836"/>
      <c r="D19" s="828"/>
      <c r="E19" s="828"/>
      <c r="F19" s="828"/>
      <c r="G19" s="828"/>
      <c r="H19" s="828"/>
      <c r="I19" s="828"/>
      <c r="J19" s="828"/>
      <c r="K19" s="828"/>
      <c r="L19" s="828"/>
      <c r="M19" s="828"/>
      <c r="N19" s="828"/>
      <c r="O19" s="828"/>
      <c r="P19" s="837"/>
      <c r="Q19" s="366"/>
      <c r="R19" s="366"/>
      <c r="S19" s="366"/>
      <c r="T19" s="366"/>
      <c r="U19" s="366"/>
      <c r="V19" s="366"/>
      <c r="W19" s="366"/>
      <c r="X19" s="366"/>
      <c r="Y19" s="366"/>
      <c r="Z19" s="366"/>
      <c r="AA19" s="366"/>
      <c r="AB19" s="374"/>
      <c r="AC19" s="366"/>
      <c r="AD19" s="366"/>
      <c r="AE19" s="366"/>
      <c r="AF19" s="366"/>
      <c r="AG19" s="366"/>
    </row>
    <row r="20" spans="1:33" ht="15" customHeight="1">
      <c r="A20" s="366"/>
      <c r="B20" s="31"/>
      <c r="C20" s="836"/>
      <c r="D20" s="828"/>
      <c r="E20" s="828"/>
      <c r="F20" s="828"/>
      <c r="G20" s="828"/>
      <c r="H20" s="828"/>
      <c r="I20" s="828"/>
      <c r="J20" s="828"/>
      <c r="K20" s="828"/>
      <c r="L20" s="828"/>
      <c r="M20" s="828"/>
      <c r="N20" s="828"/>
      <c r="O20" s="828"/>
      <c r="P20" s="837"/>
      <c r="Q20" s="376"/>
      <c r="R20" s="379" t="s">
        <v>130</v>
      </c>
      <c r="S20" s="379"/>
      <c r="T20" s="379"/>
      <c r="U20" s="379"/>
      <c r="V20" s="379"/>
      <c r="W20" s="376"/>
      <c r="X20" s="376"/>
      <c r="Y20" s="376"/>
      <c r="Z20" s="366"/>
      <c r="AA20" s="376"/>
      <c r="AB20" s="374"/>
      <c r="AC20" s="366"/>
      <c r="AD20" s="366"/>
      <c r="AE20" s="366"/>
      <c r="AF20" s="366"/>
      <c r="AG20" s="366"/>
    </row>
    <row r="21" spans="1:33" ht="15" customHeight="1">
      <c r="A21" s="366"/>
      <c r="B21" s="31"/>
      <c r="C21" s="836"/>
      <c r="D21" s="828"/>
      <c r="E21" s="828"/>
      <c r="F21" s="828"/>
      <c r="G21" s="828"/>
      <c r="H21" s="828"/>
      <c r="I21" s="828"/>
      <c r="J21" s="828"/>
      <c r="K21" s="828"/>
      <c r="L21" s="828"/>
      <c r="M21" s="828"/>
      <c r="N21" s="828"/>
      <c r="O21" s="828"/>
      <c r="P21" s="837"/>
      <c r="Q21" s="366"/>
      <c r="R21" s="37"/>
      <c r="S21" s="366" t="s">
        <v>15</v>
      </c>
      <c r="T21" s="366"/>
      <c r="U21" s="37"/>
      <c r="V21" s="366" t="s">
        <v>27</v>
      </c>
      <c r="W21" s="366"/>
      <c r="X21" s="37"/>
      <c r="Y21" s="381" t="s">
        <v>46</v>
      </c>
      <c r="Z21" s="366"/>
      <c r="AA21" s="366"/>
      <c r="AB21" s="374"/>
      <c r="AC21" s="366"/>
      <c r="AD21" s="366"/>
      <c r="AE21" s="366"/>
      <c r="AF21" s="366"/>
      <c r="AG21" s="366"/>
    </row>
    <row r="22" spans="1:33" ht="15" customHeight="1">
      <c r="A22" s="366"/>
      <c r="B22" s="31"/>
      <c r="C22" s="836"/>
      <c r="D22" s="828"/>
      <c r="E22" s="828"/>
      <c r="F22" s="828"/>
      <c r="G22" s="828"/>
      <c r="H22" s="828"/>
      <c r="I22" s="828"/>
      <c r="J22" s="828"/>
      <c r="K22" s="828"/>
      <c r="L22" s="828"/>
      <c r="M22" s="828"/>
      <c r="N22" s="828"/>
      <c r="O22" s="828"/>
      <c r="P22" s="837"/>
      <c r="Q22" s="366"/>
      <c r="R22" s="366"/>
      <c r="S22" s="366"/>
      <c r="T22" s="366"/>
      <c r="U22" s="366"/>
      <c r="V22" s="366"/>
      <c r="W22" s="366"/>
      <c r="X22" s="366"/>
      <c r="Y22" s="366"/>
      <c r="Z22" s="366"/>
      <c r="AA22" s="366"/>
      <c r="AB22" s="374"/>
      <c r="AC22" s="366"/>
      <c r="AD22" s="366"/>
      <c r="AE22" s="366"/>
      <c r="AF22" s="366"/>
      <c r="AG22" s="366"/>
    </row>
    <row r="23" spans="1:33" ht="15" customHeight="1">
      <c r="A23" s="366"/>
      <c r="B23" s="31"/>
      <c r="C23" s="839"/>
      <c r="D23" s="840"/>
      <c r="E23" s="840"/>
      <c r="F23" s="840"/>
      <c r="G23" s="840"/>
      <c r="H23" s="840"/>
      <c r="I23" s="840"/>
      <c r="J23" s="840"/>
      <c r="K23" s="840"/>
      <c r="L23" s="840"/>
      <c r="M23" s="840"/>
      <c r="N23" s="840"/>
      <c r="O23" s="840"/>
      <c r="P23" s="841"/>
      <c r="Q23" s="366"/>
      <c r="R23" s="379" t="s">
        <v>131</v>
      </c>
      <c r="S23" s="366"/>
      <c r="T23" s="366"/>
      <c r="U23" s="366"/>
      <c r="V23" s="366"/>
      <c r="W23" s="471" t="s">
        <v>33</v>
      </c>
      <c r="X23" s="842"/>
      <c r="Y23" s="842"/>
      <c r="Z23" s="842"/>
      <c r="AA23" s="829"/>
      <c r="AB23" s="374"/>
      <c r="AC23" s="366"/>
      <c r="AD23" s="366"/>
      <c r="AE23" s="366"/>
      <c r="AF23" s="366"/>
      <c r="AG23" s="366"/>
    </row>
    <row r="24" spans="1:33" ht="15" customHeight="1">
      <c r="A24" s="366"/>
      <c r="B24" s="31"/>
      <c r="C24" s="376"/>
      <c r="D24" s="376"/>
      <c r="E24" s="376"/>
      <c r="F24" s="376"/>
      <c r="G24" s="376"/>
      <c r="H24" s="366"/>
      <c r="I24" s="366"/>
      <c r="J24" s="366"/>
      <c r="K24" s="366"/>
      <c r="L24" s="366"/>
      <c r="M24" s="366"/>
      <c r="N24" s="366"/>
      <c r="O24" s="366"/>
      <c r="P24" s="366"/>
      <c r="Q24" s="366"/>
      <c r="R24" s="379"/>
      <c r="S24" s="366"/>
      <c r="T24" s="366"/>
      <c r="U24" s="366"/>
      <c r="V24" s="366"/>
      <c r="W24" s="366"/>
      <c r="X24" s="366"/>
      <c r="Y24" s="366"/>
      <c r="Z24" s="366"/>
      <c r="AA24" s="366"/>
      <c r="AB24" s="374"/>
      <c r="AC24" s="366"/>
      <c r="AD24" s="366"/>
      <c r="AE24" s="366"/>
      <c r="AF24" s="366"/>
      <c r="AG24" s="366"/>
    </row>
    <row r="25" spans="1:33" ht="15" customHeight="1">
      <c r="A25" s="366"/>
      <c r="B25" s="31"/>
      <c r="C25" s="379" t="s">
        <v>132</v>
      </c>
      <c r="D25" s="376"/>
      <c r="E25" s="376"/>
      <c r="F25" s="376"/>
      <c r="G25" s="376"/>
      <c r="H25" s="376"/>
      <c r="I25" s="366"/>
      <c r="J25" s="366"/>
      <c r="K25" s="366"/>
      <c r="L25" s="366"/>
      <c r="M25" s="366"/>
      <c r="N25" s="366"/>
      <c r="O25" s="366"/>
      <c r="P25" s="366"/>
      <c r="Q25" s="366"/>
      <c r="R25" s="366"/>
      <c r="S25" s="366"/>
      <c r="T25" s="366"/>
      <c r="U25" s="366"/>
      <c r="V25" s="366"/>
      <c r="W25" s="366"/>
      <c r="X25" s="366"/>
      <c r="Y25" s="366"/>
      <c r="Z25" s="366"/>
      <c r="AA25" s="366"/>
      <c r="AB25" s="374"/>
      <c r="AC25" s="366"/>
      <c r="AD25" s="366"/>
      <c r="AE25" s="366"/>
      <c r="AF25" s="366"/>
      <c r="AG25" s="366"/>
    </row>
    <row r="26" spans="1:33" ht="39.75" customHeight="1">
      <c r="A26" s="366"/>
      <c r="B26" s="31"/>
      <c r="C26" s="822" t="s">
        <v>589</v>
      </c>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29"/>
      <c r="AB26" s="374"/>
      <c r="AC26" s="366"/>
      <c r="AD26" s="366"/>
      <c r="AE26" s="366"/>
      <c r="AF26" s="401">
        <f>+(((((AG12/100)*AG13)+((AG14/100)*AG15)+((AG16/100)*AG17))*AG18)/100)</f>
        <v>25</v>
      </c>
      <c r="AG26" s="366"/>
    </row>
    <row r="27" spans="1:33" ht="15" customHeight="1">
      <c r="A27" s="366"/>
      <c r="B27" s="31"/>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82"/>
      <c r="AC27" s="366"/>
      <c r="AD27" s="366"/>
      <c r="AE27" s="366"/>
      <c r="AF27" s="366"/>
      <c r="AG27" s="366"/>
    </row>
    <row r="28" spans="1:33" ht="15" customHeight="1">
      <c r="A28" s="366"/>
      <c r="B28" s="31"/>
      <c r="C28" s="370" t="s">
        <v>134</v>
      </c>
      <c r="D28" s="376"/>
      <c r="E28" s="376"/>
      <c r="F28" s="376"/>
      <c r="G28" s="376"/>
      <c r="H28" s="376"/>
      <c r="I28" s="376"/>
      <c r="J28" s="376"/>
      <c r="K28" s="376"/>
      <c r="L28" s="376"/>
      <c r="M28" s="370" t="s">
        <v>134</v>
      </c>
      <c r="N28" s="376"/>
      <c r="O28" s="376"/>
      <c r="P28" s="376"/>
      <c r="Q28" s="376"/>
      <c r="R28" s="376"/>
      <c r="S28" s="376"/>
      <c r="T28" s="376"/>
      <c r="U28" s="376"/>
      <c r="V28" s="376"/>
      <c r="W28" s="376"/>
      <c r="X28" s="376"/>
      <c r="Y28" s="376"/>
      <c r="Z28" s="376"/>
      <c r="AA28" s="376"/>
      <c r="AB28" s="382"/>
      <c r="AC28" s="366"/>
      <c r="AD28" s="366"/>
      <c r="AE28" s="366"/>
      <c r="AF28" s="366"/>
      <c r="AG28" s="366"/>
    </row>
    <row r="29" spans="1:33" ht="29.25" customHeight="1">
      <c r="A29" s="366"/>
      <c r="B29" s="31"/>
      <c r="C29" s="471" t="s">
        <v>590</v>
      </c>
      <c r="D29" s="842"/>
      <c r="E29" s="842"/>
      <c r="F29" s="842"/>
      <c r="G29" s="842"/>
      <c r="H29" s="842"/>
      <c r="I29" s="842"/>
      <c r="J29" s="842"/>
      <c r="K29" s="829"/>
      <c r="L29" s="376"/>
      <c r="M29" s="471"/>
      <c r="N29" s="842"/>
      <c r="O29" s="842"/>
      <c r="P29" s="842"/>
      <c r="Q29" s="842"/>
      <c r="R29" s="842"/>
      <c r="S29" s="842"/>
      <c r="T29" s="842"/>
      <c r="U29" s="842"/>
      <c r="V29" s="842"/>
      <c r="W29" s="842"/>
      <c r="X29" s="842"/>
      <c r="Y29" s="842"/>
      <c r="Z29" s="842"/>
      <c r="AA29" s="829"/>
      <c r="AB29" s="382"/>
      <c r="AC29" s="366"/>
      <c r="AD29" s="366"/>
      <c r="AE29" s="366"/>
      <c r="AF29" s="366"/>
      <c r="AG29" s="366"/>
    </row>
    <row r="30" spans="1:33" ht="15" customHeight="1">
      <c r="A30" s="366"/>
      <c r="B30" s="31"/>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74"/>
      <c r="AC30" s="366"/>
      <c r="AD30" s="366"/>
      <c r="AE30" s="366"/>
      <c r="AF30" s="366"/>
      <c r="AG30" s="366"/>
    </row>
    <row r="31" spans="1:33" ht="15" customHeight="1">
      <c r="A31" s="366"/>
      <c r="B31" s="31"/>
      <c r="C31" s="383" t="s">
        <v>137</v>
      </c>
      <c r="D31" s="383"/>
      <c r="E31" s="383"/>
      <c r="F31" s="383"/>
      <c r="G31" s="384"/>
      <c r="H31" s="385"/>
      <c r="I31" s="385"/>
      <c r="J31" s="385"/>
      <c r="K31" s="385"/>
      <c r="L31" s="385"/>
      <c r="M31" s="385"/>
      <c r="N31" s="385"/>
      <c r="O31" s="385"/>
      <c r="P31" s="385"/>
      <c r="Q31" s="385"/>
      <c r="R31" s="385"/>
      <c r="S31" s="385"/>
      <c r="T31" s="385"/>
      <c r="U31" s="385"/>
      <c r="V31" s="385"/>
      <c r="W31" s="385"/>
      <c r="X31" s="385"/>
      <c r="Y31" s="385"/>
      <c r="Z31" s="385"/>
      <c r="AA31" s="385"/>
      <c r="AB31" s="374"/>
      <c r="AC31" s="366"/>
      <c r="AD31" s="366"/>
      <c r="AE31" s="366"/>
      <c r="AF31" s="366"/>
      <c r="AG31" s="366"/>
    </row>
    <row r="32" spans="1:33" ht="90" customHeight="1">
      <c r="A32" s="366"/>
      <c r="B32" s="31"/>
      <c r="C32" s="470" t="s">
        <v>591</v>
      </c>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29"/>
      <c r="AB32" s="374"/>
      <c r="AC32" s="366"/>
      <c r="AD32" s="366"/>
      <c r="AE32" s="366"/>
      <c r="AF32" s="366"/>
      <c r="AG32" s="366"/>
    </row>
    <row r="33" spans="1:33" ht="15" customHeight="1">
      <c r="A33" s="366"/>
      <c r="B33" s="31"/>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74"/>
      <c r="AC33" s="366"/>
      <c r="AD33" s="366"/>
      <c r="AE33" s="366"/>
      <c r="AF33" s="366"/>
      <c r="AG33" s="366"/>
    </row>
    <row r="34" spans="1:33" ht="15.75" customHeight="1">
      <c r="A34" s="366"/>
      <c r="B34" s="31"/>
      <c r="C34" s="469" t="s">
        <v>139</v>
      </c>
      <c r="D34" s="838"/>
      <c r="E34" s="379"/>
      <c r="F34" s="466" t="s">
        <v>34</v>
      </c>
      <c r="G34" s="829"/>
      <c r="H34" s="379"/>
      <c r="I34" s="366"/>
      <c r="J34" s="386" t="s">
        <v>140</v>
      </c>
      <c r="K34" s="466">
        <v>25</v>
      </c>
      <c r="L34" s="842"/>
      <c r="M34" s="842"/>
      <c r="N34" s="829"/>
      <c r="O34" s="379"/>
      <c r="P34" s="379"/>
      <c r="Q34" s="370" t="s">
        <v>141</v>
      </c>
      <c r="R34" s="366"/>
      <c r="S34" s="379"/>
      <c r="T34" s="379"/>
      <c r="U34" s="379"/>
      <c r="V34" s="379"/>
      <c r="W34" s="466" t="s">
        <v>20</v>
      </c>
      <c r="X34" s="842"/>
      <c r="Y34" s="842"/>
      <c r="Z34" s="842"/>
      <c r="AA34" s="829"/>
      <c r="AB34" s="378"/>
      <c r="AC34" s="366"/>
      <c r="AD34" s="366"/>
      <c r="AE34" s="366"/>
      <c r="AF34" s="366"/>
      <c r="AG34" s="366"/>
    </row>
    <row r="35" spans="1:33" ht="15.75" customHeight="1">
      <c r="A35" s="366"/>
      <c r="B35" s="31"/>
      <c r="C35" s="366"/>
      <c r="D35" s="366"/>
      <c r="E35" s="366"/>
      <c r="F35" s="381"/>
      <c r="G35" s="381"/>
      <c r="H35" s="381"/>
      <c r="I35" s="381"/>
      <c r="J35" s="381"/>
      <c r="K35" s="381"/>
      <c r="L35" s="381"/>
      <c r="M35" s="366"/>
      <c r="N35" s="366"/>
      <c r="O35" s="366"/>
      <c r="P35" s="366"/>
      <c r="Q35" s="366"/>
      <c r="R35" s="366"/>
      <c r="S35" s="366"/>
      <c r="T35" s="366"/>
      <c r="U35" s="366"/>
      <c r="V35" s="366"/>
      <c r="W35" s="366"/>
      <c r="X35" s="366"/>
      <c r="Y35" s="366"/>
      <c r="Z35" s="366"/>
      <c r="AA35" s="366"/>
      <c r="AB35" s="374"/>
      <c r="AC35" s="366"/>
      <c r="AD35" s="366"/>
      <c r="AE35" s="366"/>
      <c r="AF35" s="366"/>
      <c r="AG35" s="366"/>
    </row>
    <row r="36" spans="1:33" ht="32.25" customHeight="1">
      <c r="A36" s="366"/>
      <c r="B36" s="31"/>
      <c r="C36" s="366"/>
      <c r="D36" s="386" t="s">
        <v>142</v>
      </c>
      <c r="E36" s="379"/>
      <c r="F36" s="470" t="s">
        <v>606</v>
      </c>
      <c r="G36" s="842"/>
      <c r="H36" s="842"/>
      <c r="I36" s="842"/>
      <c r="J36" s="842"/>
      <c r="K36" s="842"/>
      <c r="L36" s="842"/>
      <c r="M36" s="829"/>
      <c r="N36" s="366"/>
      <c r="O36" s="386" t="s">
        <v>144</v>
      </c>
      <c r="P36" s="471">
        <v>0</v>
      </c>
      <c r="Q36" s="842"/>
      <c r="R36" s="842"/>
      <c r="S36" s="842"/>
      <c r="T36" s="842"/>
      <c r="U36" s="842"/>
      <c r="V36" s="842"/>
      <c r="W36" s="842"/>
      <c r="X36" s="842"/>
      <c r="Y36" s="842"/>
      <c r="Z36" s="842"/>
      <c r="AA36" s="829"/>
      <c r="AB36" s="374"/>
      <c r="AC36" s="366"/>
      <c r="AD36" s="366"/>
      <c r="AE36" s="366"/>
      <c r="AF36" s="366"/>
      <c r="AG36" s="366"/>
    </row>
    <row r="37" spans="1:33" ht="15.75" customHeight="1">
      <c r="A37" s="366"/>
      <c r="B37" s="31"/>
      <c r="C37" s="379"/>
      <c r="D37" s="379"/>
      <c r="E37" s="379"/>
      <c r="F37" s="381"/>
      <c r="G37" s="381"/>
      <c r="H37" s="381"/>
      <c r="I37" s="381"/>
      <c r="J37" s="381"/>
      <c r="K37" s="381"/>
      <c r="L37" s="381"/>
      <c r="M37" s="379"/>
      <c r="N37" s="379"/>
      <c r="O37" s="379"/>
      <c r="P37" s="379"/>
      <c r="Q37" s="379"/>
      <c r="R37" s="379"/>
      <c r="S37" s="379"/>
      <c r="T37" s="379"/>
      <c r="U37" s="379"/>
      <c r="V37" s="379"/>
      <c r="W37" s="379"/>
      <c r="X37" s="379"/>
      <c r="Y37" s="379"/>
      <c r="Z37" s="379"/>
      <c r="AA37" s="379"/>
      <c r="AB37" s="378"/>
      <c r="AC37" s="366"/>
      <c r="AD37" s="366"/>
      <c r="AE37" s="366"/>
      <c r="AF37" s="366"/>
      <c r="AG37" s="366"/>
    </row>
    <row r="38" spans="1:33" ht="15.75" customHeight="1">
      <c r="A38" s="366"/>
      <c r="B38" s="31"/>
      <c r="C38" s="366"/>
      <c r="D38" s="386" t="s">
        <v>145</v>
      </c>
      <c r="E38" s="366"/>
      <c r="F38" s="467" t="s">
        <v>146</v>
      </c>
      <c r="G38" s="829"/>
      <c r="H38" s="366"/>
      <c r="I38" s="366"/>
      <c r="J38" s="379" t="s">
        <v>147</v>
      </c>
      <c r="K38" s="366"/>
      <c r="L38" s="467" t="s">
        <v>148</v>
      </c>
      <c r="M38" s="842"/>
      <c r="N38" s="829"/>
      <c r="O38" s="379"/>
      <c r="P38" s="379"/>
      <c r="Q38" s="366"/>
      <c r="R38" s="379" t="s">
        <v>149</v>
      </c>
      <c r="S38" s="379"/>
      <c r="T38" s="379"/>
      <c r="U38" s="379"/>
      <c r="V38" s="379"/>
      <c r="W38" s="472"/>
      <c r="X38" s="842"/>
      <c r="Y38" s="842"/>
      <c r="Z38" s="842"/>
      <c r="AA38" s="829"/>
      <c r="AB38" s="378"/>
      <c r="AC38" s="366"/>
      <c r="AD38" s="366"/>
      <c r="AE38" s="366"/>
      <c r="AF38" s="366"/>
      <c r="AG38" s="366"/>
    </row>
    <row r="39" spans="1:33" ht="15.75" customHeight="1">
      <c r="A39" s="366"/>
      <c r="B39" s="31"/>
      <c r="C39" s="366"/>
      <c r="D39" s="366"/>
      <c r="E39" s="366"/>
      <c r="F39" s="29"/>
      <c r="G39" s="366"/>
      <c r="H39" s="366"/>
      <c r="I39" s="370"/>
      <c r="J39" s="370"/>
      <c r="K39" s="370"/>
      <c r="L39" s="370"/>
      <c r="M39" s="370"/>
      <c r="N39" s="370"/>
      <c r="O39" s="370"/>
      <c r="P39" s="370"/>
      <c r="Q39" s="370"/>
      <c r="R39" s="370"/>
      <c r="S39" s="370"/>
      <c r="T39" s="370"/>
      <c r="U39" s="370"/>
      <c r="V39" s="370"/>
      <c r="W39" s="370"/>
      <c r="X39" s="370"/>
      <c r="Y39" s="370"/>
      <c r="Z39" s="370"/>
      <c r="AA39" s="370"/>
      <c r="AB39" s="371"/>
      <c r="AC39" s="366"/>
      <c r="AD39" s="366"/>
      <c r="AE39" s="366"/>
      <c r="AF39" s="366"/>
      <c r="AG39" s="366"/>
    </row>
    <row r="40" spans="1:33" ht="15.75" customHeight="1">
      <c r="A40" s="366"/>
      <c r="B40" s="31"/>
      <c r="C40" s="387" t="s">
        <v>150</v>
      </c>
      <c r="D40" s="468">
        <v>2024</v>
      </c>
      <c r="E40" s="845"/>
      <c r="F40" s="846"/>
      <c r="G40" s="35"/>
      <c r="H40" s="370"/>
      <c r="I40" s="370"/>
      <c r="J40" s="370"/>
      <c r="K40" s="370"/>
      <c r="L40" s="370"/>
      <c r="M40" s="370"/>
      <c r="N40" s="370"/>
      <c r="O40" s="370"/>
      <c r="P40" s="370"/>
      <c r="Q40" s="464"/>
      <c r="R40" s="838"/>
      <c r="S40" s="838"/>
      <c r="T40" s="838"/>
      <c r="U40" s="838"/>
      <c r="V40" s="370"/>
      <c r="W40" s="370"/>
      <c r="X40" s="465"/>
      <c r="Y40" s="838"/>
      <c r="Z40" s="838"/>
      <c r="AA40" s="838"/>
      <c r="AB40" s="378"/>
      <c r="AC40" s="366"/>
      <c r="AD40" s="366"/>
      <c r="AE40" s="366"/>
      <c r="AF40" s="366"/>
      <c r="AG40" s="366"/>
    </row>
    <row r="41" spans="1:33" ht="5.25" customHeight="1">
      <c r="A41" s="366"/>
      <c r="B41" s="31"/>
      <c r="C41" s="379"/>
      <c r="D41" s="38"/>
      <c r="E41" s="38"/>
      <c r="F41" s="38"/>
      <c r="G41" s="366"/>
      <c r="H41" s="370"/>
      <c r="I41" s="370"/>
      <c r="J41" s="370"/>
      <c r="K41" s="370"/>
      <c r="L41" s="370"/>
      <c r="M41" s="370"/>
      <c r="N41" s="370"/>
      <c r="O41" s="370"/>
      <c r="P41" s="370"/>
      <c r="Q41" s="376"/>
      <c r="R41" s="376"/>
      <c r="S41" s="376"/>
      <c r="T41" s="376"/>
      <c r="U41" s="376"/>
      <c r="V41" s="370"/>
      <c r="W41" s="370"/>
      <c r="X41" s="372"/>
      <c r="Y41" s="372"/>
      <c r="Z41" s="372"/>
      <c r="AA41" s="372"/>
      <c r="AB41" s="378"/>
      <c r="AC41" s="366"/>
      <c r="AD41" s="366"/>
      <c r="AE41" s="366"/>
      <c r="AF41" s="366"/>
      <c r="AG41" s="366"/>
    </row>
    <row r="42" spans="1:33" ht="15.75" customHeight="1">
      <c r="A42" s="366"/>
      <c r="B42" s="31"/>
      <c r="C42" s="379" t="s">
        <v>140</v>
      </c>
      <c r="D42" s="471">
        <v>25</v>
      </c>
      <c r="E42" s="842"/>
      <c r="F42" s="829"/>
      <c r="G42" s="366"/>
      <c r="H42" s="370"/>
      <c r="I42" s="370"/>
      <c r="J42" s="370"/>
      <c r="K42" s="370"/>
      <c r="L42" s="370"/>
      <c r="M42" s="370"/>
      <c r="N42" s="370"/>
      <c r="O42" s="370"/>
      <c r="P42" s="370"/>
      <c r="Q42" s="464"/>
      <c r="R42" s="838"/>
      <c r="S42" s="838"/>
      <c r="T42" s="838"/>
      <c r="U42" s="838"/>
      <c r="V42" s="370"/>
      <c r="W42" s="370"/>
      <c r="X42" s="465"/>
      <c r="Y42" s="838"/>
      <c r="Z42" s="838"/>
      <c r="AA42" s="838"/>
      <c r="AB42" s="371"/>
      <c r="AC42" s="366"/>
      <c r="AD42" s="366"/>
      <c r="AE42" s="366"/>
      <c r="AF42" s="366"/>
      <c r="AG42" s="366"/>
    </row>
    <row r="43" spans="1:33" ht="15.75" customHeight="1">
      <c r="A43" s="366"/>
      <c r="B43" s="31"/>
      <c r="C43" s="366"/>
      <c r="D43" s="366"/>
      <c r="E43" s="366"/>
      <c r="F43" s="366"/>
      <c r="G43" s="366"/>
      <c r="H43" s="366"/>
      <c r="I43" s="370"/>
      <c r="J43" s="370"/>
      <c r="K43" s="379"/>
      <c r="L43" s="379"/>
      <c r="M43" s="379"/>
      <c r="N43" s="379"/>
      <c r="O43" s="379"/>
      <c r="P43" s="379"/>
      <c r="Q43" s="379"/>
      <c r="R43" s="379"/>
      <c r="S43" s="379"/>
      <c r="T43" s="379"/>
      <c r="U43" s="379"/>
      <c r="V43" s="379"/>
      <c r="W43" s="379"/>
      <c r="X43" s="379"/>
      <c r="Y43" s="379"/>
      <c r="Z43" s="379"/>
      <c r="AA43" s="379"/>
      <c r="AB43" s="371"/>
      <c r="AC43" s="366"/>
      <c r="AD43" s="366"/>
      <c r="AE43" s="366"/>
      <c r="AF43" s="366"/>
      <c r="AG43" s="366"/>
    </row>
    <row r="44" spans="1:33" ht="15.75" customHeight="1">
      <c r="A44" s="366"/>
      <c r="B44" s="31"/>
      <c r="C44" s="379"/>
      <c r="D44" s="466" t="s">
        <v>151</v>
      </c>
      <c r="E44" s="842"/>
      <c r="F44" s="842"/>
      <c r="G44" s="842"/>
      <c r="H44" s="842"/>
      <c r="I44" s="842"/>
      <c r="J44" s="842"/>
      <c r="K44" s="842"/>
      <c r="L44" s="842"/>
      <c r="M44" s="842"/>
      <c r="N44" s="842"/>
      <c r="O44" s="842"/>
      <c r="P44" s="842"/>
      <c r="Q44" s="842"/>
      <c r="R44" s="842"/>
      <c r="S44" s="842"/>
      <c r="T44" s="842"/>
      <c r="U44" s="842"/>
      <c r="V44" s="842"/>
      <c r="W44" s="842"/>
      <c r="X44" s="842"/>
      <c r="Y44" s="829"/>
      <c r="Z44" s="380"/>
      <c r="AA44" s="380"/>
      <c r="AB44" s="388"/>
      <c r="AC44" s="366"/>
      <c r="AD44" s="366"/>
      <c r="AE44" s="366"/>
      <c r="AF44" s="366"/>
      <c r="AG44" s="366"/>
    </row>
    <row r="45" spans="1:33" ht="15.75" customHeight="1">
      <c r="A45" s="366"/>
      <c r="B45" s="31"/>
      <c r="C45" s="366"/>
      <c r="D45" s="493" t="s">
        <v>152</v>
      </c>
      <c r="E45" s="842"/>
      <c r="F45" s="842"/>
      <c r="G45" s="842"/>
      <c r="H45" s="829"/>
      <c r="I45" s="489" t="s">
        <v>153</v>
      </c>
      <c r="J45" s="842"/>
      <c r="K45" s="842"/>
      <c r="L45" s="842"/>
      <c r="M45" s="842"/>
      <c r="N45" s="842"/>
      <c r="O45" s="842"/>
      <c r="P45" s="829"/>
      <c r="Q45" s="490" t="s">
        <v>154</v>
      </c>
      <c r="R45" s="842"/>
      <c r="S45" s="842"/>
      <c r="T45" s="842"/>
      <c r="U45" s="842"/>
      <c r="V45" s="842"/>
      <c r="W45" s="842"/>
      <c r="X45" s="842"/>
      <c r="Y45" s="829"/>
      <c r="Z45" s="380"/>
      <c r="AA45" s="380"/>
      <c r="AB45" s="388"/>
      <c r="AC45" s="366"/>
      <c r="AD45" s="366"/>
      <c r="AE45" s="366"/>
      <c r="AF45" s="366"/>
      <c r="AG45" s="366"/>
    </row>
    <row r="46" spans="1:33" ht="15.75" customHeight="1">
      <c r="A46" s="389"/>
      <c r="B46" s="39"/>
      <c r="C46" s="40"/>
      <c r="D46" s="494" t="s">
        <v>155</v>
      </c>
      <c r="E46" s="842"/>
      <c r="F46" s="842"/>
      <c r="G46" s="842"/>
      <c r="H46" s="829"/>
      <c r="I46" s="491" t="s">
        <v>156</v>
      </c>
      <c r="J46" s="842"/>
      <c r="K46" s="842"/>
      <c r="L46" s="842"/>
      <c r="M46" s="842"/>
      <c r="N46" s="842"/>
      <c r="O46" s="842"/>
      <c r="P46" s="829"/>
      <c r="Q46" s="492" t="s">
        <v>157</v>
      </c>
      <c r="R46" s="842"/>
      <c r="S46" s="842"/>
      <c r="T46" s="842"/>
      <c r="U46" s="842"/>
      <c r="V46" s="842"/>
      <c r="W46" s="842"/>
      <c r="X46" s="842"/>
      <c r="Y46" s="829"/>
      <c r="Z46" s="389"/>
      <c r="AA46" s="389"/>
      <c r="AB46" s="390"/>
      <c r="AC46" s="389"/>
      <c r="AD46" s="389"/>
      <c r="AE46" s="389"/>
      <c r="AF46" s="389"/>
      <c r="AG46" s="389"/>
    </row>
    <row r="47" spans="1:33" ht="15.75" customHeight="1">
      <c r="A47" s="366"/>
      <c r="B47" s="31"/>
      <c r="C47" s="391"/>
      <c r="D47" s="391"/>
      <c r="E47" s="391"/>
      <c r="F47" s="391"/>
      <c r="G47" s="392"/>
      <c r="H47" s="392"/>
      <c r="I47" s="392"/>
      <c r="J47" s="392"/>
      <c r="K47" s="392"/>
      <c r="L47" s="392"/>
      <c r="M47" s="392"/>
      <c r="N47" s="392"/>
      <c r="O47" s="392"/>
      <c r="P47" s="392"/>
      <c r="Q47" s="392"/>
      <c r="R47" s="392"/>
      <c r="S47" s="392"/>
      <c r="T47" s="392"/>
      <c r="U47" s="392"/>
      <c r="V47" s="392"/>
      <c r="W47" s="392"/>
      <c r="X47" s="392"/>
      <c r="Y47" s="392"/>
      <c r="Z47" s="391"/>
      <c r="AA47" s="391"/>
      <c r="AB47" s="375"/>
      <c r="AC47" s="366"/>
      <c r="AD47" s="366"/>
      <c r="AE47" s="366"/>
      <c r="AF47" s="366"/>
      <c r="AG47" s="366"/>
    </row>
    <row r="48" spans="1:33" ht="15.75" customHeight="1">
      <c r="A48" s="393"/>
      <c r="B48" s="41"/>
      <c r="C48" s="482" t="s">
        <v>158</v>
      </c>
      <c r="D48" s="842"/>
      <c r="E48" s="842"/>
      <c r="F48" s="829"/>
      <c r="G48" s="487" t="s">
        <v>159</v>
      </c>
      <c r="H48" s="488" t="s">
        <v>160</v>
      </c>
      <c r="I48" s="834"/>
      <c r="J48" s="834"/>
      <c r="K48" s="834"/>
      <c r="L48" s="834"/>
      <c r="M48" s="834"/>
      <c r="N48" s="834"/>
      <c r="O48" s="834"/>
      <c r="P48" s="834"/>
      <c r="Q48" s="834"/>
      <c r="R48" s="834"/>
      <c r="S48" s="834"/>
      <c r="T48" s="834"/>
      <c r="U48" s="834"/>
      <c r="V48" s="834"/>
      <c r="W48" s="834"/>
      <c r="X48" s="834"/>
      <c r="Y48" s="834"/>
      <c r="Z48" s="834"/>
      <c r="AA48" s="835"/>
      <c r="AB48" s="388"/>
      <c r="AC48" s="393"/>
      <c r="AD48" s="393"/>
      <c r="AE48" s="393"/>
      <c r="AF48" s="393"/>
      <c r="AG48" s="393"/>
    </row>
    <row r="49" spans="1:33" ht="15.75" customHeight="1">
      <c r="A49" s="393"/>
      <c r="B49" s="41"/>
      <c r="C49" s="42" t="s">
        <v>161</v>
      </c>
      <c r="D49" s="43">
        <v>1.2</v>
      </c>
      <c r="E49" s="482" t="s">
        <v>162</v>
      </c>
      <c r="F49" s="829"/>
      <c r="G49" s="831"/>
      <c r="H49" s="839"/>
      <c r="I49" s="840"/>
      <c r="J49" s="840"/>
      <c r="K49" s="840"/>
      <c r="L49" s="840"/>
      <c r="M49" s="840"/>
      <c r="N49" s="840"/>
      <c r="O49" s="840"/>
      <c r="P49" s="840"/>
      <c r="Q49" s="840"/>
      <c r="R49" s="840"/>
      <c r="S49" s="840"/>
      <c r="T49" s="840"/>
      <c r="U49" s="840"/>
      <c r="V49" s="840"/>
      <c r="W49" s="840"/>
      <c r="X49" s="840"/>
      <c r="Y49" s="840"/>
      <c r="Z49" s="840"/>
      <c r="AA49" s="841"/>
      <c r="AB49" s="388"/>
      <c r="AC49" s="393"/>
      <c r="AD49" s="393"/>
      <c r="AE49" s="393"/>
      <c r="AF49" s="393"/>
      <c r="AG49" s="393"/>
    </row>
    <row r="50" spans="1:33" ht="15.75" customHeight="1">
      <c r="A50" s="393"/>
      <c r="B50" s="41"/>
      <c r="C50" s="44">
        <v>2024</v>
      </c>
      <c r="D50" s="45">
        <v>45474</v>
      </c>
      <c r="E50" s="481">
        <v>45656</v>
      </c>
      <c r="F50" s="829"/>
      <c r="G50" s="46">
        <v>25</v>
      </c>
      <c r="H50" s="486" t="s">
        <v>607</v>
      </c>
      <c r="I50" s="842"/>
      <c r="J50" s="842"/>
      <c r="K50" s="842"/>
      <c r="L50" s="842"/>
      <c r="M50" s="842"/>
      <c r="N50" s="842"/>
      <c r="O50" s="842"/>
      <c r="P50" s="842"/>
      <c r="Q50" s="842"/>
      <c r="R50" s="842"/>
      <c r="S50" s="842"/>
      <c r="T50" s="842"/>
      <c r="U50" s="842"/>
      <c r="V50" s="842"/>
      <c r="W50" s="842"/>
      <c r="X50" s="842"/>
      <c r="Y50" s="842"/>
      <c r="Z50" s="842"/>
      <c r="AA50" s="829"/>
      <c r="AB50" s="388"/>
      <c r="AC50" s="393"/>
      <c r="AD50" s="393"/>
      <c r="AE50" s="393"/>
      <c r="AF50" s="393"/>
      <c r="AG50" s="393"/>
    </row>
    <row r="51" spans="1:33" ht="15.75" customHeight="1">
      <c r="A51" s="393"/>
      <c r="B51" s="41"/>
      <c r="C51" s="44">
        <v>2025</v>
      </c>
      <c r="D51" s="45">
        <v>45658</v>
      </c>
      <c r="E51" s="481">
        <v>46021</v>
      </c>
      <c r="F51" s="829"/>
      <c r="G51" s="46">
        <v>65</v>
      </c>
      <c r="H51" s="486" t="s">
        <v>607</v>
      </c>
      <c r="I51" s="842"/>
      <c r="J51" s="842"/>
      <c r="K51" s="842"/>
      <c r="L51" s="842"/>
      <c r="M51" s="842"/>
      <c r="N51" s="842"/>
      <c r="O51" s="842"/>
      <c r="P51" s="842"/>
      <c r="Q51" s="842"/>
      <c r="R51" s="842"/>
      <c r="S51" s="842"/>
      <c r="T51" s="842"/>
      <c r="U51" s="842"/>
      <c r="V51" s="842"/>
      <c r="W51" s="842"/>
      <c r="X51" s="842"/>
      <c r="Y51" s="842"/>
      <c r="Z51" s="842"/>
      <c r="AA51" s="829"/>
      <c r="AB51" s="388"/>
      <c r="AC51" s="393"/>
      <c r="AD51" s="393"/>
      <c r="AE51" s="393"/>
      <c r="AF51" s="393"/>
      <c r="AG51" s="393"/>
    </row>
    <row r="52" spans="1:33" ht="15.75" customHeight="1">
      <c r="A52" s="393"/>
      <c r="B52" s="41"/>
      <c r="C52" s="44">
        <v>2026</v>
      </c>
      <c r="D52" s="45">
        <v>46023</v>
      </c>
      <c r="E52" s="481">
        <v>46386</v>
      </c>
      <c r="F52" s="829"/>
      <c r="G52" s="46">
        <v>85</v>
      </c>
      <c r="H52" s="486" t="s">
        <v>607</v>
      </c>
      <c r="I52" s="842"/>
      <c r="J52" s="842"/>
      <c r="K52" s="842"/>
      <c r="L52" s="842"/>
      <c r="M52" s="842"/>
      <c r="N52" s="842"/>
      <c r="O52" s="842"/>
      <c r="P52" s="842"/>
      <c r="Q52" s="842"/>
      <c r="R52" s="842"/>
      <c r="S52" s="842"/>
      <c r="T52" s="842"/>
      <c r="U52" s="842"/>
      <c r="V52" s="842"/>
      <c r="W52" s="842"/>
      <c r="X52" s="842"/>
      <c r="Y52" s="842"/>
      <c r="Z52" s="842"/>
      <c r="AA52" s="829"/>
      <c r="AB52" s="388"/>
      <c r="AC52" s="393"/>
      <c r="AD52" s="393"/>
      <c r="AE52" s="393"/>
      <c r="AF52" s="393"/>
      <c r="AG52" s="393"/>
    </row>
    <row r="53" spans="1:33" ht="15.75" customHeight="1">
      <c r="A53" s="393"/>
      <c r="B53" s="41"/>
      <c r="C53" s="44">
        <v>2027</v>
      </c>
      <c r="D53" s="45">
        <v>46388</v>
      </c>
      <c r="E53" s="481">
        <v>46751</v>
      </c>
      <c r="F53" s="829"/>
      <c r="G53" s="46">
        <v>100</v>
      </c>
      <c r="H53" s="486" t="s">
        <v>607</v>
      </c>
      <c r="I53" s="842"/>
      <c r="J53" s="842"/>
      <c r="K53" s="842"/>
      <c r="L53" s="842"/>
      <c r="M53" s="842"/>
      <c r="N53" s="842"/>
      <c r="O53" s="842"/>
      <c r="P53" s="842"/>
      <c r="Q53" s="842"/>
      <c r="R53" s="842"/>
      <c r="S53" s="842"/>
      <c r="T53" s="842"/>
      <c r="U53" s="842"/>
      <c r="V53" s="842"/>
      <c r="W53" s="842"/>
      <c r="X53" s="842"/>
      <c r="Y53" s="842"/>
      <c r="Z53" s="842"/>
      <c r="AA53" s="829"/>
      <c r="AB53" s="388"/>
      <c r="AC53" s="393"/>
      <c r="AD53" s="393"/>
      <c r="AE53" s="393"/>
      <c r="AF53" s="393"/>
      <c r="AG53" s="393"/>
    </row>
    <row r="54" spans="1:33" ht="15.75" customHeight="1">
      <c r="A54" s="393"/>
      <c r="B54" s="41"/>
      <c r="C54" s="44"/>
      <c r="D54" s="44"/>
      <c r="E54" s="482"/>
      <c r="F54" s="829"/>
      <c r="G54" s="43"/>
      <c r="H54" s="482"/>
      <c r="I54" s="842"/>
      <c r="J54" s="842"/>
      <c r="K54" s="842"/>
      <c r="L54" s="842"/>
      <c r="M54" s="842"/>
      <c r="N54" s="842"/>
      <c r="O54" s="842"/>
      <c r="P54" s="842"/>
      <c r="Q54" s="842"/>
      <c r="R54" s="842"/>
      <c r="S54" s="842"/>
      <c r="T54" s="842"/>
      <c r="U54" s="842"/>
      <c r="V54" s="842"/>
      <c r="W54" s="842"/>
      <c r="X54" s="842"/>
      <c r="Y54" s="842"/>
      <c r="Z54" s="842"/>
      <c r="AA54" s="829"/>
      <c r="AB54" s="388"/>
      <c r="AC54" s="393"/>
      <c r="AD54" s="393"/>
      <c r="AE54" s="393"/>
      <c r="AF54" s="393"/>
      <c r="AG54" s="393"/>
    </row>
    <row r="55" spans="1:33" ht="15.75" customHeight="1">
      <c r="A55" s="366"/>
      <c r="B55" s="31"/>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74"/>
      <c r="AC55" s="366"/>
      <c r="AD55" s="366"/>
      <c r="AE55" s="366"/>
      <c r="AF55" s="366"/>
      <c r="AG55" s="366"/>
    </row>
    <row r="56" spans="1:33" ht="15.75" customHeight="1">
      <c r="A56" s="366"/>
      <c r="B56" s="31"/>
      <c r="C56" s="469" t="s">
        <v>163</v>
      </c>
      <c r="D56" s="838"/>
      <c r="E56" s="379"/>
      <c r="F56" s="370" t="s">
        <v>164</v>
      </c>
      <c r="G56" s="47"/>
      <c r="H56" s="381"/>
      <c r="I56" s="370" t="s">
        <v>165</v>
      </c>
      <c r="J56" s="366"/>
      <c r="K56" s="467"/>
      <c r="L56" s="829"/>
      <c r="M56" s="379"/>
      <c r="N56" s="366"/>
      <c r="O56" s="366"/>
      <c r="P56" s="366"/>
      <c r="Q56" s="366"/>
      <c r="R56" s="366"/>
      <c r="S56" s="366"/>
      <c r="T56" s="366"/>
      <c r="U56" s="366"/>
      <c r="V56" s="366"/>
      <c r="W56" s="366"/>
      <c r="X56" s="366"/>
      <c r="Y56" s="366"/>
      <c r="Z56" s="366"/>
      <c r="AA56" s="366"/>
      <c r="AB56" s="374"/>
      <c r="AC56" s="366"/>
      <c r="AD56" s="366"/>
      <c r="AE56" s="366"/>
      <c r="AF56" s="366"/>
      <c r="AG56" s="366"/>
    </row>
    <row r="57" spans="1:33" ht="15.75" customHeight="1">
      <c r="A57" s="366"/>
      <c r="B57" s="394"/>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95"/>
      <c r="AC57" s="366"/>
      <c r="AD57" s="366"/>
      <c r="AE57" s="366"/>
      <c r="AF57" s="366"/>
      <c r="AG57" s="366"/>
    </row>
    <row r="58" spans="1:33" ht="15.75" customHeight="1">
      <c r="A58" s="366"/>
      <c r="B58" s="480" t="s">
        <v>166</v>
      </c>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29"/>
      <c r="AC58" s="366"/>
      <c r="AD58" s="366"/>
      <c r="AE58" s="366"/>
      <c r="AF58" s="366"/>
      <c r="AG58" s="366"/>
    </row>
    <row r="59" spans="1:33" ht="15.75" customHeight="1">
      <c r="A59" s="366"/>
      <c r="B59" s="48"/>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49"/>
      <c r="AC59" s="366"/>
      <c r="AD59" s="366"/>
      <c r="AE59" s="366"/>
      <c r="AF59" s="366"/>
      <c r="AG59" s="366"/>
    </row>
    <row r="60" spans="1:33" ht="29.25" customHeight="1">
      <c r="A60" s="366"/>
      <c r="B60" s="482" t="s">
        <v>161</v>
      </c>
      <c r="C60" s="829"/>
      <c r="D60" s="43"/>
      <c r="E60" s="482" t="s">
        <v>167</v>
      </c>
      <c r="F60" s="829"/>
      <c r="G60" s="43"/>
      <c r="H60" s="466" t="s">
        <v>168</v>
      </c>
      <c r="I60" s="829"/>
      <c r="J60" s="482"/>
      <c r="K60" s="829"/>
      <c r="L60" s="485"/>
      <c r="M60" s="838"/>
      <c r="N60" s="43" t="s">
        <v>169</v>
      </c>
      <c r="O60" s="482"/>
      <c r="P60" s="842"/>
      <c r="Q60" s="829"/>
      <c r="R60" s="482" t="s">
        <v>170</v>
      </c>
      <c r="S60" s="842"/>
      <c r="T60" s="829"/>
      <c r="U60" s="482"/>
      <c r="V60" s="842"/>
      <c r="W60" s="829"/>
      <c r="X60" s="482" t="s">
        <v>171</v>
      </c>
      <c r="Y60" s="829"/>
      <c r="Z60" s="482"/>
      <c r="AA60" s="842"/>
      <c r="AB60" s="829"/>
      <c r="AC60" s="366"/>
      <c r="AD60" s="366"/>
      <c r="AE60" s="366"/>
      <c r="AF60" s="366"/>
      <c r="AG60" s="366"/>
    </row>
    <row r="61" spans="1:33" ht="15.75" customHeight="1">
      <c r="A61" s="366"/>
      <c r="B61" s="48"/>
      <c r="C61" s="396"/>
      <c r="D61" s="396"/>
      <c r="E61" s="396"/>
      <c r="F61" s="389"/>
      <c r="G61" s="397"/>
      <c r="H61" s="398"/>
      <c r="I61" s="398"/>
      <c r="J61" s="389"/>
      <c r="K61" s="389"/>
      <c r="L61" s="389"/>
      <c r="M61" s="389"/>
      <c r="N61" s="398"/>
      <c r="O61" s="389"/>
      <c r="P61" s="389"/>
      <c r="Q61" s="389"/>
      <c r="R61" s="389"/>
      <c r="S61" s="398"/>
      <c r="T61" s="376"/>
      <c r="U61" s="376"/>
      <c r="V61" s="366"/>
      <c r="W61" s="398"/>
      <c r="X61" s="386"/>
      <c r="Y61" s="386"/>
      <c r="Z61" s="50"/>
      <c r="AA61" s="28"/>
      <c r="AB61" s="51"/>
      <c r="AC61" s="366"/>
      <c r="AD61" s="366"/>
      <c r="AE61" s="366"/>
      <c r="AF61" s="366"/>
      <c r="AG61" s="366"/>
    </row>
    <row r="62" spans="1:33" ht="15.75" customHeight="1">
      <c r="A62" s="366"/>
      <c r="B62" s="480" t="s">
        <v>172</v>
      </c>
      <c r="C62" s="829"/>
      <c r="D62" s="483"/>
      <c r="E62" s="840"/>
      <c r="F62" s="840"/>
      <c r="G62" s="840"/>
      <c r="H62" s="840"/>
      <c r="I62" s="840"/>
      <c r="J62" s="840"/>
      <c r="K62" s="840"/>
      <c r="L62" s="840"/>
      <c r="M62" s="840"/>
      <c r="N62" s="840"/>
      <c r="O62" s="840"/>
      <c r="P62" s="840"/>
      <c r="Q62" s="840"/>
      <c r="R62" s="840"/>
      <c r="S62" s="840"/>
      <c r="T62" s="840"/>
      <c r="U62" s="840"/>
      <c r="V62" s="840"/>
      <c r="W62" s="840"/>
      <c r="X62" s="840"/>
      <c r="Y62" s="840"/>
      <c r="Z62" s="840"/>
      <c r="AA62" s="840"/>
      <c r="AB62" s="841"/>
      <c r="AC62" s="366"/>
      <c r="AD62" s="366"/>
      <c r="AE62" s="366"/>
      <c r="AF62" s="366"/>
      <c r="AG62" s="366"/>
    </row>
    <row r="63" spans="1:33" ht="15.75" customHeight="1">
      <c r="A63" s="366"/>
      <c r="B63" s="48"/>
      <c r="C63" s="396"/>
      <c r="D63" s="396"/>
      <c r="E63" s="396"/>
      <c r="F63" s="389"/>
      <c r="G63" s="397"/>
      <c r="H63" s="398"/>
      <c r="I63" s="398"/>
      <c r="J63" s="389"/>
      <c r="K63" s="389"/>
      <c r="L63" s="389"/>
      <c r="M63" s="389"/>
      <c r="N63" s="398"/>
      <c r="O63" s="389"/>
      <c r="P63" s="389"/>
      <c r="Q63" s="389"/>
      <c r="R63" s="389"/>
      <c r="S63" s="398"/>
      <c r="T63" s="376"/>
      <c r="U63" s="376"/>
      <c r="V63" s="366"/>
      <c r="W63" s="398"/>
      <c r="X63" s="386"/>
      <c r="Y63" s="386"/>
      <c r="Z63" s="50"/>
      <c r="AA63" s="28"/>
      <c r="AB63" s="51"/>
      <c r="AC63" s="366"/>
      <c r="AD63" s="366"/>
      <c r="AE63" s="366"/>
      <c r="AF63" s="366"/>
      <c r="AG63" s="366"/>
    </row>
    <row r="64" spans="1:33" ht="15.75" customHeight="1">
      <c r="A64" s="366"/>
      <c r="B64" s="480" t="s">
        <v>173</v>
      </c>
      <c r="C64" s="829"/>
      <c r="D64" s="484"/>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841"/>
      <c r="AC64" s="366"/>
      <c r="AD64" s="366"/>
      <c r="AE64" s="366"/>
      <c r="AF64" s="366"/>
      <c r="AG64" s="366"/>
    </row>
    <row r="65" spans="1:33" ht="15.75" customHeight="1">
      <c r="A65" s="366"/>
      <c r="B65" s="48"/>
      <c r="C65" s="396"/>
      <c r="D65" s="396"/>
      <c r="E65" s="396"/>
      <c r="F65" s="389"/>
      <c r="G65" s="397"/>
      <c r="H65" s="398"/>
      <c r="I65" s="398"/>
      <c r="J65" s="389"/>
      <c r="K65" s="389"/>
      <c r="L65" s="389"/>
      <c r="M65" s="389"/>
      <c r="N65" s="398"/>
      <c r="O65" s="389"/>
      <c r="P65" s="389"/>
      <c r="Q65" s="389"/>
      <c r="R65" s="389"/>
      <c r="S65" s="398"/>
      <c r="T65" s="376"/>
      <c r="U65" s="376"/>
      <c r="V65" s="366"/>
      <c r="W65" s="398"/>
      <c r="X65" s="386"/>
      <c r="Y65" s="386"/>
      <c r="Z65" s="386"/>
      <c r="AA65" s="376"/>
      <c r="AB65" s="382"/>
      <c r="AC65" s="366"/>
      <c r="AD65" s="366"/>
      <c r="AE65" s="366"/>
      <c r="AF65" s="366"/>
      <c r="AG65" s="366"/>
    </row>
    <row r="66" spans="1:33" ht="15.75" customHeight="1">
      <c r="A66" s="366"/>
      <c r="B66" s="480" t="s">
        <v>174</v>
      </c>
      <c r="C66" s="829"/>
      <c r="D66" s="484"/>
      <c r="E66" s="840"/>
      <c r="F66" s="840"/>
      <c r="G66" s="840"/>
      <c r="H66" s="840"/>
      <c r="I66" s="840"/>
      <c r="J66" s="840"/>
      <c r="K66" s="840"/>
      <c r="L66" s="840"/>
      <c r="M66" s="840"/>
      <c r="N66" s="840"/>
      <c r="O66" s="840"/>
      <c r="P66" s="840"/>
      <c r="Q66" s="840"/>
      <c r="R66" s="840"/>
      <c r="S66" s="840"/>
      <c r="T66" s="840"/>
      <c r="U66" s="840"/>
      <c r="V66" s="840"/>
      <c r="W66" s="840"/>
      <c r="X66" s="840"/>
      <c r="Y66" s="840"/>
      <c r="Z66" s="840"/>
      <c r="AA66" s="840"/>
      <c r="AB66" s="841"/>
      <c r="AC66" s="366"/>
      <c r="AD66" s="366"/>
      <c r="AE66" s="366"/>
      <c r="AF66" s="366"/>
      <c r="AG66" s="366"/>
    </row>
    <row r="67" spans="1:33" ht="15.75" customHeight="1">
      <c r="A67" s="366"/>
      <c r="B67" s="48"/>
      <c r="C67" s="396"/>
      <c r="D67" s="396"/>
      <c r="E67" s="396"/>
      <c r="F67" s="389"/>
      <c r="G67" s="397"/>
      <c r="H67" s="398"/>
      <c r="I67" s="398"/>
      <c r="J67" s="389"/>
      <c r="K67" s="389"/>
      <c r="L67" s="389"/>
      <c r="M67" s="389"/>
      <c r="N67" s="398"/>
      <c r="O67" s="389"/>
      <c r="P67" s="389"/>
      <c r="Q67" s="389"/>
      <c r="R67" s="389"/>
      <c r="S67" s="398"/>
      <c r="T67" s="376"/>
      <c r="U67" s="376"/>
      <c r="V67" s="366"/>
      <c r="W67" s="398"/>
      <c r="X67" s="386"/>
      <c r="Y67" s="386"/>
      <c r="Z67" s="50"/>
      <c r="AA67" s="28"/>
      <c r="AB67" s="51"/>
      <c r="AC67" s="366"/>
      <c r="AD67" s="366"/>
      <c r="AE67" s="366"/>
      <c r="AF67" s="366"/>
      <c r="AG67" s="366"/>
    </row>
    <row r="68" spans="1:33" ht="15.75" customHeight="1">
      <c r="A68" s="366"/>
      <c r="B68" s="480" t="s">
        <v>175</v>
      </c>
      <c r="C68" s="829"/>
      <c r="D68" s="484"/>
      <c r="E68" s="840"/>
      <c r="F68" s="840"/>
      <c r="G68" s="840"/>
      <c r="H68" s="840"/>
      <c r="I68" s="840"/>
      <c r="J68" s="840"/>
      <c r="K68" s="840"/>
      <c r="L68" s="840"/>
      <c r="M68" s="840"/>
      <c r="N68" s="840"/>
      <c r="O68" s="840"/>
      <c r="P68" s="840"/>
      <c r="Q68" s="840"/>
      <c r="R68" s="840"/>
      <c r="S68" s="840"/>
      <c r="T68" s="840"/>
      <c r="U68" s="840"/>
      <c r="V68" s="840"/>
      <c r="W68" s="840"/>
      <c r="X68" s="840"/>
      <c r="Y68" s="840"/>
      <c r="Z68" s="840"/>
      <c r="AA68" s="840"/>
      <c r="AB68" s="841"/>
      <c r="AC68" s="366"/>
      <c r="AD68" s="366"/>
      <c r="AE68" s="366"/>
      <c r="AF68" s="366"/>
      <c r="AG68" s="366"/>
    </row>
    <row r="69" spans="1:33" ht="15.75" customHeight="1">
      <c r="A69" s="366"/>
      <c r="B69" s="48"/>
      <c r="C69" s="396"/>
      <c r="D69" s="396"/>
      <c r="E69" s="396"/>
      <c r="F69" s="389"/>
      <c r="G69" s="397"/>
      <c r="H69" s="398"/>
      <c r="I69" s="398"/>
      <c r="J69" s="389"/>
      <c r="K69" s="389"/>
      <c r="L69" s="389"/>
      <c r="M69" s="389"/>
      <c r="N69" s="398"/>
      <c r="O69" s="389"/>
      <c r="P69" s="389"/>
      <c r="Q69" s="389"/>
      <c r="R69" s="389"/>
      <c r="S69" s="398"/>
      <c r="T69" s="376"/>
      <c r="U69" s="376"/>
      <c r="V69" s="366"/>
      <c r="W69" s="398"/>
      <c r="X69" s="386"/>
      <c r="Y69" s="386"/>
      <c r="Z69" s="50"/>
      <c r="AA69" s="28"/>
      <c r="AB69" s="51"/>
      <c r="AC69" s="366"/>
      <c r="AD69" s="366"/>
      <c r="AE69" s="366"/>
      <c r="AF69" s="366"/>
      <c r="AG69" s="366"/>
    </row>
    <row r="70" spans="1:33" ht="15.75" customHeight="1">
      <c r="A70" s="366"/>
      <c r="B70" s="480" t="s">
        <v>176</v>
      </c>
      <c r="C70" s="829"/>
      <c r="D70" s="484"/>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1"/>
      <c r="AC70" s="366"/>
      <c r="AD70" s="366"/>
      <c r="AE70" s="366"/>
      <c r="AF70" s="366"/>
      <c r="AG70" s="366"/>
    </row>
    <row r="71" spans="1:33" ht="15.75" customHeight="1">
      <c r="A71" s="366"/>
      <c r="B71" s="48"/>
      <c r="C71" s="396"/>
      <c r="D71" s="396"/>
      <c r="E71" s="396"/>
      <c r="F71" s="389"/>
      <c r="G71" s="397"/>
      <c r="H71" s="398"/>
      <c r="I71" s="398"/>
      <c r="J71" s="389"/>
      <c r="K71" s="389"/>
      <c r="L71" s="389"/>
      <c r="M71" s="389"/>
      <c r="N71" s="398"/>
      <c r="O71" s="389"/>
      <c r="P71" s="389"/>
      <c r="Q71" s="389"/>
      <c r="R71" s="389"/>
      <c r="S71" s="398"/>
      <c r="T71" s="376"/>
      <c r="U71" s="376"/>
      <c r="V71" s="366"/>
      <c r="W71" s="398"/>
      <c r="X71" s="386"/>
      <c r="Y71" s="386"/>
      <c r="Z71" s="50"/>
      <c r="AA71" s="28"/>
      <c r="AB71" s="51"/>
      <c r="AC71" s="366"/>
      <c r="AD71" s="366"/>
      <c r="AE71" s="366"/>
      <c r="AF71" s="366"/>
      <c r="AG71" s="366"/>
    </row>
    <row r="72" spans="1:33" ht="15.75" customHeight="1">
      <c r="A72" s="366"/>
      <c r="B72" s="480" t="s">
        <v>177</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29"/>
      <c r="AC72" s="366"/>
      <c r="AD72" s="366"/>
      <c r="AE72" s="366"/>
      <c r="AF72" s="366"/>
      <c r="AG72" s="366"/>
    </row>
    <row r="73" spans="1:33" ht="15.75" customHeight="1">
      <c r="A73" s="366"/>
      <c r="B73" s="466" t="s">
        <v>122</v>
      </c>
      <c r="C73" s="829"/>
      <c r="D73" s="52" t="s">
        <v>178</v>
      </c>
      <c r="E73" s="466" t="s">
        <v>179</v>
      </c>
      <c r="F73" s="829"/>
      <c r="G73" s="466" t="s">
        <v>177</v>
      </c>
      <c r="H73" s="842"/>
      <c r="I73" s="842"/>
      <c r="J73" s="842"/>
      <c r="K73" s="842"/>
      <c r="L73" s="842"/>
      <c r="M73" s="842"/>
      <c r="N73" s="842"/>
      <c r="O73" s="829"/>
      <c r="P73" s="466" t="s">
        <v>180</v>
      </c>
      <c r="Q73" s="842"/>
      <c r="R73" s="842"/>
      <c r="S73" s="842"/>
      <c r="T73" s="842"/>
      <c r="U73" s="842"/>
      <c r="V73" s="842"/>
      <c r="W73" s="842"/>
      <c r="X73" s="842"/>
      <c r="Y73" s="842"/>
      <c r="Z73" s="842"/>
      <c r="AA73" s="842"/>
      <c r="AB73" s="829"/>
      <c r="AC73" s="366"/>
      <c r="AD73" s="366"/>
      <c r="AE73" s="366"/>
      <c r="AF73" s="366"/>
      <c r="AG73" s="366"/>
    </row>
    <row r="74" spans="1:33" ht="15.75" customHeight="1">
      <c r="A74" s="366"/>
      <c r="B74" s="466"/>
      <c r="C74" s="829"/>
      <c r="D74" s="37"/>
      <c r="E74" s="466"/>
      <c r="F74" s="829"/>
      <c r="G74" s="479"/>
      <c r="H74" s="842"/>
      <c r="I74" s="842"/>
      <c r="J74" s="842"/>
      <c r="K74" s="842"/>
      <c r="L74" s="842"/>
      <c r="M74" s="842"/>
      <c r="N74" s="842"/>
      <c r="O74" s="829"/>
      <c r="P74" s="479"/>
      <c r="Q74" s="842"/>
      <c r="R74" s="842"/>
      <c r="S74" s="842"/>
      <c r="T74" s="842"/>
      <c r="U74" s="842"/>
      <c r="V74" s="842"/>
      <c r="W74" s="842"/>
      <c r="X74" s="842"/>
      <c r="Y74" s="842"/>
      <c r="Z74" s="842"/>
      <c r="AA74" s="842"/>
      <c r="AB74" s="829"/>
      <c r="AC74" s="366"/>
      <c r="AD74" s="366"/>
      <c r="AE74" s="366"/>
      <c r="AF74" s="366"/>
      <c r="AG74" s="366"/>
    </row>
    <row r="75" spans="1:33" ht="15.75" customHeight="1">
      <c r="A75" s="366"/>
      <c r="B75" s="466"/>
      <c r="C75" s="829"/>
      <c r="D75" s="37"/>
      <c r="E75" s="466"/>
      <c r="F75" s="829"/>
      <c r="G75" s="479"/>
      <c r="H75" s="842"/>
      <c r="I75" s="842"/>
      <c r="J75" s="842"/>
      <c r="K75" s="842"/>
      <c r="L75" s="842"/>
      <c r="M75" s="842"/>
      <c r="N75" s="842"/>
      <c r="O75" s="829"/>
      <c r="P75" s="479"/>
      <c r="Q75" s="842"/>
      <c r="R75" s="842"/>
      <c r="S75" s="842"/>
      <c r="T75" s="842"/>
      <c r="U75" s="842"/>
      <c r="V75" s="842"/>
      <c r="W75" s="842"/>
      <c r="X75" s="842"/>
      <c r="Y75" s="842"/>
      <c r="Z75" s="842"/>
      <c r="AA75" s="842"/>
      <c r="AB75" s="829"/>
      <c r="AC75" s="366"/>
      <c r="AD75" s="366"/>
      <c r="AE75" s="366"/>
      <c r="AF75" s="366"/>
      <c r="AG75" s="366"/>
    </row>
    <row r="76" spans="1:33" ht="26.25" customHeight="1">
      <c r="A76" s="366"/>
      <c r="B76" s="478" t="s">
        <v>181</v>
      </c>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29"/>
      <c r="AC76" s="366"/>
      <c r="AD76" s="399"/>
      <c r="AE76" s="366"/>
      <c r="AF76" s="366"/>
      <c r="AG76" s="366"/>
    </row>
    <row r="77" spans="1:33" ht="12.75" customHeight="1">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row>
    <row r="78" spans="1:33" ht="12.75" customHeight="1">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row>
    <row r="79" spans="1:33" ht="12.75" customHeight="1">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row>
    <row r="80" spans="1:33" ht="12.75" customHeight="1">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row>
    <row r="81" spans="1:33" ht="12.75" customHeight="1">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row>
    <row r="82" spans="1:33" ht="12.75" customHeight="1">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row>
    <row r="83" spans="1:33" ht="12.75" customHeight="1">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row>
    <row r="84" spans="1:33"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row>
    <row r="85" spans="1:33"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row>
    <row r="86" spans="1:33"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row>
    <row r="87" spans="1:33"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row>
    <row r="88" spans="1:33"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row>
    <row r="89" spans="1:33"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row>
    <row r="90" spans="1:33"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row>
    <row r="91" spans="1:33"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row>
    <row r="92" spans="1:33"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row>
    <row r="93" spans="1:33"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row>
    <row r="94" spans="1:33"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row>
    <row r="95" spans="1:33"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c r="AE95" s="366"/>
      <c r="AF95" s="366"/>
      <c r="AG95" s="366"/>
    </row>
    <row r="96" spans="1:33"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c r="AG96" s="366"/>
    </row>
    <row r="97" spans="1:33"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row>
    <row r="98" spans="1:33"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row>
    <row r="99" spans="1:33"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row>
    <row r="100" spans="1:33"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row>
    <row r="101" spans="1:33"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row>
    <row r="102" spans="1:33"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c r="AG102" s="366"/>
    </row>
    <row r="103" spans="1:33"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row>
    <row r="104" spans="1:33"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c r="AG104" s="366"/>
    </row>
    <row r="105" spans="1:33"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row>
    <row r="106" spans="1:33"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c r="AG106" s="366"/>
    </row>
    <row r="107" spans="1:33"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row>
    <row r="108" spans="1:33"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row>
    <row r="109" spans="1:33"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row>
    <row r="110" spans="1:33"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row>
    <row r="111" spans="1:33"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row>
    <row r="112" spans="1:33"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c r="AE112" s="366"/>
      <c r="AF112" s="366"/>
      <c r="AG112" s="366"/>
    </row>
    <row r="113" spans="1:33"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row>
    <row r="114" spans="1:33"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row>
    <row r="115" spans="1:33"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row>
    <row r="116" spans="1:33"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row>
    <row r="117" spans="1:33"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row>
    <row r="118" spans="1:33"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row>
    <row r="119" spans="1:33"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row>
    <row r="120" spans="1:33"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row>
    <row r="121" spans="1:33"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row>
    <row r="122" spans="1:33"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row>
    <row r="123" spans="1:33"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row>
    <row r="124" spans="1:33"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E124" s="366"/>
      <c r="AF124" s="366"/>
      <c r="AG124" s="366"/>
    </row>
    <row r="125" spans="1:33"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row>
    <row r="126" spans="1:33"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row>
    <row r="127" spans="1:33"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c r="AF127" s="366"/>
      <c r="AG127" s="366"/>
    </row>
    <row r="128" spans="1:33"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row>
    <row r="129" spans="1:33"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c r="AE129" s="366"/>
      <c r="AF129" s="366"/>
      <c r="AG129" s="366"/>
    </row>
    <row r="130" spans="1:33"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c r="AE130" s="366"/>
      <c r="AF130" s="366"/>
      <c r="AG130" s="366"/>
    </row>
    <row r="131" spans="1:33"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c r="AE131" s="366"/>
      <c r="AF131" s="366"/>
      <c r="AG131" s="366"/>
    </row>
    <row r="132" spans="1:33"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row>
    <row r="133" spans="1:33"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row>
    <row r="134" spans="1:33"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c r="AE134" s="366"/>
      <c r="AF134" s="366"/>
      <c r="AG134" s="366"/>
    </row>
    <row r="135" spans="1:33"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c r="AE135" s="366"/>
      <c r="AF135" s="366"/>
      <c r="AG135" s="366"/>
    </row>
    <row r="136" spans="1:33"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c r="AE136" s="366"/>
      <c r="AF136" s="366"/>
      <c r="AG136" s="366"/>
    </row>
    <row r="137" spans="1:33"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c r="AE137" s="366"/>
      <c r="AF137" s="366"/>
      <c r="AG137" s="366"/>
    </row>
    <row r="138" spans="1:33"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row>
    <row r="139" spans="1:33"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row>
    <row r="140" spans="1:33"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c r="AE140" s="366"/>
      <c r="AF140" s="366"/>
      <c r="AG140" s="366"/>
    </row>
    <row r="141" spans="1:33"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6"/>
      <c r="AF141" s="366"/>
      <c r="AG141" s="366"/>
    </row>
    <row r="142" spans="1:33"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row>
    <row r="143" spans="1:33"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row>
    <row r="144" spans="1:33"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c r="AE144" s="366"/>
      <c r="AF144" s="366"/>
      <c r="AG144" s="366"/>
    </row>
    <row r="145" spans="1:33"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row>
    <row r="146" spans="1:33"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c r="AE146" s="366"/>
      <c r="AF146" s="366"/>
      <c r="AG146" s="366"/>
    </row>
    <row r="147" spans="1:33"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row>
    <row r="148" spans="1:33"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row>
    <row r="149" spans="1:33"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row>
    <row r="150" spans="1:33"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row>
    <row r="151" spans="1:33"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row>
    <row r="152" spans="1:33"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row>
    <row r="153" spans="1:33"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row>
    <row r="154" spans="1:33"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row>
    <row r="155" spans="1:33"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row>
    <row r="156" spans="1:33"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row>
    <row r="157" spans="1:33"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row>
    <row r="158" spans="1:33"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row>
    <row r="159" spans="1:33"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row>
    <row r="160" spans="1:33"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row>
    <row r="161" spans="1:33"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row>
    <row r="162" spans="1:33"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row>
    <row r="163" spans="1:33"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row>
    <row r="164" spans="1:33"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row>
    <row r="165" spans="1:33"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row>
    <row r="166" spans="1:33"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row>
    <row r="167" spans="1:33"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row>
    <row r="168" spans="1:33"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row>
    <row r="169" spans="1:33"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row>
    <row r="170" spans="1:33"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row>
    <row r="171" spans="1:33"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row>
    <row r="172" spans="1:33"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row>
    <row r="173" spans="1:33"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row>
    <row r="174" spans="1:33"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row>
    <row r="175" spans="1:33"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row>
    <row r="176" spans="1:33"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row>
    <row r="177" spans="1:33"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row>
    <row r="178" spans="1:33"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row>
    <row r="179" spans="1:33"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row>
    <row r="180" spans="1:33"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row>
    <row r="181" spans="1:33"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row>
    <row r="182" spans="1:33"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row>
    <row r="183" spans="1:33"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row>
    <row r="184" spans="1:33"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row>
    <row r="185" spans="1:33"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row>
    <row r="186" spans="1:33"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row>
    <row r="187" spans="1:33"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row>
    <row r="188" spans="1:33"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row>
    <row r="189" spans="1:33"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row>
    <row r="190" spans="1:33"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row>
    <row r="191" spans="1:33"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row>
    <row r="192" spans="1:33"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row>
    <row r="193" spans="1:33"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row>
    <row r="194" spans="1:33"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row>
    <row r="195" spans="1:33"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row>
    <row r="196" spans="1:33"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row>
    <row r="197" spans="1:33"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row>
    <row r="198" spans="1:33"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row>
    <row r="199" spans="1:33"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row>
    <row r="200" spans="1:33"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row>
    <row r="201" spans="1:33"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row>
    <row r="202" spans="1:33"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row>
    <row r="203" spans="1:33"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row>
    <row r="204" spans="1:33"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row>
    <row r="205" spans="1:33"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row>
    <row r="206" spans="1:33"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row>
    <row r="207" spans="1:33"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row>
    <row r="208" spans="1:33"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row>
    <row r="209" spans="1:33"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row>
    <row r="210" spans="1:33"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row>
    <row r="211" spans="1:33"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row>
    <row r="212" spans="1:33"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row>
    <row r="213" spans="1:33"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row>
    <row r="214" spans="1:33"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row>
    <row r="215" spans="1:33"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row>
    <row r="216" spans="1:33"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row>
    <row r="217" spans="1:33"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row>
    <row r="218" spans="1:33"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row>
    <row r="219" spans="1:33"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row>
    <row r="220" spans="1:33"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row>
    <row r="221" spans="1:33"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row>
    <row r="222" spans="1:33"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row>
    <row r="223" spans="1:33"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row>
    <row r="224" spans="1:33"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row>
    <row r="225" spans="1:33"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row>
    <row r="226" spans="1:33"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row>
    <row r="227" spans="1:33"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row>
    <row r="228" spans="1:33"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row>
    <row r="229" spans="1:33"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row>
    <row r="230" spans="1:33"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row>
    <row r="231" spans="1:33"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row>
    <row r="232" spans="1:33"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row>
    <row r="233" spans="1:33"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row>
    <row r="234" spans="1:33"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row>
    <row r="235" spans="1:33"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row>
    <row r="236" spans="1:33"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row>
    <row r="237" spans="1:33"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row>
    <row r="238" spans="1:33"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row>
    <row r="239" spans="1:33"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row>
    <row r="240" spans="1:33"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row>
    <row r="241" spans="1:33"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row>
    <row r="242" spans="1:33"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row>
    <row r="243" spans="1:33"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row>
    <row r="244" spans="1:33"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row>
    <row r="245" spans="1:33"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row>
    <row r="246" spans="1:33"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row>
    <row r="247" spans="1:33"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row>
    <row r="248" spans="1:33"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row>
    <row r="249" spans="1:33"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row>
    <row r="250" spans="1:33"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row>
    <row r="251" spans="1:33"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row>
    <row r="252" spans="1:33"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row>
    <row r="253" spans="1:33"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row>
    <row r="254" spans="1:33"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row>
    <row r="255" spans="1:33"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row>
    <row r="256" spans="1:33"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row>
    <row r="257" spans="1:33"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row>
    <row r="258" spans="1:33"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row>
    <row r="259" spans="1:33"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row>
    <row r="260" spans="1:33"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row>
    <row r="261" spans="1:33"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row>
    <row r="262" spans="1:33"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row>
    <row r="263" spans="1:33"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row>
    <row r="264" spans="1:33"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row>
    <row r="265" spans="1:33"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row>
    <row r="266" spans="1:33"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row>
    <row r="267" spans="1:33"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row>
    <row r="268" spans="1:33"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row>
    <row r="269" spans="1:33"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row>
    <row r="270" spans="1:33"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row>
    <row r="271" spans="1:33"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row>
    <row r="272" spans="1:33"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row>
    <row r="273" spans="1:33"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row>
    <row r="274" spans="1:33"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row>
    <row r="275" spans="1:33"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row>
    <row r="276" spans="1:33"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row>
    <row r="277" spans="1:33"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row>
    <row r="278" spans="1:33"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row>
    <row r="279" spans="1:33"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row>
    <row r="280" spans="1:33"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row>
    <row r="281" spans="1:33"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row>
    <row r="282" spans="1:33"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row>
    <row r="283" spans="1:33"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row>
    <row r="284" spans="1:33"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row>
    <row r="285" spans="1:33"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row>
    <row r="286" spans="1:33"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row>
    <row r="287" spans="1:33"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row>
    <row r="288" spans="1:33"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row>
    <row r="289" spans="1:33"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row>
    <row r="290" spans="1:33"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row>
    <row r="291" spans="1:33"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row>
    <row r="292" spans="1:33"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row>
    <row r="293" spans="1:33"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row>
    <row r="294" spans="1:33"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row>
    <row r="295" spans="1:33"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row>
    <row r="296" spans="1:33"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row>
    <row r="297" spans="1:33"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c r="AE297" s="366"/>
      <c r="AF297" s="366"/>
      <c r="AG297" s="366"/>
    </row>
    <row r="298" spans="1:33"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c r="AE298" s="366"/>
      <c r="AF298" s="366"/>
      <c r="AG298" s="366"/>
    </row>
    <row r="299" spans="1:33"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c r="AE299" s="366"/>
      <c r="AF299" s="366"/>
      <c r="AG299" s="366"/>
    </row>
    <row r="300" spans="1:33"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c r="AE300" s="366"/>
      <c r="AF300" s="366"/>
      <c r="AG300" s="366"/>
    </row>
    <row r="301" spans="1:33"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c r="AE301" s="366"/>
      <c r="AF301" s="366"/>
      <c r="AG301" s="366"/>
    </row>
    <row r="302" spans="1:33"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c r="AE302" s="366"/>
      <c r="AF302" s="366"/>
      <c r="AG302" s="366"/>
    </row>
    <row r="303" spans="1:33"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366"/>
      <c r="AF303" s="366"/>
      <c r="AG303" s="366"/>
    </row>
    <row r="304" spans="1:33"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c r="AE304" s="366"/>
      <c r="AF304" s="366"/>
      <c r="AG304" s="366"/>
    </row>
    <row r="305" spans="1:33"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c r="AE305" s="366"/>
      <c r="AF305" s="366"/>
      <c r="AG305" s="366"/>
    </row>
    <row r="306" spans="1:33"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c r="AE306" s="366"/>
      <c r="AF306" s="366"/>
      <c r="AG306" s="366"/>
    </row>
    <row r="307" spans="1:33"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c r="AE307" s="366"/>
      <c r="AF307" s="366"/>
      <c r="AG307" s="366"/>
    </row>
    <row r="308" spans="1:33"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c r="AE308" s="366"/>
      <c r="AF308" s="366"/>
      <c r="AG308" s="366"/>
    </row>
    <row r="309" spans="1:33"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c r="AE309" s="366"/>
      <c r="AF309" s="366"/>
      <c r="AG309" s="366"/>
    </row>
    <row r="310" spans="1:33"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row>
    <row r="311" spans="1:33"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row>
    <row r="312" spans="1:33"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row>
    <row r="313" spans="1:33"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row>
    <row r="314" spans="1:33"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row>
    <row r="315" spans="1:33"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row>
    <row r="316" spans="1:33"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row>
    <row r="317" spans="1:33"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row>
    <row r="318" spans="1:33"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row>
    <row r="319" spans="1:33"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row>
    <row r="320" spans="1:33"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row>
    <row r="321" spans="1:33"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row>
    <row r="322" spans="1:33"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row>
    <row r="323" spans="1:33"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row>
    <row r="324" spans="1:33"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row>
    <row r="325" spans="1:33"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row>
    <row r="326" spans="1:33"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row>
    <row r="327" spans="1:33"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row>
    <row r="328" spans="1:33"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row>
    <row r="329" spans="1:33"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row>
    <row r="330" spans="1:33"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row>
    <row r="331" spans="1:33"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row>
    <row r="332" spans="1:33"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row>
    <row r="333" spans="1:33"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row>
    <row r="334" spans="1:33"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row>
    <row r="335" spans="1:33"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c r="AE335" s="366"/>
      <c r="AF335" s="366"/>
      <c r="AG335" s="366"/>
    </row>
    <row r="336" spans="1:33"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c r="AE336" s="366"/>
      <c r="AF336" s="366"/>
      <c r="AG336" s="366"/>
    </row>
    <row r="337" spans="1:33"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row>
    <row r="338" spans="1:33"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row>
    <row r="339" spans="1:33"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row>
    <row r="340" spans="1:33"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row>
    <row r="341" spans="1:33"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row>
    <row r="342" spans="1:33"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row>
    <row r="343" spans="1:33"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row>
    <row r="344" spans="1:33"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row>
    <row r="345" spans="1:33"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row>
    <row r="346" spans="1:33"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row>
    <row r="347" spans="1:33"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row>
    <row r="348" spans="1:33"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row>
    <row r="349" spans="1:33"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c r="AE349" s="366"/>
      <c r="AF349" s="366"/>
      <c r="AG349" s="366"/>
    </row>
    <row r="350" spans="1:33"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c r="AE350" s="366"/>
      <c r="AF350" s="366"/>
      <c r="AG350" s="366"/>
    </row>
    <row r="351" spans="1:33"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c r="AE351" s="366"/>
      <c r="AF351" s="366"/>
      <c r="AG351" s="366"/>
    </row>
    <row r="352" spans="1:33"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c r="AE352" s="366"/>
      <c r="AF352" s="366"/>
      <c r="AG352" s="366"/>
    </row>
    <row r="353" spans="1:33"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c r="AE353" s="366"/>
      <c r="AF353" s="366"/>
      <c r="AG353" s="366"/>
    </row>
    <row r="354" spans="1:33"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c r="AE354" s="366"/>
      <c r="AF354" s="366"/>
      <c r="AG354" s="366"/>
    </row>
    <row r="355" spans="1:33"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c r="AE355" s="366"/>
      <c r="AF355" s="366"/>
      <c r="AG355" s="366"/>
    </row>
    <row r="356" spans="1:33"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c r="AE356" s="366"/>
      <c r="AF356" s="366"/>
      <c r="AG356" s="366"/>
    </row>
    <row r="357" spans="1:33"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c r="AE357" s="366"/>
      <c r="AF357" s="366"/>
      <c r="AG357" s="366"/>
    </row>
    <row r="358" spans="1:33"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c r="AE358" s="366"/>
      <c r="AF358" s="366"/>
      <c r="AG358" s="366"/>
    </row>
    <row r="359" spans="1:33"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c r="AE359" s="366"/>
      <c r="AF359" s="366"/>
      <c r="AG359" s="366"/>
    </row>
    <row r="360" spans="1:33"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c r="AE360" s="366"/>
      <c r="AF360" s="366"/>
      <c r="AG360" s="366"/>
    </row>
    <row r="361" spans="1:33"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c r="AE361" s="366"/>
      <c r="AF361" s="366"/>
      <c r="AG361" s="366"/>
    </row>
    <row r="362" spans="1:33"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c r="AE362" s="366"/>
      <c r="AF362" s="366"/>
      <c r="AG362" s="366"/>
    </row>
    <row r="363" spans="1:33"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c r="AE363" s="366"/>
      <c r="AF363" s="366"/>
      <c r="AG363" s="366"/>
    </row>
    <row r="364" spans="1:33"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c r="AE364" s="366"/>
      <c r="AF364" s="366"/>
      <c r="AG364" s="366"/>
    </row>
    <row r="365" spans="1:33"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c r="AE365" s="366"/>
      <c r="AF365" s="366"/>
      <c r="AG365" s="366"/>
    </row>
    <row r="366" spans="1:33"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c r="AE366" s="366"/>
      <c r="AF366" s="366"/>
      <c r="AG366" s="366"/>
    </row>
    <row r="367" spans="1:33"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c r="AE367" s="366"/>
      <c r="AF367" s="366"/>
      <c r="AG367" s="366"/>
    </row>
    <row r="368" spans="1:33"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c r="AE368" s="366"/>
      <c r="AF368" s="366"/>
      <c r="AG368" s="366"/>
    </row>
    <row r="369" spans="1:33"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c r="AE369" s="366"/>
      <c r="AF369" s="366"/>
      <c r="AG369" s="366"/>
    </row>
    <row r="370" spans="1:33"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c r="AE370" s="366"/>
      <c r="AF370" s="366"/>
      <c r="AG370" s="366"/>
    </row>
    <row r="371" spans="1:33"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c r="AE371" s="366"/>
      <c r="AF371" s="366"/>
      <c r="AG371" s="366"/>
    </row>
    <row r="372" spans="1:33"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c r="AE372" s="366"/>
      <c r="AF372" s="366"/>
      <c r="AG372" s="366"/>
    </row>
    <row r="373" spans="1:33"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c r="AE373" s="366"/>
      <c r="AF373" s="366"/>
      <c r="AG373" s="366"/>
    </row>
    <row r="374" spans="1:33"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c r="AE374" s="366"/>
      <c r="AF374" s="366"/>
      <c r="AG374" s="366"/>
    </row>
    <row r="375" spans="1:33"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c r="AE375" s="366"/>
      <c r="AF375" s="366"/>
      <c r="AG375" s="366"/>
    </row>
    <row r="376" spans="1:33"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c r="AE376" s="366"/>
      <c r="AF376" s="366"/>
      <c r="AG376" s="366"/>
    </row>
    <row r="377" spans="1:33"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c r="AE377" s="366"/>
      <c r="AF377" s="366"/>
      <c r="AG377" s="366"/>
    </row>
    <row r="378" spans="1:33"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c r="AE378" s="366"/>
      <c r="AF378" s="366"/>
      <c r="AG378" s="366"/>
    </row>
    <row r="379" spans="1:33"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c r="AE379" s="366"/>
      <c r="AF379" s="366"/>
      <c r="AG379" s="366"/>
    </row>
    <row r="380" spans="1:33"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c r="AE380" s="366"/>
      <c r="AF380" s="366"/>
      <c r="AG380" s="366"/>
    </row>
    <row r="381" spans="1:33"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c r="AE381" s="366"/>
      <c r="AF381" s="366"/>
      <c r="AG381" s="366"/>
    </row>
    <row r="382" spans="1:33"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c r="AE382" s="366"/>
      <c r="AF382" s="366"/>
      <c r="AG382" s="366"/>
    </row>
    <row r="383" spans="1:33"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c r="AE383" s="366"/>
      <c r="AF383" s="366"/>
      <c r="AG383" s="366"/>
    </row>
    <row r="384" spans="1:33"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c r="AE384" s="366"/>
      <c r="AF384" s="366"/>
      <c r="AG384" s="366"/>
    </row>
    <row r="385" spans="1:33"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c r="AE385" s="366"/>
      <c r="AF385" s="366"/>
      <c r="AG385" s="366"/>
    </row>
    <row r="386" spans="1:33"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c r="AE386" s="366"/>
      <c r="AF386" s="366"/>
      <c r="AG386" s="366"/>
    </row>
    <row r="387" spans="1:33"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c r="AE387" s="366"/>
      <c r="AF387" s="366"/>
      <c r="AG387" s="366"/>
    </row>
    <row r="388" spans="1:33"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c r="AE388" s="366"/>
      <c r="AF388" s="366"/>
      <c r="AG388" s="366"/>
    </row>
    <row r="389" spans="1:33"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c r="AE389" s="366"/>
      <c r="AF389" s="366"/>
      <c r="AG389" s="366"/>
    </row>
    <row r="390" spans="1:33"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c r="AE390" s="366"/>
      <c r="AF390" s="366"/>
      <c r="AG390" s="366"/>
    </row>
    <row r="391" spans="1:33"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c r="AE391" s="366"/>
      <c r="AF391" s="366"/>
      <c r="AG391" s="366"/>
    </row>
    <row r="392" spans="1:33"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c r="AE392" s="366"/>
      <c r="AF392" s="366"/>
      <c r="AG392" s="366"/>
    </row>
    <row r="393" spans="1:33"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c r="AE393" s="366"/>
      <c r="AF393" s="366"/>
      <c r="AG393" s="366"/>
    </row>
    <row r="394" spans="1:33"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c r="AE394" s="366"/>
      <c r="AF394" s="366"/>
      <c r="AG394" s="366"/>
    </row>
    <row r="395" spans="1:33"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c r="AE395" s="366"/>
      <c r="AF395" s="366"/>
      <c r="AG395" s="366"/>
    </row>
    <row r="396" spans="1:33"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c r="AE396" s="366"/>
      <c r="AF396" s="366"/>
      <c r="AG396" s="366"/>
    </row>
    <row r="397" spans="1:33"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c r="AE397" s="366"/>
      <c r="AF397" s="366"/>
      <c r="AG397" s="366"/>
    </row>
    <row r="398" spans="1:33"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c r="AE398" s="366"/>
      <c r="AF398" s="366"/>
      <c r="AG398" s="366"/>
    </row>
    <row r="399" spans="1:33"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c r="AE399" s="366"/>
      <c r="AF399" s="366"/>
      <c r="AG399" s="366"/>
    </row>
    <row r="400" spans="1:33"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c r="AE400" s="366"/>
      <c r="AF400" s="366"/>
      <c r="AG400" s="366"/>
    </row>
    <row r="401" spans="1:33"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c r="AE401" s="366"/>
      <c r="AF401" s="366"/>
      <c r="AG401" s="366"/>
    </row>
    <row r="402" spans="1:33"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c r="AE402" s="366"/>
      <c r="AF402" s="366"/>
      <c r="AG402" s="366"/>
    </row>
    <row r="403" spans="1:33"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c r="AE403" s="366"/>
      <c r="AF403" s="366"/>
      <c r="AG403" s="366"/>
    </row>
    <row r="404" spans="1:33"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c r="AE404" s="366"/>
      <c r="AF404" s="366"/>
      <c r="AG404" s="366"/>
    </row>
    <row r="405" spans="1:33"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c r="AE405" s="366"/>
      <c r="AF405" s="366"/>
      <c r="AG405" s="366"/>
    </row>
    <row r="406" spans="1:33"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c r="AE406" s="366"/>
      <c r="AF406" s="366"/>
      <c r="AG406" s="366"/>
    </row>
    <row r="407" spans="1:33"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c r="AE407" s="366"/>
      <c r="AF407" s="366"/>
      <c r="AG407" s="366"/>
    </row>
    <row r="408" spans="1:33"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c r="AE408" s="366"/>
      <c r="AF408" s="366"/>
      <c r="AG408" s="366"/>
    </row>
    <row r="409" spans="1:33"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c r="AE409" s="366"/>
      <c r="AF409" s="366"/>
      <c r="AG409" s="366"/>
    </row>
    <row r="410" spans="1:33"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c r="AE410" s="366"/>
      <c r="AF410" s="366"/>
      <c r="AG410" s="366"/>
    </row>
    <row r="411" spans="1:33"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c r="AE411" s="366"/>
      <c r="AF411" s="366"/>
      <c r="AG411" s="366"/>
    </row>
    <row r="412" spans="1:33"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c r="AE412" s="366"/>
      <c r="AF412" s="366"/>
      <c r="AG412" s="366"/>
    </row>
    <row r="413" spans="1:33"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c r="AE413" s="366"/>
      <c r="AF413" s="366"/>
      <c r="AG413" s="366"/>
    </row>
    <row r="414" spans="1:33"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c r="AE414" s="366"/>
      <c r="AF414" s="366"/>
      <c r="AG414" s="366"/>
    </row>
    <row r="415" spans="1:33"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c r="AE415" s="366"/>
      <c r="AF415" s="366"/>
      <c r="AG415" s="366"/>
    </row>
    <row r="416" spans="1:33"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c r="AE416" s="366"/>
      <c r="AF416" s="366"/>
      <c r="AG416" s="366"/>
    </row>
    <row r="417" spans="1:33"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c r="AE417" s="366"/>
      <c r="AF417" s="366"/>
      <c r="AG417" s="366"/>
    </row>
    <row r="418" spans="1:33"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c r="AE418" s="366"/>
      <c r="AF418" s="366"/>
      <c r="AG418" s="366"/>
    </row>
    <row r="419" spans="1:33"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c r="AE419" s="366"/>
      <c r="AF419" s="366"/>
      <c r="AG419" s="366"/>
    </row>
    <row r="420" spans="1:33"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c r="AE420" s="366"/>
      <c r="AF420" s="366"/>
      <c r="AG420" s="366"/>
    </row>
    <row r="421" spans="1:33"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c r="AE421" s="366"/>
      <c r="AF421" s="366"/>
      <c r="AG421" s="366"/>
    </row>
    <row r="422" spans="1:33"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c r="AE422" s="366"/>
      <c r="AF422" s="366"/>
      <c r="AG422" s="366"/>
    </row>
    <row r="423" spans="1:33"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c r="AE423" s="366"/>
      <c r="AF423" s="366"/>
      <c r="AG423" s="366"/>
    </row>
    <row r="424" spans="1:33"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c r="AE424" s="366"/>
      <c r="AF424" s="366"/>
      <c r="AG424" s="366"/>
    </row>
    <row r="425" spans="1:33"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c r="AE425" s="366"/>
      <c r="AF425" s="366"/>
      <c r="AG425" s="366"/>
    </row>
    <row r="426" spans="1:33"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c r="AE426" s="366"/>
      <c r="AF426" s="366"/>
      <c r="AG426" s="366"/>
    </row>
    <row r="427" spans="1:33"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c r="AE427" s="366"/>
      <c r="AF427" s="366"/>
      <c r="AG427" s="366"/>
    </row>
    <row r="428" spans="1:33"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c r="AE428" s="366"/>
      <c r="AF428" s="366"/>
      <c r="AG428" s="366"/>
    </row>
    <row r="429" spans="1:33"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c r="AE429" s="366"/>
      <c r="AF429" s="366"/>
      <c r="AG429" s="366"/>
    </row>
    <row r="430" spans="1:33"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c r="AE430" s="366"/>
      <c r="AF430" s="366"/>
      <c r="AG430" s="366"/>
    </row>
    <row r="431" spans="1:33"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c r="AE431" s="366"/>
      <c r="AF431" s="366"/>
      <c r="AG431" s="366"/>
    </row>
    <row r="432" spans="1:33"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c r="AE432" s="366"/>
      <c r="AF432" s="366"/>
      <c r="AG432" s="366"/>
    </row>
    <row r="433" spans="1:33"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c r="AE433" s="366"/>
      <c r="AF433" s="366"/>
      <c r="AG433" s="366"/>
    </row>
    <row r="434" spans="1:33"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c r="AE434" s="366"/>
      <c r="AF434" s="366"/>
      <c r="AG434" s="366"/>
    </row>
    <row r="435" spans="1:33"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c r="AE435" s="366"/>
      <c r="AF435" s="366"/>
      <c r="AG435" s="366"/>
    </row>
    <row r="436" spans="1:33"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c r="AE436" s="366"/>
      <c r="AF436" s="366"/>
      <c r="AG436" s="366"/>
    </row>
    <row r="437" spans="1:33"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c r="AE437" s="366"/>
      <c r="AF437" s="366"/>
      <c r="AG437" s="366"/>
    </row>
    <row r="438" spans="1:33"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c r="AE438" s="366"/>
      <c r="AF438" s="366"/>
      <c r="AG438" s="366"/>
    </row>
    <row r="439" spans="1:33"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c r="AE439" s="366"/>
      <c r="AF439" s="366"/>
      <c r="AG439" s="366"/>
    </row>
    <row r="440" spans="1:33"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c r="AE440" s="366"/>
      <c r="AF440" s="366"/>
      <c r="AG440" s="366"/>
    </row>
    <row r="441" spans="1:33"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c r="AE441" s="366"/>
      <c r="AF441" s="366"/>
      <c r="AG441" s="366"/>
    </row>
    <row r="442" spans="1:33"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c r="AE442" s="366"/>
      <c r="AF442" s="366"/>
      <c r="AG442" s="366"/>
    </row>
    <row r="443" spans="1:33"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c r="AE443" s="366"/>
      <c r="AF443" s="366"/>
      <c r="AG443" s="366"/>
    </row>
    <row r="444" spans="1:33"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c r="AE444" s="366"/>
      <c r="AF444" s="366"/>
      <c r="AG444" s="366"/>
    </row>
    <row r="445" spans="1:33"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c r="AE445" s="366"/>
      <c r="AF445" s="366"/>
      <c r="AG445" s="366"/>
    </row>
    <row r="446" spans="1:33"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c r="AE446" s="366"/>
      <c r="AF446" s="366"/>
      <c r="AG446" s="366"/>
    </row>
    <row r="447" spans="1:33"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c r="AE447" s="366"/>
      <c r="AF447" s="366"/>
      <c r="AG447" s="366"/>
    </row>
    <row r="448" spans="1:33"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c r="AE448" s="366"/>
      <c r="AF448" s="366"/>
      <c r="AG448" s="366"/>
    </row>
    <row r="449" spans="1:33"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c r="AE449" s="366"/>
      <c r="AF449" s="366"/>
      <c r="AG449" s="366"/>
    </row>
    <row r="450" spans="1:33"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c r="AE450" s="366"/>
      <c r="AF450" s="366"/>
      <c r="AG450" s="366"/>
    </row>
    <row r="451" spans="1:33"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c r="AE451" s="366"/>
      <c r="AF451" s="366"/>
      <c r="AG451" s="366"/>
    </row>
    <row r="452" spans="1:33"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c r="AE452" s="366"/>
      <c r="AF452" s="366"/>
      <c r="AG452" s="366"/>
    </row>
    <row r="453" spans="1:33"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row>
    <row r="454" spans="1:33"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c r="AE454" s="366"/>
      <c r="AF454" s="366"/>
      <c r="AG454" s="366"/>
    </row>
    <row r="455" spans="1:33"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c r="AE455" s="366"/>
      <c r="AF455" s="366"/>
      <c r="AG455" s="366"/>
    </row>
    <row r="456" spans="1:33"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c r="AE456" s="366"/>
      <c r="AF456" s="366"/>
      <c r="AG456" s="366"/>
    </row>
    <row r="457" spans="1:33"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c r="AE457" s="366"/>
      <c r="AF457" s="366"/>
      <c r="AG457" s="366"/>
    </row>
    <row r="458" spans="1:33"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c r="AE458" s="366"/>
      <c r="AF458" s="366"/>
      <c r="AG458" s="366"/>
    </row>
    <row r="459" spans="1:33"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row>
    <row r="460" spans="1:33"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row>
    <row r="461" spans="1:33"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row>
    <row r="462" spans="1:33"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row>
    <row r="463" spans="1:33"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row>
    <row r="464" spans="1:33"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c r="AE464" s="366"/>
      <c r="AF464" s="366"/>
      <c r="AG464" s="366"/>
    </row>
    <row r="465" spans="1:33"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c r="AE465" s="366"/>
      <c r="AF465" s="366"/>
      <c r="AG465" s="366"/>
    </row>
    <row r="466" spans="1:33"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c r="AE466" s="366"/>
      <c r="AF466" s="366"/>
      <c r="AG466" s="366"/>
    </row>
    <row r="467" spans="1:33"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c r="AE467" s="366"/>
      <c r="AF467" s="366"/>
      <c r="AG467" s="366"/>
    </row>
    <row r="468" spans="1:33"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c r="AE468" s="366"/>
      <c r="AF468" s="366"/>
      <c r="AG468" s="366"/>
    </row>
    <row r="469" spans="1:33"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c r="AE469" s="366"/>
      <c r="AF469" s="366"/>
      <c r="AG469" s="366"/>
    </row>
    <row r="470" spans="1:33"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c r="AE470" s="366"/>
      <c r="AF470" s="366"/>
      <c r="AG470" s="366"/>
    </row>
    <row r="471" spans="1:33"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c r="AE471" s="366"/>
      <c r="AF471" s="366"/>
      <c r="AG471" s="366"/>
    </row>
    <row r="472" spans="1:33"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c r="AE472" s="366"/>
      <c r="AF472" s="366"/>
      <c r="AG472" s="366"/>
    </row>
    <row r="473" spans="1:33"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c r="AE473" s="366"/>
      <c r="AF473" s="366"/>
      <c r="AG473" s="366"/>
    </row>
    <row r="474" spans="1:33"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c r="AE474" s="366"/>
      <c r="AF474" s="366"/>
      <c r="AG474" s="366"/>
    </row>
    <row r="475" spans="1:33"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c r="AE475" s="366"/>
      <c r="AF475" s="366"/>
      <c r="AG475" s="366"/>
    </row>
    <row r="476" spans="1:33"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c r="AE476" s="366"/>
      <c r="AF476" s="366"/>
      <c r="AG476" s="366"/>
    </row>
    <row r="477" spans="1:33"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c r="AE477" s="366"/>
      <c r="AF477" s="366"/>
      <c r="AG477" s="366"/>
    </row>
    <row r="478" spans="1:33"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c r="AE478" s="366"/>
      <c r="AF478" s="366"/>
      <c r="AG478" s="366"/>
    </row>
    <row r="479" spans="1:33"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c r="AE479" s="366"/>
      <c r="AF479" s="366"/>
      <c r="AG479" s="366"/>
    </row>
    <row r="480" spans="1:33"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c r="AE480" s="366"/>
      <c r="AF480" s="366"/>
      <c r="AG480" s="366"/>
    </row>
    <row r="481" spans="1:33"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c r="AE481" s="366"/>
      <c r="AF481" s="366"/>
      <c r="AG481" s="366"/>
    </row>
    <row r="482" spans="1:33"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c r="AE482" s="366"/>
      <c r="AF482" s="366"/>
      <c r="AG482" s="366"/>
    </row>
    <row r="483" spans="1:33"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c r="AE483" s="366"/>
      <c r="AF483" s="366"/>
      <c r="AG483" s="366"/>
    </row>
    <row r="484" spans="1:33"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c r="AE484" s="366"/>
      <c r="AF484" s="366"/>
      <c r="AG484" s="366"/>
    </row>
    <row r="485" spans="1:33"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c r="AE485" s="366"/>
      <c r="AF485" s="366"/>
      <c r="AG485" s="366"/>
    </row>
    <row r="486" spans="1:33"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c r="AE486" s="366"/>
      <c r="AF486" s="366"/>
      <c r="AG486" s="366"/>
    </row>
    <row r="487" spans="1:33"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c r="AE487" s="366"/>
      <c r="AF487" s="366"/>
      <c r="AG487" s="366"/>
    </row>
    <row r="488" spans="1:33"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c r="AE488" s="366"/>
      <c r="AF488" s="366"/>
      <c r="AG488" s="366"/>
    </row>
    <row r="489" spans="1:33"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c r="AE489" s="366"/>
      <c r="AF489" s="366"/>
      <c r="AG489" s="366"/>
    </row>
    <row r="490" spans="1:33"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c r="AE490" s="366"/>
      <c r="AF490" s="366"/>
      <c r="AG490" s="366"/>
    </row>
    <row r="491" spans="1:33"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c r="AE491" s="366"/>
      <c r="AF491" s="366"/>
      <c r="AG491" s="366"/>
    </row>
    <row r="492" spans="1:33"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c r="AE492" s="366"/>
      <c r="AF492" s="366"/>
      <c r="AG492" s="366"/>
    </row>
    <row r="493" spans="1:33"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c r="AE493" s="366"/>
      <c r="AF493" s="366"/>
      <c r="AG493" s="366"/>
    </row>
    <row r="494" spans="1:33"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c r="AE494" s="366"/>
      <c r="AF494" s="366"/>
      <c r="AG494" s="366"/>
    </row>
    <row r="495" spans="1:33"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c r="AE495" s="366"/>
      <c r="AF495" s="366"/>
      <c r="AG495" s="366"/>
    </row>
    <row r="496" spans="1:33"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c r="AE496" s="366"/>
      <c r="AF496" s="366"/>
      <c r="AG496" s="366"/>
    </row>
    <row r="497" spans="1:33"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c r="AE497" s="366"/>
      <c r="AF497" s="366"/>
      <c r="AG497" s="366"/>
    </row>
    <row r="498" spans="1:33"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c r="AE498" s="366"/>
      <c r="AF498" s="366"/>
      <c r="AG498" s="366"/>
    </row>
    <row r="499" spans="1:33"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c r="AE499" s="366"/>
      <c r="AF499" s="366"/>
      <c r="AG499" s="366"/>
    </row>
    <row r="500" spans="1:33"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c r="AE500" s="366"/>
      <c r="AF500" s="366"/>
      <c r="AG500" s="366"/>
    </row>
    <row r="501" spans="1:33"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c r="AE501" s="366"/>
      <c r="AF501" s="366"/>
      <c r="AG501" s="366"/>
    </row>
    <row r="502" spans="1:33"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c r="AE502" s="366"/>
      <c r="AF502" s="366"/>
      <c r="AG502" s="366"/>
    </row>
    <row r="503" spans="1:33"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c r="AE503" s="366"/>
      <c r="AF503" s="366"/>
      <c r="AG503" s="366"/>
    </row>
    <row r="504" spans="1:33"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c r="AE504" s="366"/>
      <c r="AF504" s="366"/>
      <c r="AG504" s="366"/>
    </row>
    <row r="505" spans="1:33"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c r="AE505" s="366"/>
      <c r="AF505" s="366"/>
      <c r="AG505" s="366"/>
    </row>
    <row r="506" spans="1:33"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c r="AE506" s="366"/>
      <c r="AF506" s="366"/>
      <c r="AG506" s="366"/>
    </row>
    <row r="507" spans="1:33"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c r="AE507" s="366"/>
      <c r="AF507" s="366"/>
      <c r="AG507" s="366"/>
    </row>
    <row r="508" spans="1:33"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c r="AE508" s="366"/>
      <c r="AF508" s="366"/>
      <c r="AG508" s="366"/>
    </row>
    <row r="509" spans="1:33"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c r="AE509" s="366"/>
      <c r="AF509" s="366"/>
      <c r="AG509" s="366"/>
    </row>
    <row r="510" spans="1:33"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c r="AE510" s="366"/>
      <c r="AF510" s="366"/>
      <c r="AG510" s="366"/>
    </row>
    <row r="511" spans="1:33"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c r="AE511" s="366"/>
      <c r="AF511" s="366"/>
      <c r="AG511" s="366"/>
    </row>
    <row r="512" spans="1:33"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c r="AE512" s="366"/>
      <c r="AF512" s="366"/>
      <c r="AG512" s="366"/>
    </row>
    <row r="513" spans="1:33"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c r="AE513" s="366"/>
      <c r="AF513" s="366"/>
      <c r="AG513" s="366"/>
    </row>
    <row r="514" spans="1:33"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c r="AE514" s="366"/>
      <c r="AF514" s="366"/>
      <c r="AG514" s="366"/>
    </row>
    <row r="515" spans="1:33"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c r="AE515" s="366"/>
      <c r="AF515" s="366"/>
      <c r="AG515" s="366"/>
    </row>
    <row r="516" spans="1:33"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c r="AE516" s="366"/>
      <c r="AF516" s="366"/>
      <c r="AG516" s="366"/>
    </row>
    <row r="517" spans="1:33"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c r="AE517" s="366"/>
      <c r="AF517" s="366"/>
      <c r="AG517" s="366"/>
    </row>
    <row r="518" spans="1:33"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c r="AE518" s="366"/>
      <c r="AF518" s="366"/>
      <c r="AG518" s="366"/>
    </row>
    <row r="519" spans="1:33"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c r="AE519" s="366"/>
      <c r="AF519" s="366"/>
      <c r="AG519" s="366"/>
    </row>
    <row r="520" spans="1:33"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c r="AE520" s="366"/>
      <c r="AF520" s="366"/>
      <c r="AG520" s="366"/>
    </row>
    <row r="521" spans="1:33"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c r="AE521" s="366"/>
      <c r="AF521" s="366"/>
      <c r="AG521" s="366"/>
    </row>
    <row r="522" spans="1:33"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c r="AE522" s="366"/>
      <c r="AF522" s="366"/>
      <c r="AG522" s="366"/>
    </row>
    <row r="523" spans="1:33"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c r="AE523" s="366"/>
      <c r="AF523" s="366"/>
      <c r="AG523" s="366"/>
    </row>
    <row r="524" spans="1:33"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c r="AE524" s="366"/>
      <c r="AF524" s="366"/>
      <c r="AG524" s="366"/>
    </row>
    <row r="525" spans="1:33"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c r="AE525" s="366"/>
      <c r="AF525" s="366"/>
      <c r="AG525" s="366"/>
    </row>
    <row r="526" spans="1:33"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c r="AE526" s="366"/>
      <c r="AF526" s="366"/>
      <c r="AG526" s="366"/>
    </row>
    <row r="527" spans="1:33"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c r="AE527" s="366"/>
      <c r="AF527" s="366"/>
      <c r="AG527" s="366"/>
    </row>
    <row r="528" spans="1:33"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c r="AE528" s="366"/>
      <c r="AF528" s="366"/>
      <c r="AG528" s="366"/>
    </row>
    <row r="529" spans="1:33"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c r="AE529" s="366"/>
      <c r="AF529" s="366"/>
      <c r="AG529" s="366"/>
    </row>
    <row r="530" spans="1:33"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c r="AE530" s="366"/>
      <c r="AF530" s="366"/>
      <c r="AG530" s="366"/>
    </row>
    <row r="531" spans="1:33"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c r="AE531" s="366"/>
      <c r="AF531" s="366"/>
      <c r="AG531" s="366"/>
    </row>
    <row r="532" spans="1:33"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c r="AE532" s="366"/>
      <c r="AF532" s="366"/>
      <c r="AG532" s="366"/>
    </row>
    <row r="533" spans="1:33"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c r="AE533" s="366"/>
      <c r="AF533" s="366"/>
      <c r="AG533" s="366"/>
    </row>
    <row r="534" spans="1:33"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c r="AE534" s="366"/>
      <c r="AF534" s="366"/>
      <c r="AG534" s="366"/>
    </row>
    <row r="535" spans="1:33"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c r="AE535" s="366"/>
      <c r="AF535" s="366"/>
      <c r="AG535" s="366"/>
    </row>
    <row r="536" spans="1:33"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c r="AE536" s="366"/>
      <c r="AF536" s="366"/>
      <c r="AG536" s="366"/>
    </row>
    <row r="537" spans="1:33"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c r="AE537" s="366"/>
      <c r="AF537" s="366"/>
      <c r="AG537" s="366"/>
    </row>
    <row r="538" spans="1:33"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c r="AE538" s="366"/>
      <c r="AF538" s="366"/>
      <c r="AG538" s="366"/>
    </row>
    <row r="539" spans="1:33"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c r="AE539" s="366"/>
      <c r="AF539" s="366"/>
      <c r="AG539" s="366"/>
    </row>
    <row r="540" spans="1:33"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c r="AE540" s="366"/>
      <c r="AF540" s="366"/>
      <c r="AG540" s="366"/>
    </row>
    <row r="541" spans="1:33"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c r="AE541" s="366"/>
      <c r="AF541" s="366"/>
      <c r="AG541" s="366"/>
    </row>
    <row r="542" spans="1:33"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c r="AE542" s="366"/>
      <c r="AF542" s="366"/>
      <c r="AG542" s="366"/>
    </row>
    <row r="543" spans="1:33"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c r="AE543" s="366"/>
      <c r="AF543" s="366"/>
      <c r="AG543" s="366"/>
    </row>
    <row r="544" spans="1:33"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c r="AE544" s="366"/>
      <c r="AF544" s="366"/>
      <c r="AG544" s="366"/>
    </row>
    <row r="545" spans="1:33"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c r="AE545" s="366"/>
      <c r="AF545" s="366"/>
      <c r="AG545" s="366"/>
    </row>
    <row r="546" spans="1:33"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c r="AE546" s="366"/>
      <c r="AF546" s="366"/>
      <c r="AG546" s="366"/>
    </row>
    <row r="547" spans="1:33"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c r="AE547" s="366"/>
      <c r="AF547" s="366"/>
      <c r="AG547" s="366"/>
    </row>
    <row r="548" spans="1:33"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c r="AE548" s="366"/>
      <c r="AF548" s="366"/>
      <c r="AG548" s="366"/>
    </row>
    <row r="549" spans="1:33"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c r="AE549" s="366"/>
      <c r="AF549" s="366"/>
      <c r="AG549" s="366"/>
    </row>
    <row r="550" spans="1:33"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c r="AE550" s="366"/>
      <c r="AF550" s="366"/>
      <c r="AG550" s="366"/>
    </row>
    <row r="551" spans="1:33"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c r="AE551" s="366"/>
      <c r="AF551" s="366"/>
      <c r="AG551" s="366"/>
    </row>
    <row r="552" spans="1:33"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c r="AE552" s="366"/>
      <c r="AF552" s="366"/>
      <c r="AG552" s="366"/>
    </row>
    <row r="553" spans="1:33"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c r="AE553" s="366"/>
      <c r="AF553" s="366"/>
      <c r="AG553" s="366"/>
    </row>
    <row r="554" spans="1:33"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c r="AE554" s="366"/>
      <c r="AF554" s="366"/>
      <c r="AG554" s="366"/>
    </row>
    <row r="555" spans="1:33"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c r="AE555" s="366"/>
      <c r="AF555" s="366"/>
      <c r="AG555" s="366"/>
    </row>
    <row r="556" spans="1:33"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c r="AE556" s="366"/>
      <c r="AF556" s="366"/>
      <c r="AG556" s="366"/>
    </row>
    <row r="557" spans="1:33"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c r="AE557" s="366"/>
      <c r="AF557" s="366"/>
      <c r="AG557" s="366"/>
    </row>
    <row r="558" spans="1:33"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c r="AE558" s="366"/>
      <c r="AF558" s="366"/>
      <c r="AG558" s="366"/>
    </row>
    <row r="559" spans="1:33"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c r="AE559" s="366"/>
      <c r="AF559" s="366"/>
      <c r="AG559" s="366"/>
    </row>
    <row r="560" spans="1:33"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c r="AE560" s="366"/>
      <c r="AF560" s="366"/>
      <c r="AG560" s="366"/>
    </row>
    <row r="561" spans="1:33"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c r="AE561" s="366"/>
      <c r="AF561" s="366"/>
      <c r="AG561" s="366"/>
    </row>
    <row r="562" spans="1:33"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c r="AE562" s="366"/>
      <c r="AF562" s="366"/>
      <c r="AG562" s="366"/>
    </row>
    <row r="563" spans="1:33"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c r="AE563" s="366"/>
      <c r="AF563" s="366"/>
      <c r="AG563" s="366"/>
    </row>
    <row r="564" spans="1:33"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c r="AE564" s="366"/>
      <c r="AF564" s="366"/>
      <c r="AG564" s="366"/>
    </row>
    <row r="565" spans="1:33"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c r="AE565" s="366"/>
      <c r="AF565" s="366"/>
      <c r="AG565" s="366"/>
    </row>
    <row r="566" spans="1:33"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c r="AE566" s="366"/>
      <c r="AF566" s="366"/>
      <c r="AG566" s="366"/>
    </row>
    <row r="567" spans="1:33"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c r="AE567" s="366"/>
      <c r="AF567" s="366"/>
      <c r="AG567" s="366"/>
    </row>
    <row r="568" spans="1:33"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c r="AE568" s="366"/>
      <c r="AF568" s="366"/>
      <c r="AG568" s="366"/>
    </row>
    <row r="569" spans="1:33"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c r="AE569" s="366"/>
      <c r="AF569" s="366"/>
      <c r="AG569" s="366"/>
    </row>
    <row r="570" spans="1:33"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c r="AE570" s="366"/>
      <c r="AF570" s="366"/>
      <c r="AG570" s="366"/>
    </row>
    <row r="571" spans="1:33"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c r="AE571" s="366"/>
      <c r="AF571" s="366"/>
      <c r="AG571" s="366"/>
    </row>
    <row r="572" spans="1:33"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c r="AE572" s="366"/>
      <c r="AF572" s="366"/>
      <c r="AG572" s="366"/>
    </row>
    <row r="573" spans="1:33"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c r="AE573" s="366"/>
      <c r="AF573" s="366"/>
      <c r="AG573" s="366"/>
    </row>
    <row r="574" spans="1:33"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c r="AE574" s="366"/>
      <c r="AF574" s="366"/>
      <c r="AG574" s="366"/>
    </row>
    <row r="575" spans="1:33"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c r="AE575" s="366"/>
      <c r="AF575" s="366"/>
      <c r="AG575" s="366"/>
    </row>
    <row r="576" spans="1:33"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c r="AE576" s="366"/>
      <c r="AF576" s="366"/>
      <c r="AG576" s="366"/>
    </row>
    <row r="577" spans="1:33"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c r="AE577" s="366"/>
      <c r="AF577" s="366"/>
      <c r="AG577" s="366"/>
    </row>
    <row r="578" spans="1:33"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c r="AE578" s="366"/>
      <c r="AF578" s="366"/>
      <c r="AG578" s="366"/>
    </row>
    <row r="579" spans="1:33"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c r="AE579" s="366"/>
      <c r="AF579" s="366"/>
      <c r="AG579" s="366"/>
    </row>
    <row r="580" spans="1:33"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c r="AE580" s="366"/>
      <c r="AF580" s="366"/>
      <c r="AG580" s="366"/>
    </row>
    <row r="581" spans="1:33"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c r="AE581" s="366"/>
      <c r="AF581" s="366"/>
      <c r="AG581" s="366"/>
    </row>
    <row r="582" spans="1:33"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c r="AE582" s="366"/>
      <c r="AF582" s="366"/>
      <c r="AG582" s="366"/>
    </row>
    <row r="583" spans="1:33"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c r="AE583" s="366"/>
      <c r="AF583" s="366"/>
      <c r="AG583" s="366"/>
    </row>
    <row r="584" spans="1:33"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c r="AE584" s="366"/>
      <c r="AF584" s="366"/>
      <c r="AG584" s="366"/>
    </row>
    <row r="585" spans="1:33"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c r="AE585" s="366"/>
      <c r="AF585" s="366"/>
      <c r="AG585" s="366"/>
    </row>
    <row r="586" spans="1:33"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c r="AE586" s="366"/>
      <c r="AF586" s="366"/>
      <c r="AG586" s="366"/>
    </row>
    <row r="587" spans="1:33"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c r="AE587" s="366"/>
      <c r="AF587" s="366"/>
      <c r="AG587" s="366"/>
    </row>
    <row r="588" spans="1:33"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c r="AE588" s="366"/>
      <c r="AF588" s="366"/>
      <c r="AG588" s="366"/>
    </row>
    <row r="589" spans="1:33"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c r="AE589" s="366"/>
      <c r="AF589" s="366"/>
      <c r="AG589" s="366"/>
    </row>
    <row r="590" spans="1:33"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c r="AE590" s="366"/>
      <c r="AF590" s="366"/>
      <c r="AG590" s="366"/>
    </row>
    <row r="591" spans="1:33"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c r="AE591" s="366"/>
      <c r="AF591" s="366"/>
      <c r="AG591" s="366"/>
    </row>
    <row r="592" spans="1:33"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c r="AE592" s="366"/>
      <c r="AF592" s="366"/>
      <c r="AG592" s="366"/>
    </row>
    <row r="593" spans="1:33"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c r="AE593" s="366"/>
      <c r="AF593" s="366"/>
      <c r="AG593" s="366"/>
    </row>
    <row r="594" spans="1:33"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c r="AE594" s="366"/>
      <c r="AF594" s="366"/>
      <c r="AG594" s="366"/>
    </row>
    <row r="595" spans="1:33"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c r="AE595" s="366"/>
      <c r="AF595" s="366"/>
      <c r="AG595" s="366"/>
    </row>
    <row r="596" spans="1:33"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c r="AE596" s="366"/>
      <c r="AF596" s="366"/>
      <c r="AG596" s="366"/>
    </row>
    <row r="597" spans="1:33"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c r="AE597" s="366"/>
      <c r="AF597" s="366"/>
      <c r="AG597" s="366"/>
    </row>
    <row r="598" spans="1:33"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c r="AE598" s="366"/>
      <c r="AF598" s="366"/>
      <c r="AG598" s="366"/>
    </row>
    <row r="599" spans="1:33"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c r="AE599" s="366"/>
      <c r="AF599" s="366"/>
      <c r="AG599" s="366"/>
    </row>
    <row r="600" spans="1:33"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c r="AE600" s="366"/>
      <c r="AF600" s="366"/>
      <c r="AG600" s="366"/>
    </row>
    <row r="601" spans="1:33"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c r="AE601" s="366"/>
      <c r="AF601" s="366"/>
      <c r="AG601" s="366"/>
    </row>
    <row r="602" spans="1:33"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c r="AE602" s="366"/>
      <c r="AF602" s="366"/>
      <c r="AG602" s="366"/>
    </row>
    <row r="603" spans="1:33"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c r="AE603" s="366"/>
      <c r="AF603" s="366"/>
      <c r="AG603" s="366"/>
    </row>
    <row r="604" spans="1:33"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c r="AE604" s="366"/>
      <c r="AF604" s="366"/>
      <c r="AG604" s="366"/>
    </row>
    <row r="605" spans="1:33"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c r="AE605" s="366"/>
      <c r="AF605" s="366"/>
      <c r="AG605" s="366"/>
    </row>
    <row r="606" spans="1:33"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c r="AE606" s="366"/>
      <c r="AF606" s="366"/>
      <c r="AG606" s="366"/>
    </row>
    <row r="607" spans="1:33"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c r="AE607" s="366"/>
      <c r="AF607" s="366"/>
      <c r="AG607" s="366"/>
    </row>
    <row r="608" spans="1:33"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c r="AE608" s="366"/>
      <c r="AF608" s="366"/>
      <c r="AG608" s="366"/>
    </row>
    <row r="609" spans="1:33"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c r="AE609" s="366"/>
      <c r="AF609" s="366"/>
      <c r="AG609" s="366"/>
    </row>
    <row r="610" spans="1:33"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c r="AE610" s="366"/>
      <c r="AF610" s="366"/>
      <c r="AG610" s="366"/>
    </row>
    <row r="611" spans="1:33"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c r="AE611" s="366"/>
      <c r="AF611" s="366"/>
      <c r="AG611" s="366"/>
    </row>
    <row r="612" spans="1:33"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c r="AE612" s="366"/>
      <c r="AF612" s="366"/>
      <c r="AG612" s="366"/>
    </row>
    <row r="613" spans="1:33"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c r="AE613" s="366"/>
      <c r="AF613" s="366"/>
      <c r="AG613" s="366"/>
    </row>
    <row r="614" spans="1:33"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c r="AE614" s="366"/>
      <c r="AF614" s="366"/>
      <c r="AG614" s="366"/>
    </row>
    <row r="615" spans="1:33"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c r="AE615" s="366"/>
      <c r="AF615" s="366"/>
      <c r="AG615" s="366"/>
    </row>
    <row r="616" spans="1:33"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c r="AE616" s="366"/>
      <c r="AF616" s="366"/>
      <c r="AG616" s="366"/>
    </row>
    <row r="617" spans="1:33"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c r="AE617" s="366"/>
      <c r="AF617" s="366"/>
      <c r="AG617" s="366"/>
    </row>
    <row r="618" spans="1:33"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c r="AE618" s="366"/>
      <c r="AF618" s="366"/>
      <c r="AG618" s="366"/>
    </row>
    <row r="619" spans="1:33"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c r="AE619" s="366"/>
      <c r="AF619" s="366"/>
      <c r="AG619" s="366"/>
    </row>
    <row r="620" spans="1:33"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c r="AE620" s="366"/>
      <c r="AF620" s="366"/>
      <c r="AG620" s="366"/>
    </row>
    <row r="621" spans="1:33"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c r="AE621" s="366"/>
      <c r="AF621" s="366"/>
      <c r="AG621" s="366"/>
    </row>
    <row r="622" spans="1:33"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c r="AE622" s="366"/>
      <c r="AF622" s="366"/>
      <c r="AG622" s="366"/>
    </row>
    <row r="623" spans="1:33"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c r="AE623" s="366"/>
      <c r="AF623" s="366"/>
      <c r="AG623" s="366"/>
    </row>
    <row r="624" spans="1:33"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c r="AE624" s="366"/>
      <c r="AF624" s="366"/>
      <c r="AG624" s="366"/>
    </row>
    <row r="625" spans="1:33"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c r="AE625" s="366"/>
      <c r="AF625" s="366"/>
      <c r="AG625" s="366"/>
    </row>
    <row r="626" spans="1:33"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c r="AE626" s="366"/>
      <c r="AF626" s="366"/>
      <c r="AG626" s="366"/>
    </row>
    <row r="627" spans="1:33"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c r="AE627" s="366"/>
      <c r="AF627" s="366"/>
      <c r="AG627" s="366"/>
    </row>
    <row r="628" spans="1:33"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c r="AE628" s="366"/>
      <c r="AF628" s="366"/>
      <c r="AG628" s="366"/>
    </row>
    <row r="629" spans="1:33"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c r="AE629" s="366"/>
      <c r="AF629" s="366"/>
      <c r="AG629" s="366"/>
    </row>
    <row r="630" spans="1:33"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c r="AE630" s="366"/>
      <c r="AF630" s="366"/>
      <c r="AG630" s="366"/>
    </row>
    <row r="631" spans="1:33"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c r="AE631" s="366"/>
      <c r="AF631" s="366"/>
      <c r="AG631" s="366"/>
    </row>
    <row r="632" spans="1:33"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c r="AE632" s="366"/>
      <c r="AF632" s="366"/>
      <c r="AG632" s="366"/>
    </row>
    <row r="633" spans="1:33"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c r="AE633" s="366"/>
      <c r="AF633" s="366"/>
      <c r="AG633" s="366"/>
    </row>
    <row r="634" spans="1:33"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c r="AE634" s="366"/>
      <c r="AF634" s="366"/>
      <c r="AG634" s="366"/>
    </row>
    <row r="635" spans="1:33"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c r="AE635" s="366"/>
      <c r="AF635" s="366"/>
      <c r="AG635" s="366"/>
    </row>
    <row r="636" spans="1:33"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c r="AE636" s="366"/>
      <c r="AF636" s="366"/>
      <c r="AG636" s="366"/>
    </row>
    <row r="637" spans="1:33"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c r="AE637" s="366"/>
      <c r="AF637" s="366"/>
      <c r="AG637" s="366"/>
    </row>
    <row r="638" spans="1:33"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c r="AE638" s="366"/>
      <c r="AF638" s="366"/>
      <c r="AG638" s="366"/>
    </row>
    <row r="639" spans="1:33"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c r="AE639" s="366"/>
      <c r="AF639" s="366"/>
      <c r="AG639" s="366"/>
    </row>
    <row r="640" spans="1:33"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c r="AE640" s="366"/>
      <c r="AF640" s="366"/>
      <c r="AG640" s="366"/>
    </row>
    <row r="641" spans="1:33"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c r="AE641" s="366"/>
      <c r="AF641" s="366"/>
      <c r="AG641" s="366"/>
    </row>
    <row r="642" spans="1:33"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c r="AE642" s="366"/>
      <c r="AF642" s="366"/>
      <c r="AG642" s="366"/>
    </row>
    <row r="643" spans="1:33"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c r="AE643" s="366"/>
      <c r="AF643" s="366"/>
      <c r="AG643" s="366"/>
    </row>
    <row r="644" spans="1:33"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c r="AE644" s="366"/>
      <c r="AF644" s="366"/>
      <c r="AG644" s="366"/>
    </row>
    <row r="645" spans="1:33"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c r="AE645" s="366"/>
      <c r="AF645" s="366"/>
      <c r="AG645" s="366"/>
    </row>
    <row r="646" spans="1:33"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c r="AE646" s="366"/>
      <c r="AF646" s="366"/>
      <c r="AG646" s="366"/>
    </row>
    <row r="647" spans="1:33"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c r="AE647" s="366"/>
      <c r="AF647" s="366"/>
      <c r="AG647" s="366"/>
    </row>
    <row r="648" spans="1:33"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c r="AE648" s="366"/>
      <c r="AF648" s="366"/>
      <c r="AG648" s="366"/>
    </row>
    <row r="649" spans="1:33"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c r="AE649" s="366"/>
      <c r="AF649" s="366"/>
      <c r="AG649" s="366"/>
    </row>
    <row r="650" spans="1:33"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c r="AE650" s="366"/>
      <c r="AF650" s="366"/>
      <c r="AG650" s="366"/>
    </row>
    <row r="651" spans="1:33"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c r="AE651" s="366"/>
      <c r="AF651" s="366"/>
      <c r="AG651" s="366"/>
    </row>
    <row r="652" spans="1:33"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c r="AE652" s="366"/>
      <c r="AF652" s="366"/>
      <c r="AG652" s="366"/>
    </row>
    <row r="653" spans="1:33"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c r="AE653" s="366"/>
      <c r="AF653" s="366"/>
      <c r="AG653" s="366"/>
    </row>
    <row r="654" spans="1:33"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c r="AE654" s="366"/>
      <c r="AF654" s="366"/>
      <c r="AG654" s="366"/>
    </row>
    <row r="655" spans="1:33"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c r="AE655" s="366"/>
      <c r="AF655" s="366"/>
      <c r="AG655" s="366"/>
    </row>
    <row r="656" spans="1:33"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c r="AE656" s="366"/>
      <c r="AF656" s="366"/>
      <c r="AG656" s="366"/>
    </row>
    <row r="657" spans="1:33"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c r="AE657" s="366"/>
      <c r="AF657" s="366"/>
      <c r="AG657" s="366"/>
    </row>
    <row r="658" spans="1:33"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c r="AE658" s="366"/>
      <c r="AF658" s="366"/>
      <c r="AG658" s="366"/>
    </row>
    <row r="659" spans="1:33"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c r="AE659" s="366"/>
      <c r="AF659" s="366"/>
      <c r="AG659" s="366"/>
    </row>
    <row r="660" spans="1:33"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c r="AE660" s="366"/>
      <c r="AF660" s="366"/>
      <c r="AG660" s="366"/>
    </row>
    <row r="661" spans="1:33"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c r="AE661" s="366"/>
      <c r="AF661" s="366"/>
      <c r="AG661" s="366"/>
    </row>
    <row r="662" spans="1:33"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c r="AE662" s="366"/>
      <c r="AF662" s="366"/>
      <c r="AG662" s="366"/>
    </row>
    <row r="663" spans="1:33"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c r="AE663" s="366"/>
      <c r="AF663" s="366"/>
      <c r="AG663" s="366"/>
    </row>
    <row r="664" spans="1:33"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c r="AE664" s="366"/>
      <c r="AF664" s="366"/>
      <c r="AG664" s="366"/>
    </row>
    <row r="665" spans="1:33"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c r="AE665" s="366"/>
      <c r="AF665" s="366"/>
      <c r="AG665" s="366"/>
    </row>
    <row r="666" spans="1:33"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c r="AE666" s="366"/>
      <c r="AF666" s="366"/>
      <c r="AG666" s="366"/>
    </row>
    <row r="667" spans="1:33"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c r="AE667" s="366"/>
      <c r="AF667" s="366"/>
      <c r="AG667" s="366"/>
    </row>
    <row r="668" spans="1:33"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c r="AE668" s="366"/>
      <c r="AF668" s="366"/>
      <c r="AG668" s="366"/>
    </row>
    <row r="669" spans="1:33"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c r="AE669" s="366"/>
      <c r="AF669" s="366"/>
      <c r="AG669" s="366"/>
    </row>
    <row r="670" spans="1:33"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c r="AE670" s="366"/>
      <c r="AF670" s="366"/>
      <c r="AG670" s="366"/>
    </row>
    <row r="671" spans="1:33"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c r="AE671" s="366"/>
      <c r="AF671" s="366"/>
      <c r="AG671" s="366"/>
    </row>
    <row r="672" spans="1:33"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c r="AE672" s="366"/>
      <c r="AF672" s="366"/>
      <c r="AG672" s="366"/>
    </row>
    <row r="673" spans="1:33"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c r="AE673" s="366"/>
      <c r="AF673" s="366"/>
      <c r="AG673" s="366"/>
    </row>
    <row r="674" spans="1:33"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c r="AE674" s="366"/>
      <c r="AF674" s="366"/>
      <c r="AG674" s="366"/>
    </row>
    <row r="675" spans="1:33"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c r="AE675" s="366"/>
      <c r="AF675" s="366"/>
      <c r="AG675" s="366"/>
    </row>
    <row r="676" spans="1:33"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c r="AE676" s="366"/>
      <c r="AF676" s="366"/>
      <c r="AG676" s="366"/>
    </row>
    <row r="677" spans="1:33"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c r="AE677" s="366"/>
      <c r="AF677" s="366"/>
      <c r="AG677" s="366"/>
    </row>
    <row r="678" spans="1:33"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c r="AE678" s="366"/>
      <c r="AF678" s="366"/>
      <c r="AG678" s="366"/>
    </row>
    <row r="679" spans="1:33"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c r="AE679" s="366"/>
      <c r="AF679" s="366"/>
      <c r="AG679" s="366"/>
    </row>
    <row r="680" spans="1:33"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c r="AE680" s="366"/>
      <c r="AF680" s="366"/>
      <c r="AG680" s="366"/>
    </row>
    <row r="681" spans="1:33"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c r="AE681" s="366"/>
      <c r="AF681" s="366"/>
      <c r="AG681" s="366"/>
    </row>
    <row r="682" spans="1:33"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c r="AE682" s="366"/>
      <c r="AF682" s="366"/>
      <c r="AG682" s="366"/>
    </row>
    <row r="683" spans="1:33"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c r="AE683" s="366"/>
      <c r="AF683" s="366"/>
      <c r="AG683" s="366"/>
    </row>
    <row r="684" spans="1:33"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c r="AE684" s="366"/>
      <c r="AF684" s="366"/>
      <c r="AG684" s="366"/>
    </row>
    <row r="685" spans="1:33"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c r="AE685" s="366"/>
      <c r="AF685" s="366"/>
      <c r="AG685" s="366"/>
    </row>
    <row r="686" spans="1:33"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c r="AE686" s="366"/>
      <c r="AF686" s="366"/>
      <c r="AG686" s="366"/>
    </row>
    <row r="687" spans="1:33"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c r="AE687" s="366"/>
      <c r="AF687" s="366"/>
      <c r="AG687" s="366"/>
    </row>
    <row r="688" spans="1:33"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c r="AE688" s="366"/>
      <c r="AF688" s="366"/>
      <c r="AG688" s="366"/>
    </row>
    <row r="689" spans="1:33"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c r="AE689" s="366"/>
      <c r="AF689" s="366"/>
      <c r="AG689" s="366"/>
    </row>
    <row r="690" spans="1:33"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c r="AE690" s="366"/>
      <c r="AF690" s="366"/>
      <c r="AG690" s="366"/>
    </row>
    <row r="691" spans="1:33"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c r="AE691" s="366"/>
      <c r="AF691" s="366"/>
      <c r="AG691" s="366"/>
    </row>
    <row r="692" spans="1:33"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c r="AE692" s="366"/>
      <c r="AF692" s="366"/>
      <c r="AG692" s="366"/>
    </row>
    <row r="693" spans="1:33"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c r="AE693" s="366"/>
      <c r="AF693" s="366"/>
      <c r="AG693" s="366"/>
    </row>
    <row r="694" spans="1:33"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c r="AE694" s="366"/>
      <c r="AF694" s="366"/>
      <c r="AG694" s="366"/>
    </row>
    <row r="695" spans="1:33"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c r="AE695" s="366"/>
      <c r="AF695" s="366"/>
      <c r="AG695" s="366"/>
    </row>
    <row r="696" spans="1:33"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c r="AE696" s="366"/>
      <c r="AF696" s="366"/>
      <c r="AG696" s="366"/>
    </row>
    <row r="697" spans="1:33"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c r="AE697" s="366"/>
      <c r="AF697" s="366"/>
      <c r="AG697" s="366"/>
    </row>
    <row r="698" spans="1:33"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c r="AE698" s="366"/>
      <c r="AF698" s="366"/>
      <c r="AG698" s="366"/>
    </row>
    <row r="699" spans="1:33"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c r="AE699" s="366"/>
      <c r="AF699" s="366"/>
      <c r="AG699" s="366"/>
    </row>
    <row r="700" spans="1:33"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c r="AE700" s="366"/>
      <c r="AF700" s="366"/>
      <c r="AG700" s="366"/>
    </row>
    <row r="701" spans="1:33"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c r="AE701" s="366"/>
      <c r="AF701" s="366"/>
      <c r="AG701" s="366"/>
    </row>
    <row r="702" spans="1:33"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c r="AE702" s="366"/>
      <c r="AF702" s="366"/>
      <c r="AG702" s="366"/>
    </row>
    <row r="703" spans="1:33"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c r="AE703" s="366"/>
      <c r="AF703" s="366"/>
      <c r="AG703" s="366"/>
    </row>
    <row r="704" spans="1:33"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c r="AE704" s="366"/>
      <c r="AF704" s="366"/>
      <c r="AG704" s="366"/>
    </row>
    <row r="705" spans="1:33"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c r="AE705" s="366"/>
      <c r="AF705" s="366"/>
      <c r="AG705" s="366"/>
    </row>
    <row r="706" spans="1:33"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c r="AE706" s="366"/>
      <c r="AF706" s="366"/>
      <c r="AG706" s="366"/>
    </row>
    <row r="707" spans="1:33"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c r="AE707" s="366"/>
      <c r="AF707" s="366"/>
      <c r="AG707" s="366"/>
    </row>
    <row r="708" spans="1:33"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c r="AE708" s="366"/>
      <c r="AF708" s="366"/>
      <c r="AG708" s="366"/>
    </row>
    <row r="709" spans="1:33"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c r="AE709" s="366"/>
      <c r="AF709" s="366"/>
      <c r="AG709" s="366"/>
    </row>
    <row r="710" spans="1:33"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c r="AE710" s="366"/>
      <c r="AF710" s="366"/>
      <c r="AG710" s="366"/>
    </row>
    <row r="711" spans="1:33"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c r="AE711" s="366"/>
      <c r="AF711" s="366"/>
      <c r="AG711" s="366"/>
    </row>
    <row r="712" spans="1:33"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c r="AE712" s="366"/>
      <c r="AF712" s="366"/>
      <c r="AG712" s="366"/>
    </row>
    <row r="713" spans="1:33"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c r="AE713" s="366"/>
      <c r="AF713" s="366"/>
      <c r="AG713" s="366"/>
    </row>
    <row r="714" spans="1:33"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c r="AE714" s="366"/>
      <c r="AF714" s="366"/>
      <c r="AG714" s="366"/>
    </row>
    <row r="715" spans="1:33"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c r="AE715" s="366"/>
      <c r="AF715" s="366"/>
      <c r="AG715" s="366"/>
    </row>
    <row r="716" spans="1:33"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c r="AE716" s="366"/>
      <c r="AF716" s="366"/>
      <c r="AG716" s="366"/>
    </row>
    <row r="717" spans="1:33"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c r="AE717" s="366"/>
      <c r="AF717" s="366"/>
      <c r="AG717" s="366"/>
    </row>
    <row r="718" spans="1:33"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c r="AE718" s="366"/>
      <c r="AF718" s="366"/>
      <c r="AG718" s="366"/>
    </row>
    <row r="719" spans="1:33"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c r="AE719" s="366"/>
      <c r="AF719" s="366"/>
      <c r="AG719" s="366"/>
    </row>
    <row r="720" spans="1:33"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c r="AE720" s="366"/>
      <c r="AF720" s="366"/>
      <c r="AG720" s="366"/>
    </row>
    <row r="721" spans="1:33"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c r="AE721" s="366"/>
      <c r="AF721" s="366"/>
      <c r="AG721" s="366"/>
    </row>
    <row r="722" spans="1:33"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c r="AE722" s="366"/>
      <c r="AF722" s="366"/>
      <c r="AG722" s="366"/>
    </row>
    <row r="723" spans="1:33"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c r="AE723" s="366"/>
      <c r="AF723" s="366"/>
      <c r="AG723" s="366"/>
    </row>
    <row r="724" spans="1:33"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c r="AE724" s="366"/>
      <c r="AF724" s="366"/>
      <c r="AG724" s="366"/>
    </row>
    <row r="725" spans="1:33"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c r="AE725" s="366"/>
      <c r="AF725" s="366"/>
      <c r="AG725" s="366"/>
    </row>
    <row r="726" spans="1:33"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c r="AE726" s="366"/>
      <c r="AF726" s="366"/>
      <c r="AG726" s="366"/>
    </row>
    <row r="727" spans="1:33"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c r="AE727" s="366"/>
      <c r="AF727" s="366"/>
      <c r="AG727" s="366"/>
    </row>
    <row r="728" spans="1:33"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c r="AE728" s="366"/>
      <c r="AF728" s="366"/>
      <c r="AG728" s="366"/>
    </row>
    <row r="729" spans="1:33"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c r="AE729" s="366"/>
      <c r="AF729" s="366"/>
      <c r="AG729" s="366"/>
    </row>
    <row r="730" spans="1:33"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c r="AE730" s="366"/>
      <c r="AF730" s="366"/>
      <c r="AG730" s="366"/>
    </row>
    <row r="731" spans="1:33"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c r="AE731" s="366"/>
      <c r="AF731" s="366"/>
      <c r="AG731" s="366"/>
    </row>
    <row r="732" spans="1:33"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c r="AE732" s="366"/>
      <c r="AF732" s="366"/>
      <c r="AG732" s="366"/>
    </row>
    <row r="733" spans="1:33"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c r="AE733" s="366"/>
      <c r="AF733" s="366"/>
      <c r="AG733" s="366"/>
    </row>
    <row r="734" spans="1:33"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c r="AE734" s="366"/>
      <c r="AF734" s="366"/>
      <c r="AG734" s="366"/>
    </row>
    <row r="735" spans="1:33"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c r="AE735" s="366"/>
      <c r="AF735" s="366"/>
      <c r="AG735" s="366"/>
    </row>
    <row r="736" spans="1:33"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c r="AE736" s="366"/>
      <c r="AF736" s="366"/>
      <c r="AG736" s="366"/>
    </row>
    <row r="737" spans="1:33"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c r="AE737" s="366"/>
      <c r="AF737" s="366"/>
      <c r="AG737" s="366"/>
    </row>
    <row r="738" spans="1:33"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c r="AE738" s="366"/>
      <c r="AF738" s="366"/>
      <c r="AG738" s="366"/>
    </row>
    <row r="739" spans="1:33"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c r="AE739" s="366"/>
      <c r="AF739" s="366"/>
      <c r="AG739" s="366"/>
    </row>
    <row r="740" spans="1:33"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c r="AE740" s="366"/>
      <c r="AF740" s="366"/>
      <c r="AG740" s="366"/>
    </row>
    <row r="741" spans="1:33"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c r="AE741" s="366"/>
      <c r="AF741" s="366"/>
      <c r="AG741" s="366"/>
    </row>
    <row r="742" spans="1:33"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c r="AE742" s="366"/>
      <c r="AF742" s="366"/>
      <c r="AG742" s="366"/>
    </row>
    <row r="743" spans="1:33"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c r="AE743" s="366"/>
      <c r="AF743" s="366"/>
      <c r="AG743" s="366"/>
    </row>
    <row r="744" spans="1:33"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c r="AE744" s="366"/>
      <c r="AF744" s="366"/>
      <c r="AG744" s="366"/>
    </row>
    <row r="745" spans="1:33"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c r="AE745" s="366"/>
      <c r="AF745" s="366"/>
      <c r="AG745" s="366"/>
    </row>
    <row r="746" spans="1:33"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c r="AE746" s="366"/>
      <c r="AF746" s="366"/>
      <c r="AG746" s="366"/>
    </row>
    <row r="747" spans="1:33"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c r="AE747" s="366"/>
      <c r="AF747" s="366"/>
      <c r="AG747" s="366"/>
    </row>
    <row r="748" spans="1:33"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c r="AE748" s="366"/>
      <c r="AF748" s="366"/>
      <c r="AG748" s="366"/>
    </row>
    <row r="749" spans="1:33"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c r="AE749" s="366"/>
      <c r="AF749" s="366"/>
      <c r="AG749" s="366"/>
    </row>
    <row r="750" spans="1:33"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c r="AE750" s="366"/>
      <c r="AF750" s="366"/>
      <c r="AG750" s="366"/>
    </row>
    <row r="751" spans="1:33"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c r="AE751" s="366"/>
      <c r="AF751" s="366"/>
      <c r="AG751" s="366"/>
    </row>
    <row r="752" spans="1:33"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c r="AE752" s="366"/>
      <c r="AF752" s="366"/>
      <c r="AG752" s="366"/>
    </row>
    <row r="753" spans="1:33"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c r="AE753" s="366"/>
      <c r="AF753" s="366"/>
      <c r="AG753" s="366"/>
    </row>
    <row r="754" spans="1:33"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c r="AE754" s="366"/>
      <c r="AF754" s="366"/>
      <c r="AG754" s="366"/>
    </row>
    <row r="755" spans="1:33"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c r="AE755" s="366"/>
      <c r="AF755" s="366"/>
      <c r="AG755" s="366"/>
    </row>
    <row r="756" spans="1:33"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c r="AE756" s="366"/>
      <c r="AF756" s="366"/>
      <c r="AG756" s="366"/>
    </row>
    <row r="757" spans="1:33"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c r="AE757" s="366"/>
      <c r="AF757" s="366"/>
      <c r="AG757" s="366"/>
    </row>
    <row r="758" spans="1:33"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c r="AE758" s="366"/>
      <c r="AF758" s="366"/>
      <c r="AG758" s="366"/>
    </row>
    <row r="759" spans="1:33"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c r="AE759" s="366"/>
      <c r="AF759" s="366"/>
      <c r="AG759" s="366"/>
    </row>
    <row r="760" spans="1:33"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c r="AE760" s="366"/>
      <c r="AF760" s="366"/>
      <c r="AG760" s="366"/>
    </row>
    <row r="761" spans="1:33"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c r="AE761" s="366"/>
      <c r="AF761" s="366"/>
      <c r="AG761" s="366"/>
    </row>
    <row r="762" spans="1:33"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c r="AE762" s="366"/>
      <c r="AF762" s="366"/>
      <c r="AG762" s="366"/>
    </row>
    <row r="763" spans="1:33"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c r="AE763" s="366"/>
      <c r="AF763" s="366"/>
      <c r="AG763" s="366"/>
    </row>
    <row r="764" spans="1:33"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c r="AE764" s="366"/>
      <c r="AF764" s="366"/>
      <c r="AG764" s="366"/>
    </row>
    <row r="765" spans="1:33"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c r="AE765" s="366"/>
      <c r="AF765" s="366"/>
      <c r="AG765" s="366"/>
    </row>
    <row r="766" spans="1:33"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c r="AE766" s="366"/>
      <c r="AF766" s="366"/>
      <c r="AG766" s="366"/>
    </row>
    <row r="767" spans="1:33"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c r="AE767" s="366"/>
      <c r="AF767" s="366"/>
      <c r="AG767" s="366"/>
    </row>
    <row r="768" spans="1:33"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c r="AE768" s="366"/>
      <c r="AF768" s="366"/>
      <c r="AG768" s="366"/>
    </row>
    <row r="769" spans="1:33"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c r="AE769" s="366"/>
      <c r="AF769" s="366"/>
      <c r="AG769" s="366"/>
    </row>
    <row r="770" spans="1:33"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c r="AE770" s="366"/>
      <c r="AF770" s="366"/>
      <c r="AG770" s="366"/>
    </row>
    <row r="771" spans="1:33"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c r="AE771" s="366"/>
      <c r="AF771" s="366"/>
      <c r="AG771" s="366"/>
    </row>
    <row r="772" spans="1:33"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c r="AE772" s="366"/>
      <c r="AF772" s="366"/>
      <c r="AG772" s="366"/>
    </row>
    <row r="773" spans="1:33"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c r="AE773" s="366"/>
      <c r="AF773" s="366"/>
      <c r="AG773" s="366"/>
    </row>
    <row r="774" spans="1:33"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c r="AE774" s="366"/>
      <c r="AF774" s="366"/>
      <c r="AG774" s="366"/>
    </row>
    <row r="775" spans="1:33"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c r="AE775" s="366"/>
      <c r="AF775" s="366"/>
      <c r="AG775" s="366"/>
    </row>
    <row r="776" spans="1:33"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c r="AE776" s="366"/>
      <c r="AF776" s="366"/>
      <c r="AG776" s="366"/>
    </row>
    <row r="777" spans="1:33"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c r="AE777" s="366"/>
      <c r="AF777" s="366"/>
      <c r="AG777" s="366"/>
    </row>
    <row r="778" spans="1:33"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c r="AE778" s="366"/>
      <c r="AF778" s="366"/>
      <c r="AG778" s="366"/>
    </row>
    <row r="779" spans="1:33"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c r="AE779" s="366"/>
      <c r="AF779" s="366"/>
      <c r="AG779" s="366"/>
    </row>
    <row r="780" spans="1:33"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c r="AE780" s="366"/>
      <c r="AF780" s="366"/>
      <c r="AG780" s="366"/>
    </row>
    <row r="781" spans="1:33"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c r="AE781" s="366"/>
      <c r="AF781" s="366"/>
      <c r="AG781" s="366"/>
    </row>
    <row r="782" spans="1:33"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c r="AE782" s="366"/>
      <c r="AF782" s="366"/>
      <c r="AG782" s="366"/>
    </row>
    <row r="783" spans="1:33"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c r="AE783" s="366"/>
      <c r="AF783" s="366"/>
      <c r="AG783" s="366"/>
    </row>
    <row r="784" spans="1:33"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c r="AE784" s="366"/>
      <c r="AF784" s="366"/>
      <c r="AG784" s="366"/>
    </row>
    <row r="785" spans="1:33"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c r="AE785" s="366"/>
      <c r="AF785" s="366"/>
      <c r="AG785" s="366"/>
    </row>
    <row r="786" spans="1:33"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c r="AE786" s="366"/>
      <c r="AF786" s="366"/>
      <c r="AG786" s="366"/>
    </row>
    <row r="787" spans="1:33"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c r="AE787" s="366"/>
      <c r="AF787" s="366"/>
      <c r="AG787" s="366"/>
    </row>
    <row r="788" spans="1:33"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c r="AE788" s="366"/>
      <c r="AF788" s="366"/>
      <c r="AG788" s="366"/>
    </row>
    <row r="789" spans="1:33"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c r="AE789" s="366"/>
      <c r="AF789" s="366"/>
      <c r="AG789" s="366"/>
    </row>
    <row r="790" spans="1:33"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c r="AE790" s="366"/>
      <c r="AF790" s="366"/>
      <c r="AG790" s="366"/>
    </row>
    <row r="791" spans="1:33"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c r="AE791" s="366"/>
      <c r="AF791" s="366"/>
      <c r="AG791" s="366"/>
    </row>
    <row r="792" spans="1:33"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c r="AE792" s="366"/>
      <c r="AF792" s="366"/>
      <c r="AG792" s="366"/>
    </row>
    <row r="793" spans="1:33"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c r="AE793" s="366"/>
      <c r="AF793" s="366"/>
      <c r="AG793" s="366"/>
    </row>
    <row r="794" spans="1:33"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c r="AE794" s="366"/>
      <c r="AF794" s="366"/>
      <c r="AG794" s="366"/>
    </row>
    <row r="795" spans="1:33"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c r="AE795" s="366"/>
      <c r="AF795" s="366"/>
      <c r="AG795" s="366"/>
    </row>
    <row r="796" spans="1:33"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c r="AE796" s="366"/>
      <c r="AF796" s="366"/>
      <c r="AG796" s="366"/>
    </row>
    <row r="797" spans="1:33"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c r="AE797" s="366"/>
      <c r="AF797" s="366"/>
      <c r="AG797" s="366"/>
    </row>
    <row r="798" spans="1:33"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c r="AE798" s="366"/>
      <c r="AF798" s="366"/>
      <c r="AG798" s="366"/>
    </row>
    <row r="799" spans="1:33"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c r="AE799" s="366"/>
      <c r="AF799" s="366"/>
      <c r="AG799" s="366"/>
    </row>
    <row r="800" spans="1:33"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c r="AE800" s="366"/>
      <c r="AF800" s="366"/>
      <c r="AG800" s="366"/>
    </row>
    <row r="801" spans="1:33"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c r="AE801" s="366"/>
      <c r="AF801" s="366"/>
      <c r="AG801" s="366"/>
    </row>
    <row r="802" spans="1:33"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c r="AE802" s="366"/>
      <c r="AF802" s="366"/>
      <c r="AG802" s="366"/>
    </row>
    <row r="803" spans="1:33"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c r="AE803" s="366"/>
      <c r="AF803" s="366"/>
      <c r="AG803" s="366"/>
    </row>
    <row r="804" spans="1:33"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c r="AE804" s="366"/>
      <c r="AF804" s="366"/>
      <c r="AG804" s="366"/>
    </row>
    <row r="805" spans="1:33"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c r="AE805" s="366"/>
      <c r="AF805" s="366"/>
      <c r="AG805" s="366"/>
    </row>
    <row r="806" spans="1:33"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c r="AE806" s="366"/>
      <c r="AF806" s="366"/>
      <c r="AG806" s="366"/>
    </row>
    <row r="807" spans="1:33"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c r="AE807" s="366"/>
      <c r="AF807" s="366"/>
      <c r="AG807" s="366"/>
    </row>
    <row r="808" spans="1:33"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c r="AE808" s="366"/>
      <c r="AF808" s="366"/>
      <c r="AG808" s="366"/>
    </row>
    <row r="809" spans="1:33"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c r="AE809" s="366"/>
      <c r="AF809" s="366"/>
      <c r="AG809" s="366"/>
    </row>
    <row r="810" spans="1:33"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c r="AE810" s="366"/>
      <c r="AF810" s="366"/>
      <c r="AG810" s="366"/>
    </row>
    <row r="811" spans="1:33"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c r="AE811" s="366"/>
      <c r="AF811" s="366"/>
      <c r="AG811" s="366"/>
    </row>
    <row r="812" spans="1:33"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c r="AE812" s="366"/>
      <c r="AF812" s="366"/>
      <c r="AG812" s="366"/>
    </row>
    <row r="813" spans="1:33"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c r="AE813" s="366"/>
      <c r="AF813" s="366"/>
      <c r="AG813" s="366"/>
    </row>
    <row r="814" spans="1:33"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c r="AE814" s="366"/>
      <c r="AF814" s="366"/>
      <c r="AG814" s="366"/>
    </row>
    <row r="815" spans="1:33"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c r="AE815" s="366"/>
      <c r="AF815" s="366"/>
      <c r="AG815" s="366"/>
    </row>
    <row r="816" spans="1:33"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c r="AE816" s="366"/>
      <c r="AF816" s="366"/>
      <c r="AG816" s="366"/>
    </row>
    <row r="817" spans="1:33"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c r="AE817" s="366"/>
      <c r="AF817" s="366"/>
      <c r="AG817" s="366"/>
    </row>
    <row r="818" spans="1:33"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c r="AE818" s="366"/>
      <c r="AF818" s="366"/>
      <c r="AG818" s="366"/>
    </row>
    <row r="819" spans="1:33"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c r="AE819" s="366"/>
      <c r="AF819" s="366"/>
      <c r="AG819" s="366"/>
    </row>
    <row r="820" spans="1:33"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c r="AE820" s="366"/>
      <c r="AF820" s="366"/>
      <c r="AG820" s="366"/>
    </row>
    <row r="821" spans="1:33"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c r="AE821" s="366"/>
      <c r="AF821" s="366"/>
      <c r="AG821" s="366"/>
    </row>
    <row r="822" spans="1:33"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c r="AE822" s="366"/>
      <c r="AF822" s="366"/>
      <c r="AG822" s="366"/>
    </row>
    <row r="823" spans="1:33"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c r="AE823" s="366"/>
      <c r="AF823" s="366"/>
      <c r="AG823" s="366"/>
    </row>
    <row r="824" spans="1:33"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c r="AE824" s="366"/>
      <c r="AF824" s="366"/>
      <c r="AG824" s="366"/>
    </row>
    <row r="825" spans="1:33"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c r="AE825" s="366"/>
      <c r="AF825" s="366"/>
      <c r="AG825" s="366"/>
    </row>
    <row r="826" spans="1:33"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c r="AE826" s="366"/>
      <c r="AF826" s="366"/>
      <c r="AG826" s="366"/>
    </row>
    <row r="827" spans="1:33"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c r="AE827" s="366"/>
      <c r="AF827" s="366"/>
      <c r="AG827" s="366"/>
    </row>
    <row r="828" spans="1:33"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c r="AE828" s="366"/>
      <c r="AF828" s="366"/>
      <c r="AG828" s="366"/>
    </row>
    <row r="829" spans="1:33"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c r="AE829" s="366"/>
      <c r="AF829" s="366"/>
      <c r="AG829" s="366"/>
    </row>
    <row r="830" spans="1:33"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c r="AE830" s="366"/>
      <c r="AF830" s="366"/>
      <c r="AG830" s="366"/>
    </row>
    <row r="831" spans="1:33"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c r="AE831" s="366"/>
      <c r="AF831" s="366"/>
      <c r="AG831" s="366"/>
    </row>
    <row r="832" spans="1:33"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c r="AE832" s="366"/>
      <c r="AF832" s="366"/>
      <c r="AG832" s="366"/>
    </row>
    <row r="833" spans="1:33"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c r="AE833" s="366"/>
      <c r="AF833" s="366"/>
      <c r="AG833" s="366"/>
    </row>
    <row r="834" spans="1:33"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c r="AE834" s="366"/>
      <c r="AF834" s="366"/>
      <c r="AG834" s="366"/>
    </row>
    <row r="835" spans="1:33"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c r="AE835" s="366"/>
      <c r="AF835" s="366"/>
      <c r="AG835" s="366"/>
    </row>
    <row r="836" spans="1:33"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c r="AE836" s="366"/>
      <c r="AF836" s="366"/>
      <c r="AG836" s="366"/>
    </row>
    <row r="837" spans="1:33"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c r="AE837" s="366"/>
      <c r="AF837" s="366"/>
      <c r="AG837" s="366"/>
    </row>
    <row r="838" spans="1:33"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c r="AE838" s="366"/>
      <c r="AF838" s="366"/>
      <c r="AG838" s="366"/>
    </row>
    <row r="839" spans="1:33"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c r="AE839" s="366"/>
      <c r="AF839" s="366"/>
      <c r="AG839" s="366"/>
    </row>
    <row r="840" spans="1:33"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c r="AE840" s="366"/>
      <c r="AF840" s="366"/>
      <c r="AG840" s="366"/>
    </row>
    <row r="841" spans="1:33"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c r="AE841" s="366"/>
      <c r="AF841" s="366"/>
      <c r="AG841" s="366"/>
    </row>
    <row r="842" spans="1:33"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c r="AE842" s="366"/>
      <c r="AF842" s="366"/>
      <c r="AG842" s="366"/>
    </row>
    <row r="843" spans="1:33"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c r="AE843" s="366"/>
      <c r="AF843" s="366"/>
      <c r="AG843" s="366"/>
    </row>
    <row r="844" spans="1:33"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c r="AE844" s="366"/>
      <c r="AF844" s="366"/>
      <c r="AG844" s="366"/>
    </row>
    <row r="845" spans="1:33"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c r="AE845" s="366"/>
      <c r="AF845" s="366"/>
      <c r="AG845" s="366"/>
    </row>
    <row r="846" spans="1:33"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c r="AE846" s="366"/>
      <c r="AF846" s="366"/>
      <c r="AG846" s="366"/>
    </row>
    <row r="847" spans="1:33"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c r="AE847" s="366"/>
      <c r="AF847" s="366"/>
      <c r="AG847" s="366"/>
    </row>
    <row r="848" spans="1:33"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c r="AE848" s="366"/>
      <c r="AF848" s="366"/>
      <c r="AG848" s="366"/>
    </row>
    <row r="849" spans="1:33"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c r="AE849" s="366"/>
      <c r="AF849" s="366"/>
      <c r="AG849" s="366"/>
    </row>
    <row r="850" spans="1:33"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c r="AE850" s="366"/>
      <c r="AF850" s="366"/>
      <c r="AG850" s="366"/>
    </row>
    <row r="851" spans="1:33"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c r="AE851" s="366"/>
      <c r="AF851" s="366"/>
      <c r="AG851" s="366"/>
    </row>
    <row r="852" spans="1:33"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c r="AE852" s="366"/>
      <c r="AF852" s="366"/>
      <c r="AG852" s="366"/>
    </row>
    <row r="853" spans="1:33"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c r="AE853" s="366"/>
      <c r="AF853" s="366"/>
      <c r="AG853" s="366"/>
    </row>
    <row r="854" spans="1:33"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c r="AE854" s="366"/>
      <c r="AF854" s="366"/>
      <c r="AG854" s="366"/>
    </row>
    <row r="855" spans="1:33"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c r="AE855" s="366"/>
      <c r="AF855" s="366"/>
      <c r="AG855" s="366"/>
    </row>
    <row r="856" spans="1:33"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c r="AE856" s="366"/>
      <c r="AF856" s="366"/>
      <c r="AG856" s="366"/>
    </row>
    <row r="857" spans="1:33"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c r="AE857" s="366"/>
      <c r="AF857" s="366"/>
      <c r="AG857" s="366"/>
    </row>
    <row r="858" spans="1:33"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c r="AE858" s="366"/>
      <c r="AF858" s="366"/>
      <c r="AG858" s="366"/>
    </row>
    <row r="859" spans="1:33"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c r="AE859" s="366"/>
      <c r="AF859" s="366"/>
      <c r="AG859" s="366"/>
    </row>
    <row r="860" spans="1:33"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c r="AE860" s="366"/>
      <c r="AF860" s="366"/>
      <c r="AG860" s="366"/>
    </row>
    <row r="861" spans="1:33"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c r="AE861" s="366"/>
      <c r="AF861" s="366"/>
      <c r="AG861" s="366"/>
    </row>
    <row r="862" spans="1:33"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c r="AE862" s="366"/>
      <c r="AF862" s="366"/>
      <c r="AG862" s="366"/>
    </row>
    <row r="863" spans="1:33"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c r="AE863" s="366"/>
      <c r="AF863" s="366"/>
      <c r="AG863" s="366"/>
    </row>
    <row r="864" spans="1:33"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c r="AE864" s="366"/>
      <c r="AF864" s="366"/>
      <c r="AG864" s="366"/>
    </row>
    <row r="865" spans="1:33"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c r="AE865" s="366"/>
      <c r="AF865" s="366"/>
      <c r="AG865" s="366"/>
    </row>
    <row r="866" spans="1:33"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c r="AE866" s="366"/>
      <c r="AF866" s="366"/>
      <c r="AG866" s="366"/>
    </row>
    <row r="867" spans="1:33"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c r="AE867" s="366"/>
      <c r="AF867" s="366"/>
      <c r="AG867" s="366"/>
    </row>
    <row r="868" spans="1:33"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c r="AE868" s="366"/>
      <c r="AF868" s="366"/>
      <c r="AG868" s="366"/>
    </row>
    <row r="869" spans="1:33"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c r="AE869" s="366"/>
      <c r="AF869" s="366"/>
      <c r="AG869" s="366"/>
    </row>
    <row r="870" spans="1:33"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c r="AE870" s="366"/>
      <c r="AF870" s="366"/>
      <c r="AG870" s="366"/>
    </row>
    <row r="871" spans="1:33"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c r="AE871" s="366"/>
      <c r="AF871" s="366"/>
      <c r="AG871" s="366"/>
    </row>
    <row r="872" spans="1:33"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c r="AE872" s="366"/>
      <c r="AF872" s="366"/>
      <c r="AG872" s="366"/>
    </row>
    <row r="873" spans="1:33"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c r="AE873" s="366"/>
      <c r="AF873" s="366"/>
      <c r="AG873" s="366"/>
    </row>
    <row r="874" spans="1:33"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c r="AE874" s="366"/>
      <c r="AF874" s="366"/>
      <c r="AG874" s="366"/>
    </row>
    <row r="875" spans="1:33"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c r="AE875" s="366"/>
      <c r="AF875" s="366"/>
      <c r="AG875" s="366"/>
    </row>
    <row r="876" spans="1:33"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c r="AE876" s="366"/>
      <c r="AF876" s="366"/>
      <c r="AG876" s="366"/>
    </row>
    <row r="877" spans="1:33"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c r="AE877" s="366"/>
      <c r="AF877" s="366"/>
      <c r="AG877" s="366"/>
    </row>
    <row r="878" spans="1:33"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c r="AE878" s="366"/>
      <c r="AF878" s="366"/>
      <c r="AG878" s="366"/>
    </row>
    <row r="879" spans="1:33"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c r="AE879" s="366"/>
      <c r="AF879" s="366"/>
      <c r="AG879" s="366"/>
    </row>
    <row r="880" spans="1:33"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c r="AE880" s="366"/>
      <c r="AF880" s="366"/>
      <c r="AG880" s="366"/>
    </row>
    <row r="881" spans="1:33"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c r="AE881" s="366"/>
      <c r="AF881" s="366"/>
      <c r="AG881" s="366"/>
    </row>
    <row r="882" spans="1:33"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c r="AE882" s="366"/>
      <c r="AF882" s="366"/>
      <c r="AG882" s="366"/>
    </row>
    <row r="883" spans="1:33"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c r="AE883" s="366"/>
      <c r="AF883" s="366"/>
      <c r="AG883" s="366"/>
    </row>
    <row r="884" spans="1:33"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c r="AE884" s="366"/>
      <c r="AF884" s="366"/>
      <c r="AG884" s="366"/>
    </row>
    <row r="885" spans="1:33"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c r="AE885" s="366"/>
      <c r="AF885" s="366"/>
      <c r="AG885" s="366"/>
    </row>
    <row r="886" spans="1:33"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c r="AE886" s="366"/>
      <c r="AF886" s="366"/>
      <c r="AG886" s="366"/>
    </row>
    <row r="887" spans="1:33"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c r="AE887" s="366"/>
      <c r="AF887" s="366"/>
      <c r="AG887" s="366"/>
    </row>
    <row r="888" spans="1:33"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c r="AE888" s="366"/>
      <c r="AF888" s="366"/>
      <c r="AG888" s="366"/>
    </row>
    <row r="889" spans="1:33"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c r="AE889" s="366"/>
      <c r="AF889" s="366"/>
      <c r="AG889" s="366"/>
    </row>
    <row r="890" spans="1:33"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c r="AE890" s="366"/>
      <c r="AF890" s="366"/>
      <c r="AG890" s="366"/>
    </row>
    <row r="891" spans="1:33"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c r="AE891" s="366"/>
      <c r="AF891" s="366"/>
      <c r="AG891" s="366"/>
    </row>
    <row r="892" spans="1:33"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c r="AE892" s="366"/>
      <c r="AF892" s="366"/>
      <c r="AG892" s="366"/>
    </row>
    <row r="893" spans="1:33"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c r="AE893" s="366"/>
      <c r="AF893" s="366"/>
      <c r="AG893" s="366"/>
    </row>
    <row r="894" spans="1:33"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c r="AE894" s="366"/>
      <c r="AF894" s="366"/>
      <c r="AG894" s="366"/>
    </row>
    <row r="895" spans="1:33"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c r="AE895" s="366"/>
      <c r="AF895" s="366"/>
      <c r="AG895" s="366"/>
    </row>
    <row r="896" spans="1:33"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c r="AE896" s="366"/>
      <c r="AF896" s="366"/>
      <c r="AG896" s="366"/>
    </row>
    <row r="897" spans="1:33"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c r="AE897" s="366"/>
      <c r="AF897" s="366"/>
      <c r="AG897" s="366"/>
    </row>
    <row r="898" spans="1:33"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c r="AE898" s="366"/>
      <c r="AF898" s="366"/>
      <c r="AG898" s="366"/>
    </row>
    <row r="899" spans="1:33"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c r="AE899" s="366"/>
      <c r="AF899" s="366"/>
      <c r="AG899" s="366"/>
    </row>
    <row r="900" spans="1:33"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c r="AE900" s="366"/>
      <c r="AF900" s="366"/>
      <c r="AG900" s="366"/>
    </row>
    <row r="901" spans="1:33"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c r="AE901" s="366"/>
      <c r="AF901" s="366"/>
      <c r="AG901" s="366"/>
    </row>
    <row r="902" spans="1:33"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c r="AE902" s="366"/>
      <c r="AF902" s="366"/>
      <c r="AG902" s="366"/>
    </row>
    <row r="903" spans="1:33"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c r="AE903" s="366"/>
      <c r="AF903" s="366"/>
      <c r="AG903" s="366"/>
    </row>
    <row r="904" spans="1:33"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c r="AE904" s="366"/>
      <c r="AF904" s="366"/>
      <c r="AG904" s="366"/>
    </row>
    <row r="905" spans="1:33"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c r="AE905" s="366"/>
      <c r="AF905" s="366"/>
      <c r="AG905" s="366"/>
    </row>
    <row r="906" spans="1:33"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c r="AE906" s="366"/>
      <c r="AF906" s="366"/>
      <c r="AG906" s="366"/>
    </row>
    <row r="907" spans="1:33"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c r="AE907" s="366"/>
      <c r="AF907" s="366"/>
      <c r="AG907" s="366"/>
    </row>
    <row r="908" spans="1:33"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c r="AE908" s="366"/>
      <c r="AF908" s="366"/>
      <c r="AG908" s="366"/>
    </row>
    <row r="909" spans="1:33"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c r="AE909" s="366"/>
      <c r="AF909" s="366"/>
      <c r="AG909" s="366"/>
    </row>
    <row r="910" spans="1:33"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c r="AE910" s="366"/>
      <c r="AF910" s="366"/>
      <c r="AG910" s="366"/>
    </row>
    <row r="911" spans="1:33"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c r="AE911" s="366"/>
      <c r="AF911" s="366"/>
      <c r="AG911" s="366"/>
    </row>
    <row r="912" spans="1:33"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c r="AE912" s="366"/>
      <c r="AF912" s="366"/>
      <c r="AG912" s="366"/>
    </row>
    <row r="913" spans="1:33"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c r="AE913" s="366"/>
      <c r="AF913" s="366"/>
      <c r="AG913" s="366"/>
    </row>
    <row r="914" spans="1:33"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c r="AE914" s="366"/>
      <c r="AF914" s="366"/>
      <c r="AG914" s="366"/>
    </row>
    <row r="915" spans="1:33"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c r="AE915" s="366"/>
      <c r="AF915" s="366"/>
      <c r="AG915" s="366"/>
    </row>
    <row r="916" spans="1:33"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c r="AE916" s="366"/>
      <c r="AF916" s="366"/>
      <c r="AG916" s="366"/>
    </row>
    <row r="917" spans="1:33"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c r="AE917" s="366"/>
      <c r="AF917" s="366"/>
      <c r="AG917" s="366"/>
    </row>
    <row r="918" spans="1:33"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c r="AE918" s="366"/>
      <c r="AF918" s="366"/>
      <c r="AG918" s="366"/>
    </row>
    <row r="919" spans="1:33"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c r="AE919" s="366"/>
      <c r="AF919" s="366"/>
      <c r="AG919" s="366"/>
    </row>
    <row r="920" spans="1:33"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c r="AE920" s="366"/>
      <c r="AF920" s="366"/>
      <c r="AG920" s="366"/>
    </row>
    <row r="921" spans="1:33"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c r="AE921" s="366"/>
      <c r="AF921" s="366"/>
      <c r="AG921" s="366"/>
    </row>
    <row r="922" spans="1:33"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c r="AE922" s="366"/>
      <c r="AF922" s="366"/>
      <c r="AG922" s="366"/>
    </row>
    <row r="923" spans="1:33"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c r="AE923" s="366"/>
      <c r="AF923" s="366"/>
      <c r="AG923" s="366"/>
    </row>
    <row r="924" spans="1:33"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c r="AE924" s="366"/>
      <c r="AF924" s="366"/>
      <c r="AG924" s="366"/>
    </row>
    <row r="925" spans="1:33"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c r="AE925" s="366"/>
      <c r="AF925" s="366"/>
      <c r="AG925" s="366"/>
    </row>
    <row r="926" spans="1:33"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c r="AE926" s="366"/>
      <c r="AF926" s="366"/>
      <c r="AG926" s="366"/>
    </row>
    <row r="927" spans="1:33"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c r="AE927" s="366"/>
      <c r="AF927" s="366"/>
      <c r="AG927" s="366"/>
    </row>
    <row r="928" spans="1:33"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c r="AE928" s="366"/>
      <c r="AF928" s="366"/>
      <c r="AG928" s="366"/>
    </row>
    <row r="929" spans="1:33"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c r="AE929" s="366"/>
      <c r="AF929" s="366"/>
      <c r="AG929" s="366"/>
    </row>
    <row r="930" spans="1:33"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c r="AE930" s="366"/>
      <c r="AF930" s="366"/>
      <c r="AG930" s="366"/>
    </row>
    <row r="931" spans="1:33"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c r="AE931" s="366"/>
      <c r="AF931" s="366"/>
      <c r="AG931" s="366"/>
    </row>
    <row r="932" spans="1:33"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c r="AE932" s="366"/>
      <c r="AF932" s="366"/>
      <c r="AG932" s="366"/>
    </row>
    <row r="933" spans="1:33"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c r="AE933" s="366"/>
      <c r="AF933" s="366"/>
      <c r="AG933" s="366"/>
    </row>
    <row r="934" spans="1:33"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c r="AE934" s="366"/>
      <c r="AF934" s="366"/>
      <c r="AG934" s="366"/>
    </row>
    <row r="935" spans="1:33"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c r="AE935" s="366"/>
      <c r="AF935" s="366"/>
      <c r="AG935" s="366"/>
    </row>
    <row r="936" spans="1:33"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c r="AE936" s="366"/>
      <c r="AF936" s="366"/>
      <c r="AG936" s="366"/>
    </row>
    <row r="937" spans="1:33"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c r="AE937" s="366"/>
      <c r="AF937" s="366"/>
      <c r="AG937" s="366"/>
    </row>
    <row r="938" spans="1:33"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c r="AE938" s="366"/>
      <c r="AF938" s="366"/>
      <c r="AG938" s="366"/>
    </row>
    <row r="939" spans="1:33"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c r="AE939" s="366"/>
      <c r="AF939" s="366"/>
      <c r="AG939" s="366"/>
    </row>
    <row r="940" spans="1:33"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c r="AE940" s="366"/>
      <c r="AF940" s="366"/>
      <c r="AG940" s="366"/>
    </row>
    <row r="941" spans="1:33"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c r="AE941" s="366"/>
      <c r="AF941" s="366"/>
      <c r="AG941" s="366"/>
    </row>
    <row r="942" spans="1:33"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c r="AE942" s="366"/>
      <c r="AF942" s="366"/>
      <c r="AG942" s="366"/>
    </row>
    <row r="943" spans="1:33"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c r="AE943" s="366"/>
      <c r="AF943" s="366"/>
      <c r="AG943" s="366"/>
    </row>
    <row r="944" spans="1:33"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c r="AE944" s="366"/>
      <c r="AF944" s="366"/>
      <c r="AG944" s="366"/>
    </row>
    <row r="945" spans="1:33"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c r="AE945" s="366"/>
      <c r="AF945" s="366"/>
      <c r="AG945" s="366"/>
    </row>
    <row r="946" spans="1:33"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c r="AE946" s="366"/>
      <c r="AF946" s="366"/>
      <c r="AG946" s="366"/>
    </row>
    <row r="947" spans="1:33"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c r="AE947" s="366"/>
      <c r="AF947" s="366"/>
      <c r="AG947" s="366"/>
    </row>
    <row r="948" spans="1:33"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c r="AE948" s="366"/>
      <c r="AF948" s="366"/>
      <c r="AG948" s="366"/>
    </row>
    <row r="949" spans="1:33"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c r="AE949" s="366"/>
      <c r="AF949" s="366"/>
      <c r="AG949" s="366"/>
    </row>
    <row r="950" spans="1:33"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c r="AE950" s="366"/>
      <c r="AF950" s="366"/>
      <c r="AG950" s="366"/>
    </row>
    <row r="951" spans="1:33"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c r="AE951" s="366"/>
      <c r="AF951" s="366"/>
      <c r="AG951" s="366"/>
    </row>
    <row r="952" spans="1:33"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c r="AE952" s="366"/>
      <c r="AF952" s="366"/>
      <c r="AG952" s="366"/>
    </row>
    <row r="953" spans="1:33"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c r="AE953" s="366"/>
      <c r="AF953" s="366"/>
      <c r="AG953" s="366"/>
    </row>
    <row r="954" spans="1:33"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c r="AE954" s="366"/>
      <c r="AF954" s="366"/>
      <c r="AG954" s="366"/>
    </row>
    <row r="955" spans="1:33"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c r="AE955" s="366"/>
      <c r="AF955" s="366"/>
      <c r="AG955" s="366"/>
    </row>
    <row r="956" spans="1:33"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c r="AE956" s="366"/>
      <c r="AF956" s="366"/>
      <c r="AG956" s="366"/>
    </row>
    <row r="957" spans="1:33"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c r="AE957" s="366"/>
      <c r="AF957" s="366"/>
      <c r="AG957" s="366"/>
    </row>
    <row r="958" spans="1:33"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c r="AE958" s="366"/>
      <c r="AF958" s="366"/>
      <c r="AG958" s="366"/>
    </row>
    <row r="959" spans="1:33"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c r="AE959" s="366"/>
      <c r="AF959" s="366"/>
      <c r="AG959" s="366"/>
    </row>
    <row r="960" spans="1:33"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c r="AE960" s="366"/>
      <c r="AF960" s="366"/>
      <c r="AG960" s="366"/>
    </row>
    <row r="961" spans="1:33"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c r="AE961" s="366"/>
      <c r="AF961" s="366"/>
      <c r="AG961" s="366"/>
    </row>
    <row r="962" spans="1:33"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c r="AE962" s="366"/>
      <c r="AF962" s="366"/>
      <c r="AG962" s="366"/>
    </row>
    <row r="963" spans="1:33"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c r="AE963" s="366"/>
      <c r="AF963" s="366"/>
      <c r="AG963" s="366"/>
    </row>
    <row r="964" spans="1:33"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c r="AE964" s="366"/>
      <c r="AF964" s="366"/>
      <c r="AG964" s="366"/>
    </row>
    <row r="965" spans="1:33"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c r="AE965" s="366"/>
      <c r="AF965" s="366"/>
      <c r="AG965" s="366"/>
    </row>
    <row r="966" spans="1:33"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c r="AE966" s="366"/>
      <c r="AF966" s="366"/>
      <c r="AG966" s="366"/>
    </row>
    <row r="967" spans="1:33"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c r="AE967" s="366"/>
      <c r="AF967" s="366"/>
      <c r="AG967" s="366"/>
    </row>
    <row r="968" spans="1:33"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c r="AE968" s="366"/>
      <c r="AF968" s="366"/>
      <c r="AG968" s="366"/>
    </row>
    <row r="969" spans="1:33"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c r="AE969" s="366"/>
      <c r="AF969" s="366"/>
      <c r="AG969" s="366"/>
    </row>
    <row r="970" spans="1:33"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c r="AE970" s="366"/>
      <c r="AF970" s="366"/>
      <c r="AG970" s="366"/>
    </row>
    <row r="971" spans="1:33"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c r="AE971" s="366"/>
      <c r="AF971" s="366"/>
      <c r="AG971" s="366"/>
    </row>
    <row r="972" spans="1:33"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c r="AE972" s="366"/>
      <c r="AF972" s="366"/>
      <c r="AG972" s="366"/>
    </row>
    <row r="973" spans="1:33"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c r="AE973" s="366"/>
      <c r="AF973" s="366"/>
      <c r="AG973" s="366"/>
    </row>
    <row r="974" spans="1:33"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c r="AE974" s="366"/>
      <c r="AF974" s="366"/>
      <c r="AG974" s="366"/>
    </row>
    <row r="975" spans="1:33"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c r="AE975" s="366"/>
      <c r="AF975" s="366"/>
      <c r="AG975" s="366"/>
    </row>
    <row r="976" spans="1:33"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c r="AE976" s="366"/>
      <c r="AF976" s="366"/>
      <c r="AG976" s="366"/>
    </row>
    <row r="977" spans="1:33"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c r="AE977" s="366"/>
      <c r="AF977" s="366"/>
      <c r="AG977" s="366"/>
    </row>
    <row r="978" spans="1:33"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c r="AE978" s="366"/>
      <c r="AF978" s="366"/>
      <c r="AG978" s="366"/>
    </row>
    <row r="979" spans="1:33"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c r="AE979" s="366"/>
      <c r="AF979" s="366"/>
      <c r="AG979" s="366"/>
    </row>
    <row r="980" spans="1:33"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c r="AE980" s="366"/>
      <c r="AF980" s="366"/>
      <c r="AG980" s="366"/>
    </row>
    <row r="981" spans="1:33"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c r="AE981" s="366"/>
      <c r="AF981" s="366"/>
      <c r="AG981" s="366"/>
    </row>
    <row r="982" spans="1:33"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c r="AE982" s="366"/>
      <c r="AF982" s="366"/>
      <c r="AG982" s="366"/>
    </row>
    <row r="983" spans="1:33"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c r="AE983" s="366"/>
      <c r="AF983" s="366"/>
      <c r="AG983" s="366"/>
    </row>
    <row r="984" spans="1:33"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c r="AE984" s="366"/>
      <c r="AF984" s="366"/>
      <c r="AG984" s="366"/>
    </row>
    <row r="985" spans="1:33"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c r="AE985" s="366"/>
      <c r="AF985" s="366"/>
      <c r="AG985" s="366"/>
    </row>
    <row r="986" spans="1:33"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c r="AE986" s="366"/>
      <c r="AF986" s="366"/>
      <c r="AG986" s="366"/>
    </row>
    <row r="987" spans="1:33"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c r="AE987" s="366"/>
      <c r="AF987" s="366"/>
      <c r="AG987" s="366"/>
    </row>
    <row r="988" spans="1:33"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c r="AE988" s="366"/>
      <c r="AF988" s="366"/>
      <c r="AG988" s="366"/>
    </row>
    <row r="989" spans="1:33"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c r="AE989" s="366"/>
      <c r="AF989" s="366"/>
      <c r="AG989" s="366"/>
    </row>
    <row r="990" spans="1:33"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c r="AE990" s="366"/>
      <c r="AF990" s="366"/>
      <c r="AG990" s="366"/>
    </row>
    <row r="991" spans="1:33"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c r="AE991" s="366"/>
      <c r="AF991" s="366"/>
      <c r="AG991" s="366"/>
    </row>
    <row r="992" spans="1:33"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c r="AE992" s="366"/>
      <c r="AF992" s="366"/>
      <c r="AG992" s="366"/>
    </row>
    <row r="993" spans="1:33"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c r="AE993" s="366"/>
      <c r="AF993" s="366"/>
      <c r="AG993" s="366"/>
    </row>
    <row r="994" spans="1:33"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c r="AE994" s="366"/>
      <c r="AF994" s="366"/>
      <c r="AG994" s="366"/>
    </row>
    <row r="995" spans="1:33"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c r="AE995" s="366"/>
      <c r="AF995" s="366"/>
      <c r="AG995" s="366"/>
    </row>
    <row r="996" spans="1:33"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c r="AE996" s="366"/>
      <c r="AF996" s="366"/>
      <c r="AG996" s="366"/>
    </row>
    <row r="997" spans="1:33"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c r="AE997" s="366"/>
      <c r="AF997" s="366"/>
      <c r="AG997" s="366"/>
    </row>
    <row r="998" spans="1:33"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c r="AE998" s="366"/>
      <c r="AF998" s="366"/>
      <c r="AG998" s="366"/>
    </row>
    <row r="999" spans="1:33"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c r="AE999" s="366"/>
      <c r="AF999" s="366"/>
      <c r="AG999" s="366"/>
    </row>
    <row r="1000" spans="1:33"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c r="AE1000" s="366"/>
      <c r="AF1000" s="366"/>
      <c r="AG1000" s="366"/>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row>
    <row r="2" spans="1:34"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c r="AE2" s="366"/>
      <c r="AF2" s="366"/>
      <c r="AG2" s="366"/>
      <c r="AH2" s="366"/>
    </row>
    <row r="3" spans="1:34"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c r="AE3" s="366"/>
      <c r="AF3" s="366"/>
      <c r="AG3" s="366"/>
      <c r="AH3" s="366"/>
    </row>
    <row r="4" spans="1:34"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c r="AE4" s="366"/>
      <c r="AF4" s="366"/>
      <c r="AG4" s="366"/>
      <c r="AH4" s="366"/>
    </row>
    <row r="5" spans="1:34"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c r="AE5" s="366"/>
      <c r="AF5" s="366"/>
      <c r="AG5" s="366"/>
      <c r="AH5" s="366"/>
    </row>
    <row r="6" spans="1:34"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c r="AE6" s="366"/>
      <c r="AF6" s="366"/>
      <c r="AG6" s="366"/>
      <c r="AH6" s="366"/>
    </row>
    <row r="7" spans="1:34"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c r="AE7" s="366"/>
      <c r="AF7" s="366"/>
      <c r="AG7" s="366"/>
      <c r="AH7" s="366"/>
    </row>
    <row r="8" spans="1:34"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c r="AE8" s="366"/>
      <c r="AF8" s="366"/>
      <c r="AG8" s="366"/>
      <c r="AH8" s="366"/>
    </row>
    <row r="9" spans="1:34"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c r="AE9" s="366"/>
      <c r="AF9" s="366"/>
      <c r="AG9" s="823" t="s">
        <v>594</v>
      </c>
      <c r="AH9" s="838"/>
    </row>
    <row r="10" spans="1:34" ht="30" customHeight="1">
      <c r="A10" s="366"/>
      <c r="B10" s="31"/>
      <c r="C10" s="465" t="s">
        <v>123</v>
      </c>
      <c r="D10" s="838"/>
      <c r="E10" s="466" t="s">
        <v>608</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c r="AE10" s="366"/>
      <c r="AF10" s="366"/>
      <c r="AG10" s="366"/>
      <c r="AH10" s="366"/>
    </row>
    <row r="11" spans="1:34"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c r="AE11" s="366"/>
      <c r="AF11" s="366"/>
      <c r="AG11" s="366"/>
      <c r="AH11" s="366"/>
    </row>
    <row r="12" spans="1:34" ht="29.25" customHeight="1">
      <c r="A12" s="366"/>
      <c r="B12" s="31"/>
      <c r="C12" s="474" t="s">
        <v>125</v>
      </c>
      <c r="D12" s="843"/>
      <c r="E12" s="473" t="s">
        <v>597</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c r="AE12" s="366"/>
      <c r="AF12" s="366"/>
      <c r="AG12" s="52" t="s">
        <v>595</v>
      </c>
      <c r="AH12" s="52" t="s">
        <v>596</v>
      </c>
    </row>
    <row r="13" spans="1:34"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c r="AE13" s="366"/>
      <c r="AF13" s="366"/>
      <c r="AG13" s="37" t="s">
        <v>598</v>
      </c>
      <c r="AH13" s="37">
        <v>28</v>
      </c>
    </row>
    <row r="14" spans="1:34" ht="15" customHeight="1">
      <c r="A14" s="366"/>
      <c r="B14" s="31"/>
      <c r="C14" s="465" t="s">
        <v>127</v>
      </c>
      <c r="D14" s="838"/>
      <c r="E14" s="377"/>
      <c r="F14" s="464"/>
      <c r="G14" s="838"/>
      <c r="H14" s="838"/>
      <c r="I14" s="838"/>
      <c r="J14" s="838"/>
      <c r="K14" s="838"/>
      <c r="L14" s="838"/>
      <c r="M14" s="838"/>
      <c r="N14" s="838"/>
      <c r="O14" s="838"/>
      <c r="P14" s="838"/>
      <c r="Q14" s="838"/>
      <c r="R14" s="838"/>
      <c r="S14" s="838"/>
      <c r="T14" s="838"/>
      <c r="U14" s="838"/>
      <c r="V14" s="838"/>
      <c r="W14" s="838"/>
      <c r="X14" s="838"/>
      <c r="Y14" s="838"/>
      <c r="Z14" s="838"/>
      <c r="AA14" s="838"/>
      <c r="AB14" s="837"/>
      <c r="AC14" s="366"/>
      <c r="AD14" s="366"/>
      <c r="AE14" s="366"/>
      <c r="AF14" s="366"/>
      <c r="AG14" s="37" t="s">
        <v>599</v>
      </c>
      <c r="AH14" s="37">
        <v>100</v>
      </c>
    </row>
    <row r="15" spans="1:34" ht="29.25" customHeight="1">
      <c r="A15" s="366"/>
      <c r="B15" s="31"/>
      <c r="C15" s="466" t="s">
        <v>609</v>
      </c>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29"/>
      <c r="AB15" s="378"/>
      <c r="AC15" s="366"/>
      <c r="AD15" s="366"/>
      <c r="AE15" s="366"/>
      <c r="AF15" s="366"/>
      <c r="AG15" s="37" t="s">
        <v>600</v>
      </c>
      <c r="AH15" s="37">
        <v>34</v>
      </c>
    </row>
    <row r="16" spans="1:34" ht="15" customHeight="1">
      <c r="A16" s="366"/>
      <c r="B16" s="31"/>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8"/>
      <c r="AC16" s="366"/>
      <c r="AD16" s="366"/>
      <c r="AE16" s="366"/>
      <c r="AF16" s="366"/>
      <c r="AG16" s="37" t="s">
        <v>602</v>
      </c>
      <c r="AH16" s="37">
        <v>100</v>
      </c>
    </row>
    <row r="17" spans="1:34" ht="15" customHeight="1">
      <c r="A17" s="366"/>
      <c r="B17" s="31"/>
      <c r="C17" s="380" t="s">
        <v>128</v>
      </c>
      <c r="D17" s="380"/>
      <c r="E17" s="366"/>
      <c r="F17" s="366"/>
      <c r="G17" s="366"/>
      <c r="H17" s="366"/>
      <c r="I17" s="366"/>
      <c r="J17" s="379"/>
      <c r="K17" s="379"/>
      <c r="L17" s="379"/>
      <c r="M17" s="379"/>
      <c r="N17" s="379"/>
      <c r="O17" s="379"/>
      <c r="P17" s="379"/>
      <c r="Q17" s="379"/>
      <c r="R17" s="379" t="s">
        <v>129</v>
      </c>
      <c r="S17" s="379"/>
      <c r="T17" s="379"/>
      <c r="U17" s="379"/>
      <c r="V17" s="379"/>
      <c r="W17" s="379"/>
      <c r="X17" s="379"/>
      <c r="Y17" s="379"/>
      <c r="Z17" s="379"/>
      <c r="AA17" s="379"/>
      <c r="AB17" s="378"/>
      <c r="AC17" s="366"/>
      <c r="AD17" s="366"/>
      <c r="AE17" s="366"/>
      <c r="AF17" s="366"/>
      <c r="AG17" s="37" t="s">
        <v>603</v>
      </c>
      <c r="AH17" s="37">
        <v>38</v>
      </c>
    </row>
    <row r="18" spans="1:34" ht="15" customHeight="1">
      <c r="A18" s="366"/>
      <c r="B18" s="31"/>
      <c r="C18" s="475"/>
      <c r="D18" s="834"/>
      <c r="E18" s="834"/>
      <c r="F18" s="834"/>
      <c r="G18" s="834"/>
      <c r="H18" s="834"/>
      <c r="I18" s="834"/>
      <c r="J18" s="834"/>
      <c r="K18" s="834"/>
      <c r="L18" s="834"/>
      <c r="M18" s="834"/>
      <c r="N18" s="834"/>
      <c r="O18" s="834"/>
      <c r="P18" s="835"/>
      <c r="Q18" s="366"/>
      <c r="R18" s="467"/>
      <c r="S18" s="842"/>
      <c r="T18" s="842"/>
      <c r="U18" s="842"/>
      <c r="V18" s="842"/>
      <c r="W18" s="842"/>
      <c r="X18" s="842"/>
      <c r="Y18" s="842"/>
      <c r="Z18" s="842"/>
      <c r="AA18" s="829"/>
      <c r="AB18" s="374"/>
      <c r="AC18" s="366"/>
      <c r="AD18" s="366"/>
      <c r="AE18" s="366"/>
      <c r="AF18" s="366"/>
      <c r="AG18" s="37" t="s">
        <v>604</v>
      </c>
      <c r="AH18" s="37">
        <v>100</v>
      </c>
    </row>
    <row r="19" spans="1:34" ht="15" customHeight="1">
      <c r="A19" s="366"/>
      <c r="B19" s="31"/>
      <c r="C19" s="836"/>
      <c r="D19" s="828"/>
      <c r="E19" s="828"/>
      <c r="F19" s="828"/>
      <c r="G19" s="828"/>
      <c r="H19" s="828"/>
      <c r="I19" s="828"/>
      <c r="J19" s="828"/>
      <c r="K19" s="828"/>
      <c r="L19" s="828"/>
      <c r="M19" s="828"/>
      <c r="N19" s="828"/>
      <c r="O19" s="828"/>
      <c r="P19" s="837"/>
      <c r="Q19" s="366"/>
      <c r="R19" s="366"/>
      <c r="S19" s="366"/>
      <c r="T19" s="366"/>
      <c r="U19" s="366"/>
      <c r="V19" s="366"/>
      <c r="W19" s="366"/>
      <c r="X19" s="366"/>
      <c r="Y19" s="366"/>
      <c r="Z19" s="366"/>
      <c r="AA19" s="366"/>
      <c r="AB19" s="374"/>
      <c r="AC19" s="366"/>
      <c r="AD19" s="366"/>
      <c r="AE19" s="366"/>
      <c r="AF19" s="366"/>
      <c r="AG19" s="37" t="s">
        <v>605</v>
      </c>
      <c r="AH19" s="37">
        <v>25</v>
      </c>
    </row>
    <row r="20" spans="1:34" ht="15" customHeight="1">
      <c r="A20" s="366"/>
      <c r="B20" s="31"/>
      <c r="C20" s="836"/>
      <c r="D20" s="828"/>
      <c r="E20" s="828"/>
      <c r="F20" s="828"/>
      <c r="G20" s="828"/>
      <c r="H20" s="828"/>
      <c r="I20" s="828"/>
      <c r="J20" s="828"/>
      <c r="K20" s="828"/>
      <c r="L20" s="828"/>
      <c r="M20" s="828"/>
      <c r="N20" s="828"/>
      <c r="O20" s="828"/>
      <c r="P20" s="837"/>
      <c r="Q20" s="376"/>
      <c r="R20" s="379" t="s">
        <v>130</v>
      </c>
      <c r="S20" s="379"/>
      <c r="T20" s="379"/>
      <c r="U20" s="379"/>
      <c r="V20" s="379"/>
      <c r="W20" s="376"/>
      <c r="X20" s="376"/>
      <c r="Y20" s="376"/>
      <c r="Z20" s="366"/>
      <c r="AA20" s="376"/>
      <c r="AB20" s="374"/>
      <c r="AC20" s="366"/>
      <c r="AD20" s="366"/>
      <c r="AE20" s="366"/>
      <c r="AF20" s="366"/>
      <c r="AG20" s="366"/>
      <c r="AH20" s="366"/>
    </row>
    <row r="21" spans="1:34" ht="15" customHeight="1">
      <c r="A21" s="366"/>
      <c r="B21" s="31"/>
      <c r="C21" s="836"/>
      <c r="D21" s="828"/>
      <c r="E21" s="828"/>
      <c r="F21" s="828"/>
      <c r="G21" s="828"/>
      <c r="H21" s="828"/>
      <c r="I21" s="828"/>
      <c r="J21" s="828"/>
      <c r="K21" s="828"/>
      <c r="L21" s="828"/>
      <c r="M21" s="828"/>
      <c r="N21" s="828"/>
      <c r="O21" s="828"/>
      <c r="P21" s="837"/>
      <c r="Q21" s="366"/>
      <c r="R21" s="37"/>
      <c r="S21" s="366" t="s">
        <v>15</v>
      </c>
      <c r="T21" s="366"/>
      <c r="U21" s="37"/>
      <c r="V21" s="366" t="s">
        <v>27</v>
      </c>
      <c r="W21" s="366"/>
      <c r="X21" s="37"/>
      <c r="Y21" s="381" t="s">
        <v>46</v>
      </c>
      <c r="Z21" s="366"/>
      <c r="AA21" s="366"/>
      <c r="AB21" s="374"/>
      <c r="AC21" s="366"/>
      <c r="AD21" s="366"/>
      <c r="AE21" s="366"/>
      <c r="AF21" s="366"/>
      <c r="AG21" s="366"/>
      <c r="AH21" s="366"/>
    </row>
    <row r="22" spans="1:34" ht="15" customHeight="1">
      <c r="A22" s="366"/>
      <c r="B22" s="31"/>
      <c r="C22" s="836"/>
      <c r="D22" s="828"/>
      <c r="E22" s="828"/>
      <c r="F22" s="828"/>
      <c r="G22" s="828"/>
      <c r="H22" s="828"/>
      <c r="I22" s="828"/>
      <c r="J22" s="828"/>
      <c r="K22" s="828"/>
      <c r="L22" s="828"/>
      <c r="M22" s="828"/>
      <c r="N22" s="828"/>
      <c r="O22" s="828"/>
      <c r="P22" s="837"/>
      <c r="Q22" s="366"/>
      <c r="R22" s="366"/>
      <c r="S22" s="366"/>
      <c r="T22" s="366"/>
      <c r="U22" s="366"/>
      <c r="V22" s="366"/>
      <c r="W22" s="366"/>
      <c r="X22" s="366"/>
      <c r="Y22" s="366"/>
      <c r="Z22" s="366"/>
      <c r="AA22" s="366"/>
      <c r="AB22" s="374"/>
      <c r="AC22" s="366"/>
      <c r="AD22" s="366"/>
      <c r="AE22" s="366"/>
      <c r="AF22" s="366"/>
      <c r="AG22" s="366"/>
      <c r="AH22" s="366"/>
    </row>
    <row r="23" spans="1:34" ht="15" customHeight="1">
      <c r="A23" s="366"/>
      <c r="B23" s="31"/>
      <c r="C23" s="839"/>
      <c r="D23" s="840"/>
      <c r="E23" s="840"/>
      <c r="F23" s="840"/>
      <c r="G23" s="840"/>
      <c r="H23" s="840"/>
      <c r="I23" s="840"/>
      <c r="J23" s="840"/>
      <c r="K23" s="840"/>
      <c r="L23" s="840"/>
      <c r="M23" s="840"/>
      <c r="N23" s="840"/>
      <c r="O23" s="840"/>
      <c r="P23" s="841"/>
      <c r="Q23" s="366"/>
      <c r="R23" s="379" t="s">
        <v>131</v>
      </c>
      <c r="S23" s="366"/>
      <c r="T23" s="366"/>
      <c r="U23" s="366"/>
      <c r="V23" s="366"/>
      <c r="W23" s="471" t="s">
        <v>33</v>
      </c>
      <c r="X23" s="842"/>
      <c r="Y23" s="842"/>
      <c r="Z23" s="842"/>
      <c r="AA23" s="829"/>
      <c r="AB23" s="374"/>
      <c r="AC23" s="366"/>
      <c r="AD23" s="366"/>
      <c r="AE23" s="366"/>
      <c r="AF23" s="366"/>
      <c r="AG23" s="401">
        <f>+(((((AH13/100)*AH14)+((AH15/100)*AH16)+((AH17/100)*AH18))*AH19)/100)</f>
        <v>25</v>
      </c>
      <c r="AH23" s="366"/>
    </row>
    <row r="24" spans="1:34" ht="15" customHeight="1">
      <c r="A24" s="366"/>
      <c r="B24" s="31"/>
      <c r="C24" s="376"/>
      <c r="D24" s="376"/>
      <c r="E24" s="376"/>
      <c r="F24" s="376"/>
      <c r="G24" s="376"/>
      <c r="H24" s="366"/>
      <c r="I24" s="366"/>
      <c r="J24" s="366"/>
      <c r="K24" s="366"/>
      <c r="L24" s="366"/>
      <c r="M24" s="366"/>
      <c r="N24" s="366"/>
      <c r="O24" s="366"/>
      <c r="P24" s="366"/>
      <c r="Q24" s="366"/>
      <c r="R24" s="379"/>
      <c r="S24" s="366"/>
      <c r="T24" s="366"/>
      <c r="U24" s="366"/>
      <c r="V24" s="366"/>
      <c r="W24" s="366"/>
      <c r="X24" s="366"/>
      <c r="Y24" s="366"/>
      <c r="Z24" s="366"/>
      <c r="AA24" s="366"/>
      <c r="AB24" s="374"/>
      <c r="AC24" s="366"/>
      <c r="AD24" s="366"/>
      <c r="AE24" s="366"/>
      <c r="AF24" s="366"/>
      <c r="AG24" s="366"/>
      <c r="AH24" s="366"/>
    </row>
    <row r="25" spans="1:34" ht="15" customHeight="1">
      <c r="A25" s="366"/>
      <c r="B25" s="31"/>
      <c r="C25" s="379" t="s">
        <v>132</v>
      </c>
      <c r="D25" s="376"/>
      <c r="E25" s="376"/>
      <c r="F25" s="376"/>
      <c r="G25" s="376"/>
      <c r="H25" s="376"/>
      <c r="I25" s="366"/>
      <c r="J25" s="366"/>
      <c r="K25" s="366"/>
      <c r="L25" s="366"/>
      <c r="M25" s="366"/>
      <c r="N25" s="366"/>
      <c r="O25" s="366"/>
      <c r="P25" s="366"/>
      <c r="Q25" s="366"/>
      <c r="R25" s="366"/>
      <c r="S25" s="366"/>
      <c r="T25" s="366"/>
      <c r="U25" s="366"/>
      <c r="V25" s="366"/>
      <c r="W25" s="366"/>
      <c r="X25" s="366"/>
      <c r="Y25" s="366"/>
      <c r="Z25" s="366"/>
      <c r="AA25" s="366"/>
      <c r="AB25" s="374"/>
      <c r="AC25" s="366"/>
      <c r="AD25" s="366"/>
      <c r="AE25" s="366"/>
      <c r="AF25" s="366"/>
      <c r="AG25" s="366"/>
      <c r="AH25" s="366"/>
    </row>
    <row r="26" spans="1:34" ht="39.75" customHeight="1">
      <c r="A26" s="366"/>
      <c r="B26" s="31"/>
      <c r="C26" s="822" t="s">
        <v>589</v>
      </c>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29"/>
      <c r="AB26" s="374"/>
      <c r="AC26" s="366"/>
      <c r="AD26" s="366"/>
      <c r="AE26" s="366"/>
      <c r="AF26" s="366"/>
      <c r="AG26" s="366"/>
      <c r="AH26" s="366"/>
    </row>
    <row r="27" spans="1:34" ht="15" customHeight="1">
      <c r="A27" s="366"/>
      <c r="B27" s="31"/>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82"/>
      <c r="AC27" s="366"/>
      <c r="AD27" s="366"/>
      <c r="AE27" s="366"/>
      <c r="AF27" s="366"/>
      <c r="AG27" s="366"/>
      <c r="AH27" s="366"/>
    </row>
    <row r="28" spans="1:34" ht="15" customHeight="1">
      <c r="A28" s="366"/>
      <c r="B28" s="31"/>
      <c r="C28" s="370" t="s">
        <v>134</v>
      </c>
      <c r="D28" s="376"/>
      <c r="E28" s="376"/>
      <c r="F28" s="376"/>
      <c r="G28" s="376"/>
      <c r="H28" s="376"/>
      <c r="I28" s="376"/>
      <c r="J28" s="376"/>
      <c r="K28" s="376"/>
      <c r="L28" s="376"/>
      <c r="M28" s="370" t="s">
        <v>134</v>
      </c>
      <c r="N28" s="376"/>
      <c r="O28" s="376"/>
      <c r="P28" s="376"/>
      <c r="Q28" s="376"/>
      <c r="R28" s="376"/>
      <c r="S28" s="376"/>
      <c r="T28" s="376"/>
      <c r="U28" s="376"/>
      <c r="V28" s="376"/>
      <c r="W28" s="376"/>
      <c r="X28" s="376"/>
      <c r="Y28" s="376"/>
      <c r="Z28" s="376"/>
      <c r="AA28" s="376"/>
      <c r="AB28" s="382"/>
      <c r="AC28" s="366"/>
      <c r="AD28" s="366"/>
      <c r="AE28" s="366"/>
      <c r="AF28" s="366"/>
      <c r="AG28" s="366"/>
      <c r="AH28" s="366"/>
    </row>
    <row r="29" spans="1:34" ht="29.25" customHeight="1">
      <c r="A29" s="366"/>
      <c r="B29" s="31"/>
      <c r="C29" s="471" t="s">
        <v>590</v>
      </c>
      <c r="D29" s="842"/>
      <c r="E29" s="842"/>
      <c r="F29" s="842"/>
      <c r="G29" s="842"/>
      <c r="H29" s="842"/>
      <c r="I29" s="842"/>
      <c r="J29" s="842"/>
      <c r="K29" s="829"/>
      <c r="L29" s="376"/>
      <c r="M29" s="471"/>
      <c r="N29" s="842"/>
      <c r="O29" s="842"/>
      <c r="P29" s="842"/>
      <c r="Q29" s="842"/>
      <c r="R29" s="842"/>
      <c r="S29" s="842"/>
      <c r="T29" s="842"/>
      <c r="U29" s="842"/>
      <c r="V29" s="842"/>
      <c r="W29" s="842"/>
      <c r="X29" s="842"/>
      <c r="Y29" s="842"/>
      <c r="Z29" s="842"/>
      <c r="AA29" s="829"/>
      <c r="AB29" s="382"/>
      <c r="AC29" s="366"/>
      <c r="AD29" s="366"/>
      <c r="AE29" s="366"/>
      <c r="AF29" s="366"/>
      <c r="AG29" s="366"/>
      <c r="AH29" s="366"/>
    </row>
    <row r="30" spans="1:34" ht="15" customHeight="1">
      <c r="A30" s="366"/>
      <c r="B30" s="31"/>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74"/>
      <c r="AC30" s="366"/>
      <c r="AD30" s="366"/>
      <c r="AE30" s="366"/>
      <c r="AF30" s="366"/>
      <c r="AG30" s="366"/>
      <c r="AH30" s="366"/>
    </row>
    <row r="31" spans="1:34" ht="15" customHeight="1">
      <c r="A31" s="366"/>
      <c r="B31" s="31"/>
      <c r="C31" s="383" t="s">
        <v>137</v>
      </c>
      <c r="D31" s="383"/>
      <c r="E31" s="383"/>
      <c r="F31" s="383"/>
      <c r="G31" s="384"/>
      <c r="H31" s="385"/>
      <c r="I31" s="385"/>
      <c r="J31" s="385"/>
      <c r="K31" s="385"/>
      <c r="L31" s="385"/>
      <c r="M31" s="385"/>
      <c r="N31" s="385"/>
      <c r="O31" s="385"/>
      <c r="P31" s="385"/>
      <c r="Q31" s="385"/>
      <c r="R31" s="385"/>
      <c r="S31" s="385"/>
      <c r="T31" s="385"/>
      <c r="U31" s="385"/>
      <c r="V31" s="385"/>
      <c r="W31" s="385"/>
      <c r="X31" s="385"/>
      <c r="Y31" s="385"/>
      <c r="Z31" s="385"/>
      <c r="AA31" s="385"/>
      <c r="AB31" s="374"/>
      <c r="AC31" s="366"/>
      <c r="AD31" s="366"/>
      <c r="AE31" s="366"/>
      <c r="AF31" s="366"/>
      <c r="AG31" s="366"/>
      <c r="AH31" s="366"/>
    </row>
    <row r="32" spans="1:34" ht="90" customHeight="1">
      <c r="A32" s="366"/>
      <c r="B32" s="31"/>
      <c r="C32" s="470" t="s">
        <v>591</v>
      </c>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29"/>
      <c r="AB32" s="374"/>
      <c r="AC32" s="366"/>
      <c r="AD32" s="366"/>
      <c r="AE32" s="366"/>
      <c r="AF32" s="366"/>
      <c r="AG32" s="366"/>
      <c r="AH32" s="366"/>
    </row>
    <row r="33" spans="1:34" ht="15" customHeight="1">
      <c r="A33" s="366"/>
      <c r="B33" s="31"/>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74"/>
      <c r="AC33" s="366"/>
      <c r="AD33" s="366"/>
      <c r="AE33" s="366"/>
      <c r="AF33" s="366"/>
      <c r="AG33" s="366"/>
      <c r="AH33" s="366"/>
    </row>
    <row r="34" spans="1:34" ht="15.75" customHeight="1">
      <c r="A34" s="366"/>
      <c r="B34" s="31"/>
      <c r="C34" s="469" t="s">
        <v>139</v>
      </c>
      <c r="D34" s="838"/>
      <c r="E34" s="379"/>
      <c r="F34" s="466" t="s">
        <v>34</v>
      </c>
      <c r="G34" s="829"/>
      <c r="H34" s="379"/>
      <c r="I34" s="366"/>
      <c r="J34" s="386" t="s">
        <v>140</v>
      </c>
      <c r="K34" s="466">
        <v>25</v>
      </c>
      <c r="L34" s="842"/>
      <c r="M34" s="842"/>
      <c r="N34" s="829"/>
      <c r="O34" s="379"/>
      <c r="P34" s="379"/>
      <c r="Q34" s="370" t="s">
        <v>141</v>
      </c>
      <c r="R34" s="366"/>
      <c r="S34" s="379"/>
      <c r="T34" s="379"/>
      <c r="U34" s="379"/>
      <c r="V34" s="379"/>
      <c r="W34" s="466" t="s">
        <v>20</v>
      </c>
      <c r="X34" s="842"/>
      <c r="Y34" s="842"/>
      <c r="Z34" s="842"/>
      <c r="AA34" s="829"/>
      <c r="AB34" s="378"/>
      <c r="AC34" s="366"/>
      <c r="AD34" s="366"/>
      <c r="AE34" s="366"/>
      <c r="AF34" s="366"/>
      <c r="AG34" s="366"/>
      <c r="AH34" s="366"/>
    </row>
    <row r="35" spans="1:34" ht="15.75" customHeight="1">
      <c r="A35" s="366"/>
      <c r="B35" s="31"/>
      <c r="C35" s="366"/>
      <c r="D35" s="366"/>
      <c r="E35" s="366"/>
      <c r="F35" s="381"/>
      <c r="G35" s="381"/>
      <c r="H35" s="381"/>
      <c r="I35" s="381"/>
      <c r="J35" s="381"/>
      <c r="K35" s="381"/>
      <c r="L35" s="381"/>
      <c r="M35" s="366"/>
      <c r="N35" s="366"/>
      <c r="O35" s="366"/>
      <c r="P35" s="366"/>
      <c r="Q35" s="366"/>
      <c r="R35" s="366"/>
      <c r="S35" s="366"/>
      <c r="T35" s="366"/>
      <c r="U35" s="366"/>
      <c r="V35" s="366"/>
      <c r="W35" s="366"/>
      <c r="X35" s="366"/>
      <c r="Y35" s="366"/>
      <c r="Z35" s="366"/>
      <c r="AA35" s="366"/>
      <c r="AB35" s="374"/>
      <c r="AC35" s="366"/>
      <c r="AD35" s="366"/>
      <c r="AE35" s="366"/>
      <c r="AF35" s="366"/>
      <c r="AG35" s="366"/>
      <c r="AH35" s="366"/>
    </row>
    <row r="36" spans="1:34" ht="32.25" customHeight="1">
      <c r="A36" s="366"/>
      <c r="B36" s="31"/>
      <c r="C36" s="366"/>
      <c r="D36" s="386" t="s">
        <v>142</v>
      </c>
      <c r="E36" s="379"/>
      <c r="F36" s="470" t="s">
        <v>610</v>
      </c>
      <c r="G36" s="842"/>
      <c r="H36" s="842"/>
      <c r="I36" s="842"/>
      <c r="J36" s="842"/>
      <c r="K36" s="842"/>
      <c r="L36" s="842"/>
      <c r="M36" s="829"/>
      <c r="N36" s="366"/>
      <c r="O36" s="386" t="s">
        <v>144</v>
      </c>
      <c r="P36" s="471">
        <v>0</v>
      </c>
      <c r="Q36" s="842"/>
      <c r="R36" s="842"/>
      <c r="S36" s="842"/>
      <c r="T36" s="842"/>
      <c r="U36" s="842"/>
      <c r="V36" s="842"/>
      <c r="W36" s="842"/>
      <c r="X36" s="842"/>
      <c r="Y36" s="842"/>
      <c r="Z36" s="842"/>
      <c r="AA36" s="829"/>
      <c r="AB36" s="374"/>
      <c r="AC36" s="366"/>
      <c r="AD36" s="366"/>
      <c r="AE36" s="366"/>
      <c r="AF36" s="366"/>
      <c r="AG36" s="366"/>
      <c r="AH36" s="366"/>
    </row>
    <row r="37" spans="1:34" ht="15.75" customHeight="1">
      <c r="A37" s="366"/>
      <c r="B37" s="31"/>
      <c r="C37" s="379"/>
      <c r="D37" s="379"/>
      <c r="E37" s="379"/>
      <c r="F37" s="381"/>
      <c r="G37" s="381"/>
      <c r="H37" s="381"/>
      <c r="I37" s="381"/>
      <c r="J37" s="381"/>
      <c r="K37" s="381"/>
      <c r="L37" s="381"/>
      <c r="M37" s="379"/>
      <c r="N37" s="379"/>
      <c r="O37" s="379"/>
      <c r="P37" s="379"/>
      <c r="Q37" s="379"/>
      <c r="R37" s="379"/>
      <c r="S37" s="379"/>
      <c r="T37" s="379"/>
      <c r="U37" s="379"/>
      <c r="V37" s="379"/>
      <c r="W37" s="379"/>
      <c r="X37" s="379"/>
      <c r="Y37" s="379"/>
      <c r="Z37" s="379"/>
      <c r="AA37" s="379"/>
      <c r="AB37" s="378"/>
      <c r="AC37" s="366"/>
      <c r="AD37" s="366"/>
      <c r="AE37" s="366"/>
      <c r="AF37" s="366"/>
      <c r="AG37" s="366"/>
      <c r="AH37" s="366"/>
    </row>
    <row r="38" spans="1:34" ht="15.75" customHeight="1">
      <c r="A38" s="366"/>
      <c r="B38" s="31"/>
      <c r="C38" s="366"/>
      <c r="D38" s="386" t="s">
        <v>145</v>
      </c>
      <c r="E38" s="366"/>
      <c r="F38" s="467" t="s">
        <v>146</v>
      </c>
      <c r="G38" s="829"/>
      <c r="H38" s="366"/>
      <c r="I38" s="366"/>
      <c r="J38" s="379" t="s">
        <v>147</v>
      </c>
      <c r="K38" s="366"/>
      <c r="L38" s="467" t="s">
        <v>148</v>
      </c>
      <c r="M38" s="842"/>
      <c r="N38" s="829"/>
      <c r="O38" s="379"/>
      <c r="P38" s="379"/>
      <c r="Q38" s="366"/>
      <c r="R38" s="379" t="s">
        <v>149</v>
      </c>
      <c r="S38" s="379"/>
      <c r="T38" s="379"/>
      <c r="U38" s="379"/>
      <c r="V38" s="379"/>
      <c r="W38" s="472"/>
      <c r="X38" s="842"/>
      <c r="Y38" s="842"/>
      <c r="Z38" s="842"/>
      <c r="AA38" s="829"/>
      <c r="AB38" s="378"/>
      <c r="AC38" s="366"/>
      <c r="AD38" s="366"/>
      <c r="AE38" s="366"/>
      <c r="AF38" s="366"/>
      <c r="AG38" s="366"/>
      <c r="AH38" s="366"/>
    </row>
    <row r="39" spans="1:34" ht="15.75" customHeight="1">
      <c r="A39" s="366"/>
      <c r="B39" s="31"/>
      <c r="C39" s="366"/>
      <c r="D39" s="366"/>
      <c r="E39" s="366"/>
      <c r="F39" s="29"/>
      <c r="G39" s="366"/>
      <c r="H39" s="366"/>
      <c r="I39" s="370"/>
      <c r="J39" s="370"/>
      <c r="K39" s="370"/>
      <c r="L39" s="370"/>
      <c r="M39" s="370"/>
      <c r="N39" s="370"/>
      <c r="O39" s="370"/>
      <c r="P39" s="370"/>
      <c r="Q39" s="370"/>
      <c r="R39" s="370"/>
      <c r="S39" s="370"/>
      <c r="T39" s="370"/>
      <c r="U39" s="370"/>
      <c r="V39" s="370"/>
      <c r="W39" s="370"/>
      <c r="X39" s="370"/>
      <c r="Y39" s="370"/>
      <c r="Z39" s="370"/>
      <c r="AA39" s="370"/>
      <c r="AB39" s="371"/>
      <c r="AC39" s="366"/>
      <c r="AD39" s="366"/>
      <c r="AE39" s="366"/>
      <c r="AF39" s="366"/>
      <c r="AG39" s="366"/>
      <c r="AH39" s="366"/>
    </row>
    <row r="40" spans="1:34" ht="15.75" customHeight="1">
      <c r="A40" s="366"/>
      <c r="B40" s="31"/>
      <c r="C40" s="387" t="s">
        <v>150</v>
      </c>
      <c r="D40" s="468">
        <v>2024</v>
      </c>
      <c r="E40" s="845"/>
      <c r="F40" s="846"/>
      <c r="G40" s="35"/>
      <c r="H40" s="370"/>
      <c r="I40" s="370"/>
      <c r="J40" s="370"/>
      <c r="K40" s="370"/>
      <c r="L40" s="370"/>
      <c r="M40" s="370"/>
      <c r="N40" s="370"/>
      <c r="O40" s="370"/>
      <c r="P40" s="370"/>
      <c r="Q40" s="464"/>
      <c r="R40" s="838"/>
      <c r="S40" s="838"/>
      <c r="T40" s="838"/>
      <c r="U40" s="838"/>
      <c r="V40" s="370"/>
      <c r="W40" s="370"/>
      <c r="X40" s="465"/>
      <c r="Y40" s="838"/>
      <c r="Z40" s="838"/>
      <c r="AA40" s="838"/>
      <c r="AB40" s="378"/>
      <c r="AC40" s="366"/>
      <c r="AD40" s="366"/>
      <c r="AE40" s="366"/>
      <c r="AF40" s="366"/>
      <c r="AG40" s="366"/>
      <c r="AH40" s="366"/>
    </row>
    <row r="41" spans="1:34" ht="5.25" customHeight="1">
      <c r="A41" s="366"/>
      <c r="B41" s="31"/>
      <c r="C41" s="379"/>
      <c r="D41" s="38"/>
      <c r="E41" s="38"/>
      <c r="F41" s="38"/>
      <c r="G41" s="366"/>
      <c r="H41" s="370"/>
      <c r="I41" s="370"/>
      <c r="J41" s="370"/>
      <c r="K41" s="370"/>
      <c r="L41" s="370"/>
      <c r="M41" s="370"/>
      <c r="N41" s="370"/>
      <c r="O41" s="370"/>
      <c r="P41" s="370"/>
      <c r="Q41" s="376"/>
      <c r="R41" s="376"/>
      <c r="S41" s="376"/>
      <c r="T41" s="376"/>
      <c r="U41" s="376"/>
      <c r="V41" s="370"/>
      <c r="W41" s="370"/>
      <c r="X41" s="372"/>
      <c r="Y41" s="372"/>
      <c r="Z41" s="372"/>
      <c r="AA41" s="372"/>
      <c r="AB41" s="378"/>
      <c r="AC41" s="366"/>
      <c r="AD41" s="366"/>
      <c r="AE41" s="366"/>
      <c r="AF41" s="366"/>
      <c r="AG41" s="366"/>
      <c r="AH41" s="366"/>
    </row>
    <row r="42" spans="1:34" ht="15.75" customHeight="1">
      <c r="A42" s="366"/>
      <c r="B42" s="31"/>
      <c r="C42" s="379" t="s">
        <v>140</v>
      </c>
      <c r="D42" s="471">
        <v>1</v>
      </c>
      <c r="E42" s="842"/>
      <c r="F42" s="829"/>
      <c r="G42" s="366"/>
      <c r="H42" s="370"/>
      <c r="I42" s="370"/>
      <c r="J42" s="370"/>
      <c r="K42" s="370"/>
      <c r="L42" s="370"/>
      <c r="M42" s="370"/>
      <c r="N42" s="370"/>
      <c r="O42" s="370"/>
      <c r="P42" s="370"/>
      <c r="Q42" s="464"/>
      <c r="R42" s="838"/>
      <c r="S42" s="838"/>
      <c r="T42" s="838"/>
      <c r="U42" s="838"/>
      <c r="V42" s="370"/>
      <c r="W42" s="370"/>
      <c r="X42" s="465"/>
      <c r="Y42" s="838"/>
      <c r="Z42" s="838"/>
      <c r="AA42" s="838"/>
      <c r="AB42" s="371"/>
      <c r="AC42" s="366"/>
      <c r="AD42" s="366"/>
      <c r="AE42" s="366"/>
      <c r="AF42" s="366"/>
      <c r="AG42" s="366"/>
      <c r="AH42" s="366"/>
    </row>
    <row r="43" spans="1:34" ht="15.75" customHeight="1">
      <c r="A43" s="366"/>
      <c r="B43" s="31"/>
      <c r="C43" s="366"/>
      <c r="D43" s="366"/>
      <c r="E43" s="366"/>
      <c r="F43" s="366"/>
      <c r="G43" s="366"/>
      <c r="H43" s="366"/>
      <c r="I43" s="370"/>
      <c r="J43" s="370"/>
      <c r="K43" s="379"/>
      <c r="L43" s="379"/>
      <c r="M43" s="379"/>
      <c r="N43" s="379"/>
      <c r="O43" s="379"/>
      <c r="P43" s="379"/>
      <c r="Q43" s="379"/>
      <c r="R43" s="379"/>
      <c r="S43" s="379"/>
      <c r="T43" s="379"/>
      <c r="U43" s="379"/>
      <c r="V43" s="379"/>
      <c r="W43" s="379"/>
      <c r="X43" s="379"/>
      <c r="Y43" s="379"/>
      <c r="Z43" s="379"/>
      <c r="AA43" s="379"/>
      <c r="AB43" s="371"/>
      <c r="AC43" s="366"/>
      <c r="AD43" s="366"/>
      <c r="AE43" s="366"/>
      <c r="AF43" s="366"/>
      <c r="AG43" s="366"/>
      <c r="AH43" s="366"/>
    </row>
    <row r="44" spans="1:34" ht="15.75" customHeight="1">
      <c r="A44" s="366"/>
      <c r="B44" s="31"/>
      <c r="C44" s="379"/>
      <c r="D44" s="466" t="s">
        <v>151</v>
      </c>
      <c r="E44" s="842"/>
      <c r="F44" s="842"/>
      <c r="G44" s="842"/>
      <c r="H44" s="842"/>
      <c r="I44" s="842"/>
      <c r="J44" s="842"/>
      <c r="K44" s="842"/>
      <c r="L44" s="842"/>
      <c r="M44" s="842"/>
      <c r="N44" s="842"/>
      <c r="O44" s="842"/>
      <c r="P44" s="842"/>
      <c r="Q44" s="842"/>
      <c r="R44" s="842"/>
      <c r="S44" s="842"/>
      <c r="T44" s="842"/>
      <c r="U44" s="842"/>
      <c r="V44" s="842"/>
      <c r="W44" s="842"/>
      <c r="X44" s="842"/>
      <c r="Y44" s="829"/>
      <c r="Z44" s="380"/>
      <c r="AA44" s="380"/>
      <c r="AB44" s="388"/>
      <c r="AC44" s="366"/>
      <c r="AD44" s="366"/>
      <c r="AE44" s="366"/>
      <c r="AF44" s="366"/>
      <c r="AG44" s="366"/>
      <c r="AH44" s="366"/>
    </row>
    <row r="45" spans="1:34" ht="15.75" customHeight="1">
      <c r="A45" s="366"/>
      <c r="B45" s="31"/>
      <c r="C45" s="366"/>
      <c r="D45" s="493" t="s">
        <v>152</v>
      </c>
      <c r="E45" s="842"/>
      <c r="F45" s="842"/>
      <c r="G45" s="842"/>
      <c r="H45" s="829"/>
      <c r="I45" s="489" t="s">
        <v>153</v>
      </c>
      <c r="J45" s="842"/>
      <c r="K45" s="842"/>
      <c r="L45" s="842"/>
      <c r="M45" s="842"/>
      <c r="N45" s="842"/>
      <c r="O45" s="842"/>
      <c r="P45" s="829"/>
      <c r="Q45" s="490" t="s">
        <v>154</v>
      </c>
      <c r="R45" s="842"/>
      <c r="S45" s="842"/>
      <c r="T45" s="842"/>
      <c r="U45" s="842"/>
      <c r="V45" s="842"/>
      <c r="W45" s="842"/>
      <c r="X45" s="842"/>
      <c r="Y45" s="829"/>
      <c r="Z45" s="380"/>
      <c r="AA45" s="380"/>
      <c r="AB45" s="388"/>
      <c r="AC45" s="366"/>
      <c r="AD45" s="366"/>
      <c r="AE45" s="366"/>
      <c r="AF45" s="366"/>
      <c r="AG45" s="366"/>
      <c r="AH45" s="366"/>
    </row>
    <row r="46" spans="1:34" ht="15.75" customHeight="1">
      <c r="A46" s="389"/>
      <c r="B46" s="39"/>
      <c r="C46" s="40"/>
      <c r="D46" s="494" t="s">
        <v>155</v>
      </c>
      <c r="E46" s="842"/>
      <c r="F46" s="842"/>
      <c r="G46" s="842"/>
      <c r="H46" s="829"/>
      <c r="I46" s="491" t="s">
        <v>156</v>
      </c>
      <c r="J46" s="842"/>
      <c r="K46" s="842"/>
      <c r="L46" s="842"/>
      <c r="M46" s="842"/>
      <c r="N46" s="842"/>
      <c r="O46" s="842"/>
      <c r="P46" s="829"/>
      <c r="Q46" s="492" t="s">
        <v>157</v>
      </c>
      <c r="R46" s="842"/>
      <c r="S46" s="842"/>
      <c r="T46" s="842"/>
      <c r="U46" s="842"/>
      <c r="V46" s="842"/>
      <c r="W46" s="842"/>
      <c r="X46" s="842"/>
      <c r="Y46" s="829"/>
      <c r="Z46" s="389"/>
      <c r="AA46" s="389"/>
      <c r="AB46" s="390"/>
      <c r="AC46" s="389"/>
      <c r="AD46" s="389"/>
      <c r="AE46" s="389"/>
      <c r="AF46" s="389"/>
      <c r="AG46" s="389"/>
      <c r="AH46" s="389"/>
    </row>
    <row r="47" spans="1:34" ht="15.75" customHeight="1">
      <c r="A47" s="366"/>
      <c r="B47" s="31"/>
      <c r="C47" s="391"/>
      <c r="D47" s="391"/>
      <c r="E47" s="391"/>
      <c r="F47" s="391"/>
      <c r="G47" s="392"/>
      <c r="H47" s="392"/>
      <c r="I47" s="392"/>
      <c r="J47" s="392"/>
      <c r="K47" s="392"/>
      <c r="L47" s="392"/>
      <c r="M47" s="392"/>
      <c r="N47" s="392"/>
      <c r="O47" s="392"/>
      <c r="P47" s="392"/>
      <c r="Q47" s="392"/>
      <c r="R47" s="392"/>
      <c r="S47" s="392"/>
      <c r="T47" s="392"/>
      <c r="U47" s="392"/>
      <c r="V47" s="392"/>
      <c r="W47" s="392"/>
      <c r="X47" s="392"/>
      <c r="Y47" s="392"/>
      <c r="Z47" s="391"/>
      <c r="AA47" s="391"/>
      <c r="AB47" s="375"/>
      <c r="AC47" s="366"/>
      <c r="AD47" s="366"/>
      <c r="AE47" s="366"/>
      <c r="AF47" s="366"/>
      <c r="AG47" s="366"/>
      <c r="AH47" s="366"/>
    </row>
    <row r="48" spans="1:34" ht="15.75" customHeight="1">
      <c r="A48" s="393"/>
      <c r="B48" s="41"/>
      <c r="C48" s="482" t="s">
        <v>158</v>
      </c>
      <c r="D48" s="842"/>
      <c r="E48" s="842"/>
      <c r="F48" s="829"/>
      <c r="G48" s="487" t="s">
        <v>159</v>
      </c>
      <c r="H48" s="488" t="s">
        <v>160</v>
      </c>
      <c r="I48" s="834"/>
      <c r="J48" s="834"/>
      <c r="K48" s="834"/>
      <c r="L48" s="834"/>
      <c r="M48" s="834"/>
      <c r="N48" s="834"/>
      <c r="O48" s="834"/>
      <c r="P48" s="834"/>
      <c r="Q48" s="834"/>
      <c r="R48" s="834"/>
      <c r="S48" s="834"/>
      <c r="T48" s="834"/>
      <c r="U48" s="834"/>
      <c r="V48" s="834"/>
      <c r="W48" s="834"/>
      <c r="X48" s="834"/>
      <c r="Y48" s="834"/>
      <c r="Z48" s="834"/>
      <c r="AA48" s="835"/>
      <c r="AB48" s="388"/>
      <c r="AC48" s="393"/>
      <c r="AD48" s="393"/>
      <c r="AE48" s="393"/>
      <c r="AF48" s="393"/>
      <c r="AG48" s="393"/>
      <c r="AH48" s="393"/>
    </row>
    <row r="49" spans="1:34" ht="15.75" customHeight="1">
      <c r="A49" s="393"/>
      <c r="B49" s="41"/>
      <c r="C49" s="42" t="s">
        <v>161</v>
      </c>
      <c r="D49" s="43">
        <v>1.2</v>
      </c>
      <c r="E49" s="482" t="s">
        <v>162</v>
      </c>
      <c r="F49" s="829"/>
      <c r="G49" s="831"/>
      <c r="H49" s="839"/>
      <c r="I49" s="840"/>
      <c r="J49" s="840"/>
      <c r="K49" s="840"/>
      <c r="L49" s="840"/>
      <c r="M49" s="840"/>
      <c r="N49" s="840"/>
      <c r="O49" s="840"/>
      <c r="P49" s="840"/>
      <c r="Q49" s="840"/>
      <c r="R49" s="840"/>
      <c r="S49" s="840"/>
      <c r="T49" s="840"/>
      <c r="U49" s="840"/>
      <c r="V49" s="840"/>
      <c r="W49" s="840"/>
      <c r="X49" s="840"/>
      <c r="Y49" s="840"/>
      <c r="Z49" s="840"/>
      <c r="AA49" s="841"/>
      <c r="AB49" s="388"/>
      <c r="AC49" s="393"/>
      <c r="AD49" s="393"/>
      <c r="AE49" s="393"/>
      <c r="AF49" s="393"/>
      <c r="AG49" s="393"/>
      <c r="AH49" s="393"/>
    </row>
    <row r="50" spans="1:34" ht="15.75" customHeight="1">
      <c r="A50" s="393"/>
      <c r="B50" s="41"/>
      <c r="C50" s="44">
        <v>2024</v>
      </c>
      <c r="D50" s="45">
        <v>45474</v>
      </c>
      <c r="E50" s="481">
        <v>45656</v>
      </c>
      <c r="F50" s="829"/>
      <c r="G50" s="46">
        <v>25</v>
      </c>
      <c r="H50" s="486" t="s">
        <v>611</v>
      </c>
      <c r="I50" s="842"/>
      <c r="J50" s="842"/>
      <c r="K50" s="842"/>
      <c r="L50" s="842"/>
      <c r="M50" s="842"/>
      <c r="N50" s="842"/>
      <c r="O50" s="842"/>
      <c r="P50" s="842"/>
      <c r="Q50" s="842"/>
      <c r="R50" s="842"/>
      <c r="S50" s="842"/>
      <c r="T50" s="842"/>
      <c r="U50" s="842"/>
      <c r="V50" s="842"/>
      <c r="W50" s="842"/>
      <c r="X50" s="842"/>
      <c r="Y50" s="842"/>
      <c r="Z50" s="842"/>
      <c r="AA50" s="829"/>
      <c r="AB50" s="388"/>
      <c r="AC50" s="393"/>
      <c r="AD50" s="393"/>
      <c r="AE50" s="393"/>
      <c r="AF50" s="393"/>
      <c r="AG50" s="393"/>
      <c r="AH50" s="393"/>
    </row>
    <row r="51" spans="1:34" ht="15.75" customHeight="1">
      <c r="A51" s="393"/>
      <c r="B51" s="41"/>
      <c r="C51" s="44">
        <v>2025</v>
      </c>
      <c r="D51" s="45">
        <v>45658</v>
      </c>
      <c r="E51" s="481">
        <v>46021</v>
      </c>
      <c r="F51" s="829"/>
      <c r="G51" s="46">
        <v>65</v>
      </c>
      <c r="H51" s="486" t="s">
        <v>611</v>
      </c>
      <c r="I51" s="842"/>
      <c r="J51" s="842"/>
      <c r="K51" s="842"/>
      <c r="L51" s="842"/>
      <c r="M51" s="842"/>
      <c r="N51" s="842"/>
      <c r="O51" s="842"/>
      <c r="P51" s="842"/>
      <c r="Q51" s="842"/>
      <c r="R51" s="842"/>
      <c r="S51" s="842"/>
      <c r="T51" s="842"/>
      <c r="U51" s="842"/>
      <c r="V51" s="842"/>
      <c r="W51" s="842"/>
      <c r="X51" s="842"/>
      <c r="Y51" s="842"/>
      <c r="Z51" s="842"/>
      <c r="AA51" s="829"/>
      <c r="AB51" s="388"/>
      <c r="AC51" s="393"/>
      <c r="AD51" s="393"/>
      <c r="AE51" s="393"/>
      <c r="AF51" s="393"/>
      <c r="AG51" s="393"/>
      <c r="AH51" s="393"/>
    </row>
    <row r="52" spans="1:34" ht="15.75" customHeight="1">
      <c r="A52" s="393"/>
      <c r="B52" s="41"/>
      <c r="C52" s="44">
        <v>2026</v>
      </c>
      <c r="D52" s="45">
        <v>46023</v>
      </c>
      <c r="E52" s="481">
        <v>46386</v>
      </c>
      <c r="F52" s="829"/>
      <c r="G52" s="46">
        <v>85</v>
      </c>
      <c r="H52" s="486" t="s">
        <v>611</v>
      </c>
      <c r="I52" s="842"/>
      <c r="J52" s="842"/>
      <c r="K52" s="842"/>
      <c r="L52" s="842"/>
      <c r="M52" s="842"/>
      <c r="N52" s="842"/>
      <c r="O52" s="842"/>
      <c r="P52" s="842"/>
      <c r="Q52" s="842"/>
      <c r="R52" s="842"/>
      <c r="S52" s="842"/>
      <c r="T52" s="842"/>
      <c r="U52" s="842"/>
      <c r="V52" s="842"/>
      <c r="W52" s="842"/>
      <c r="X52" s="842"/>
      <c r="Y52" s="842"/>
      <c r="Z52" s="842"/>
      <c r="AA52" s="829"/>
      <c r="AB52" s="388"/>
      <c r="AC52" s="393"/>
      <c r="AD52" s="393"/>
      <c r="AE52" s="393"/>
      <c r="AF52" s="393"/>
      <c r="AG52" s="393"/>
      <c r="AH52" s="393"/>
    </row>
    <row r="53" spans="1:34" ht="15.75" customHeight="1">
      <c r="A53" s="393"/>
      <c r="B53" s="41"/>
      <c r="C53" s="44">
        <v>2027</v>
      </c>
      <c r="D53" s="45">
        <v>46388</v>
      </c>
      <c r="E53" s="481">
        <v>46751</v>
      </c>
      <c r="F53" s="829"/>
      <c r="G53" s="46">
        <v>100</v>
      </c>
      <c r="H53" s="486" t="s">
        <v>611</v>
      </c>
      <c r="I53" s="842"/>
      <c r="J53" s="842"/>
      <c r="K53" s="842"/>
      <c r="L53" s="842"/>
      <c r="M53" s="842"/>
      <c r="N53" s="842"/>
      <c r="O53" s="842"/>
      <c r="P53" s="842"/>
      <c r="Q53" s="842"/>
      <c r="R53" s="842"/>
      <c r="S53" s="842"/>
      <c r="T53" s="842"/>
      <c r="U53" s="842"/>
      <c r="V53" s="842"/>
      <c r="W53" s="842"/>
      <c r="X53" s="842"/>
      <c r="Y53" s="842"/>
      <c r="Z53" s="842"/>
      <c r="AA53" s="829"/>
      <c r="AB53" s="388"/>
      <c r="AC53" s="393"/>
      <c r="AD53" s="393"/>
      <c r="AE53" s="393"/>
      <c r="AF53" s="393"/>
      <c r="AG53" s="393"/>
      <c r="AH53" s="393"/>
    </row>
    <row r="54" spans="1:34" ht="15.75" customHeight="1">
      <c r="A54" s="393"/>
      <c r="B54" s="41"/>
      <c r="C54" s="44"/>
      <c r="D54" s="44"/>
      <c r="E54" s="482"/>
      <c r="F54" s="829"/>
      <c r="G54" s="43"/>
      <c r="H54" s="482"/>
      <c r="I54" s="842"/>
      <c r="J54" s="842"/>
      <c r="K54" s="842"/>
      <c r="L54" s="842"/>
      <c r="M54" s="842"/>
      <c r="N54" s="842"/>
      <c r="O54" s="842"/>
      <c r="P54" s="842"/>
      <c r="Q54" s="842"/>
      <c r="R54" s="842"/>
      <c r="S54" s="842"/>
      <c r="T54" s="842"/>
      <c r="U54" s="842"/>
      <c r="V54" s="842"/>
      <c r="W54" s="842"/>
      <c r="X54" s="842"/>
      <c r="Y54" s="842"/>
      <c r="Z54" s="842"/>
      <c r="AA54" s="829"/>
      <c r="AB54" s="388"/>
      <c r="AC54" s="393"/>
      <c r="AD54" s="393"/>
      <c r="AE54" s="393"/>
      <c r="AF54" s="393"/>
      <c r="AG54" s="393"/>
      <c r="AH54" s="393"/>
    </row>
    <row r="55" spans="1:34" ht="15.75" customHeight="1">
      <c r="A55" s="366"/>
      <c r="B55" s="31"/>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74"/>
      <c r="AC55" s="366"/>
      <c r="AD55" s="366"/>
      <c r="AE55" s="366"/>
      <c r="AF55" s="366"/>
      <c r="AG55" s="366"/>
      <c r="AH55" s="366"/>
    </row>
    <row r="56" spans="1:34" ht="15.75" customHeight="1">
      <c r="A56" s="366"/>
      <c r="B56" s="31"/>
      <c r="C56" s="469" t="s">
        <v>163</v>
      </c>
      <c r="D56" s="838"/>
      <c r="E56" s="379"/>
      <c r="F56" s="370" t="s">
        <v>164</v>
      </c>
      <c r="G56" s="47"/>
      <c r="H56" s="381"/>
      <c r="I56" s="370" t="s">
        <v>165</v>
      </c>
      <c r="J56" s="366"/>
      <c r="K56" s="467"/>
      <c r="L56" s="829"/>
      <c r="M56" s="379"/>
      <c r="N56" s="366"/>
      <c r="O56" s="366"/>
      <c r="P56" s="366"/>
      <c r="Q56" s="366"/>
      <c r="R56" s="366"/>
      <c r="S56" s="366"/>
      <c r="T56" s="366"/>
      <c r="U56" s="366"/>
      <c r="V56" s="366"/>
      <c r="W56" s="366"/>
      <c r="X56" s="366"/>
      <c r="Y56" s="366"/>
      <c r="Z56" s="366"/>
      <c r="AA56" s="366"/>
      <c r="AB56" s="374"/>
      <c r="AC56" s="366"/>
      <c r="AD56" s="366"/>
      <c r="AE56" s="366"/>
      <c r="AF56" s="366"/>
      <c r="AG56" s="366"/>
      <c r="AH56" s="366"/>
    </row>
    <row r="57" spans="1:34" ht="15.75" customHeight="1">
      <c r="A57" s="366"/>
      <c r="B57" s="394"/>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95"/>
      <c r="AC57" s="366"/>
      <c r="AD57" s="366"/>
      <c r="AE57" s="366"/>
      <c r="AF57" s="366"/>
      <c r="AG57" s="366"/>
      <c r="AH57" s="366"/>
    </row>
    <row r="58" spans="1:34" ht="15.75" customHeight="1">
      <c r="A58" s="366"/>
      <c r="B58" s="480" t="s">
        <v>166</v>
      </c>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29"/>
      <c r="AC58" s="366"/>
      <c r="AD58" s="366"/>
      <c r="AE58" s="366"/>
      <c r="AF58" s="366"/>
      <c r="AG58" s="366"/>
      <c r="AH58" s="366"/>
    </row>
    <row r="59" spans="1:34" ht="15.75" customHeight="1">
      <c r="A59" s="366"/>
      <c r="B59" s="48"/>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49"/>
      <c r="AC59" s="366"/>
      <c r="AD59" s="366"/>
      <c r="AE59" s="366"/>
      <c r="AF59" s="366"/>
      <c r="AG59" s="366"/>
      <c r="AH59" s="366"/>
    </row>
    <row r="60" spans="1:34" ht="29.25" customHeight="1">
      <c r="A60" s="366"/>
      <c r="B60" s="482" t="s">
        <v>161</v>
      </c>
      <c r="C60" s="829"/>
      <c r="D60" s="43"/>
      <c r="E60" s="482" t="s">
        <v>167</v>
      </c>
      <c r="F60" s="829"/>
      <c r="G60" s="43"/>
      <c r="H60" s="466" t="s">
        <v>168</v>
      </c>
      <c r="I60" s="829"/>
      <c r="J60" s="482"/>
      <c r="K60" s="829"/>
      <c r="L60" s="485"/>
      <c r="M60" s="838"/>
      <c r="N60" s="43" t="s">
        <v>169</v>
      </c>
      <c r="O60" s="482"/>
      <c r="P60" s="842"/>
      <c r="Q60" s="829"/>
      <c r="R60" s="482" t="s">
        <v>170</v>
      </c>
      <c r="S60" s="842"/>
      <c r="T60" s="829"/>
      <c r="U60" s="482"/>
      <c r="V60" s="842"/>
      <c r="W60" s="829"/>
      <c r="X60" s="482" t="s">
        <v>171</v>
      </c>
      <c r="Y60" s="829"/>
      <c r="Z60" s="482"/>
      <c r="AA60" s="842"/>
      <c r="AB60" s="829"/>
      <c r="AC60" s="366"/>
      <c r="AD60" s="366"/>
      <c r="AE60" s="366"/>
      <c r="AF60" s="366"/>
      <c r="AG60" s="366"/>
      <c r="AH60" s="366"/>
    </row>
    <row r="61" spans="1:34" ht="15.75" customHeight="1">
      <c r="A61" s="366"/>
      <c r="B61" s="48"/>
      <c r="C61" s="396"/>
      <c r="D61" s="396"/>
      <c r="E61" s="396"/>
      <c r="F61" s="389"/>
      <c r="G61" s="397"/>
      <c r="H61" s="398"/>
      <c r="I61" s="398"/>
      <c r="J61" s="389"/>
      <c r="K61" s="389"/>
      <c r="L61" s="389"/>
      <c r="M61" s="389"/>
      <c r="N61" s="398"/>
      <c r="O61" s="389"/>
      <c r="P61" s="389"/>
      <c r="Q61" s="389"/>
      <c r="R61" s="389"/>
      <c r="S61" s="398"/>
      <c r="T61" s="376"/>
      <c r="U61" s="376"/>
      <c r="V61" s="366"/>
      <c r="W61" s="398"/>
      <c r="X61" s="386"/>
      <c r="Y61" s="386"/>
      <c r="Z61" s="50"/>
      <c r="AA61" s="28"/>
      <c r="AB61" s="51"/>
      <c r="AC61" s="366"/>
      <c r="AD61" s="366"/>
      <c r="AE61" s="366"/>
      <c r="AF61" s="366"/>
      <c r="AG61" s="366"/>
      <c r="AH61" s="366"/>
    </row>
    <row r="62" spans="1:34" ht="15.75" customHeight="1">
      <c r="A62" s="366"/>
      <c r="B62" s="480" t="s">
        <v>172</v>
      </c>
      <c r="C62" s="829"/>
      <c r="D62" s="483"/>
      <c r="E62" s="840"/>
      <c r="F62" s="840"/>
      <c r="G62" s="840"/>
      <c r="H62" s="840"/>
      <c r="I62" s="840"/>
      <c r="J62" s="840"/>
      <c r="K62" s="840"/>
      <c r="L62" s="840"/>
      <c r="M62" s="840"/>
      <c r="N62" s="840"/>
      <c r="O62" s="840"/>
      <c r="P62" s="840"/>
      <c r="Q62" s="840"/>
      <c r="R62" s="840"/>
      <c r="S62" s="840"/>
      <c r="T62" s="840"/>
      <c r="U62" s="840"/>
      <c r="V62" s="840"/>
      <c r="W62" s="840"/>
      <c r="X62" s="840"/>
      <c r="Y62" s="840"/>
      <c r="Z62" s="840"/>
      <c r="AA62" s="840"/>
      <c r="AB62" s="841"/>
      <c r="AC62" s="366"/>
      <c r="AD62" s="366"/>
      <c r="AE62" s="366"/>
      <c r="AF62" s="366"/>
      <c r="AG62" s="366"/>
      <c r="AH62" s="366"/>
    </row>
    <row r="63" spans="1:34" ht="15.75" customHeight="1">
      <c r="A63" s="366"/>
      <c r="B63" s="48"/>
      <c r="C63" s="396"/>
      <c r="D63" s="396"/>
      <c r="E63" s="396"/>
      <c r="F63" s="389"/>
      <c r="G63" s="397"/>
      <c r="H63" s="398"/>
      <c r="I63" s="398"/>
      <c r="J63" s="389"/>
      <c r="K63" s="389"/>
      <c r="L63" s="389"/>
      <c r="M63" s="389"/>
      <c r="N63" s="398"/>
      <c r="O63" s="389"/>
      <c r="P63" s="389"/>
      <c r="Q63" s="389"/>
      <c r="R63" s="389"/>
      <c r="S63" s="398"/>
      <c r="T63" s="376"/>
      <c r="U63" s="376"/>
      <c r="V63" s="366"/>
      <c r="W63" s="398"/>
      <c r="X63" s="386"/>
      <c r="Y63" s="386"/>
      <c r="Z63" s="50"/>
      <c r="AA63" s="28"/>
      <c r="AB63" s="51"/>
      <c r="AC63" s="366"/>
      <c r="AD63" s="366"/>
      <c r="AE63" s="366"/>
      <c r="AF63" s="366"/>
      <c r="AG63" s="366"/>
      <c r="AH63" s="366"/>
    </row>
    <row r="64" spans="1:34" ht="15.75" customHeight="1">
      <c r="A64" s="366"/>
      <c r="B64" s="480" t="s">
        <v>173</v>
      </c>
      <c r="C64" s="829"/>
      <c r="D64" s="484"/>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841"/>
      <c r="AC64" s="366"/>
      <c r="AD64" s="366"/>
      <c r="AE64" s="366"/>
      <c r="AF64" s="366"/>
      <c r="AG64" s="366"/>
      <c r="AH64" s="366"/>
    </row>
    <row r="65" spans="1:34" ht="15.75" customHeight="1">
      <c r="A65" s="366"/>
      <c r="B65" s="48"/>
      <c r="C65" s="396"/>
      <c r="D65" s="396"/>
      <c r="E65" s="396"/>
      <c r="F65" s="389"/>
      <c r="G65" s="397"/>
      <c r="H65" s="398"/>
      <c r="I65" s="398"/>
      <c r="J65" s="389"/>
      <c r="K65" s="389"/>
      <c r="L65" s="389"/>
      <c r="M65" s="389"/>
      <c r="N65" s="398"/>
      <c r="O65" s="389"/>
      <c r="P65" s="389"/>
      <c r="Q65" s="389"/>
      <c r="R65" s="389"/>
      <c r="S65" s="398"/>
      <c r="T65" s="376"/>
      <c r="U65" s="376"/>
      <c r="V65" s="366"/>
      <c r="W65" s="398"/>
      <c r="X65" s="386"/>
      <c r="Y65" s="386"/>
      <c r="Z65" s="386"/>
      <c r="AA65" s="376"/>
      <c r="AB65" s="382"/>
      <c r="AC65" s="366"/>
      <c r="AD65" s="366"/>
      <c r="AE65" s="366"/>
      <c r="AF65" s="366"/>
      <c r="AG65" s="366"/>
      <c r="AH65" s="366"/>
    </row>
    <row r="66" spans="1:34" ht="15.75" customHeight="1">
      <c r="A66" s="366"/>
      <c r="B66" s="480" t="s">
        <v>174</v>
      </c>
      <c r="C66" s="829"/>
      <c r="D66" s="484"/>
      <c r="E66" s="840"/>
      <c r="F66" s="840"/>
      <c r="G66" s="840"/>
      <c r="H66" s="840"/>
      <c r="I66" s="840"/>
      <c r="J66" s="840"/>
      <c r="K66" s="840"/>
      <c r="L66" s="840"/>
      <c r="M66" s="840"/>
      <c r="N66" s="840"/>
      <c r="O66" s="840"/>
      <c r="P66" s="840"/>
      <c r="Q66" s="840"/>
      <c r="R66" s="840"/>
      <c r="S66" s="840"/>
      <c r="T66" s="840"/>
      <c r="U66" s="840"/>
      <c r="V66" s="840"/>
      <c r="W66" s="840"/>
      <c r="X66" s="840"/>
      <c r="Y66" s="840"/>
      <c r="Z66" s="840"/>
      <c r="AA66" s="840"/>
      <c r="AB66" s="841"/>
      <c r="AC66" s="366"/>
      <c r="AD66" s="366"/>
      <c r="AE66" s="366"/>
      <c r="AF66" s="366"/>
      <c r="AG66" s="366"/>
      <c r="AH66" s="366"/>
    </row>
    <row r="67" spans="1:34" ht="15.75" customHeight="1">
      <c r="A67" s="366"/>
      <c r="B67" s="48"/>
      <c r="C67" s="396"/>
      <c r="D67" s="396"/>
      <c r="E67" s="396"/>
      <c r="F67" s="389"/>
      <c r="G67" s="397"/>
      <c r="H67" s="398"/>
      <c r="I67" s="398"/>
      <c r="J67" s="389"/>
      <c r="K67" s="389"/>
      <c r="L67" s="389"/>
      <c r="M67" s="389"/>
      <c r="N67" s="398"/>
      <c r="O67" s="389"/>
      <c r="P67" s="389"/>
      <c r="Q67" s="389"/>
      <c r="R67" s="389"/>
      <c r="S67" s="398"/>
      <c r="T67" s="376"/>
      <c r="U67" s="376"/>
      <c r="V67" s="366"/>
      <c r="W67" s="398"/>
      <c r="X67" s="386"/>
      <c r="Y67" s="386"/>
      <c r="Z67" s="50"/>
      <c r="AA67" s="28"/>
      <c r="AB67" s="51"/>
      <c r="AC67" s="366"/>
      <c r="AD67" s="366"/>
      <c r="AE67" s="366"/>
      <c r="AF67" s="366"/>
      <c r="AG67" s="366"/>
      <c r="AH67" s="366"/>
    </row>
    <row r="68" spans="1:34" ht="15.75" customHeight="1">
      <c r="A68" s="366"/>
      <c r="B68" s="480" t="s">
        <v>175</v>
      </c>
      <c r="C68" s="829"/>
      <c r="D68" s="484"/>
      <c r="E68" s="840"/>
      <c r="F68" s="840"/>
      <c r="G68" s="840"/>
      <c r="H68" s="840"/>
      <c r="I68" s="840"/>
      <c r="J68" s="840"/>
      <c r="K68" s="840"/>
      <c r="L68" s="840"/>
      <c r="M68" s="840"/>
      <c r="N68" s="840"/>
      <c r="O68" s="840"/>
      <c r="P68" s="840"/>
      <c r="Q68" s="840"/>
      <c r="R68" s="840"/>
      <c r="S68" s="840"/>
      <c r="T68" s="840"/>
      <c r="U68" s="840"/>
      <c r="V68" s="840"/>
      <c r="W68" s="840"/>
      <c r="X68" s="840"/>
      <c r="Y68" s="840"/>
      <c r="Z68" s="840"/>
      <c r="AA68" s="840"/>
      <c r="AB68" s="841"/>
      <c r="AC68" s="366"/>
      <c r="AD68" s="366"/>
      <c r="AE68" s="366"/>
      <c r="AF68" s="366"/>
      <c r="AG68" s="366"/>
      <c r="AH68" s="366"/>
    </row>
    <row r="69" spans="1:34" ht="15.75" customHeight="1">
      <c r="A69" s="366"/>
      <c r="B69" s="48"/>
      <c r="C69" s="396"/>
      <c r="D69" s="396"/>
      <c r="E69" s="396"/>
      <c r="F69" s="389"/>
      <c r="G69" s="397"/>
      <c r="H69" s="398"/>
      <c r="I69" s="398"/>
      <c r="J69" s="389"/>
      <c r="K69" s="389"/>
      <c r="L69" s="389"/>
      <c r="M69" s="389"/>
      <c r="N69" s="398"/>
      <c r="O69" s="389"/>
      <c r="P69" s="389"/>
      <c r="Q69" s="389"/>
      <c r="R69" s="389"/>
      <c r="S69" s="398"/>
      <c r="T69" s="376"/>
      <c r="U69" s="376"/>
      <c r="V69" s="366"/>
      <c r="W69" s="398"/>
      <c r="X69" s="386"/>
      <c r="Y69" s="386"/>
      <c r="Z69" s="50"/>
      <c r="AA69" s="28"/>
      <c r="AB69" s="51"/>
      <c r="AC69" s="366"/>
      <c r="AD69" s="366"/>
      <c r="AE69" s="366"/>
      <c r="AF69" s="366"/>
      <c r="AG69" s="366"/>
      <c r="AH69" s="366"/>
    </row>
    <row r="70" spans="1:34" ht="15.75" customHeight="1">
      <c r="A70" s="366"/>
      <c r="B70" s="480" t="s">
        <v>176</v>
      </c>
      <c r="C70" s="829"/>
      <c r="D70" s="484"/>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1"/>
      <c r="AC70" s="366"/>
      <c r="AD70" s="366"/>
      <c r="AE70" s="366"/>
      <c r="AF70" s="366"/>
      <c r="AG70" s="366"/>
      <c r="AH70" s="366"/>
    </row>
    <row r="71" spans="1:34" ht="15.75" customHeight="1">
      <c r="A71" s="366"/>
      <c r="B71" s="48"/>
      <c r="C71" s="396"/>
      <c r="D71" s="396"/>
      <c r="E71" s="396"/>
      <c r="F71" s="389"/>
      <c r="G71" s="397"/>
      <c r="H71" s="398"/>
      <c r="I71" s="398"/>
      <c r="J71" s="389"/>
      <c r="K71" s="389"/>
      <c r="L71" s="389"/>
      <c r="M71" s="389"/>
      <c r="N71" s="398"/>
      <c r="O71" s="389"/>
      <c r="P71" s="389"/>
      <c r="Q71" s="389"/>
      <c r="R71" s="389"/>
      <c r="S71" s="398"/>
      <c r="T71" s="376"/>
      <c r="U71" s="376"/>
      <c r="V71" s="366"/>
      <c r="W71" s="398"/>
      <c r="X71" s="386"/>
      <c r="Y71" s="386"/>
      <c r="Z71" s="50"/>
      <c r="AA71" s="28"/>
      <c r="AB71" s="51"/>
      <c r="AC71" s="366"/>
      <c r="AD71" s="366"/>
      <c r="AE71" s="366"/>
      <c r="AF71" s="366"/>
      <c r="AG71" s="366"/>
      <c r="AH71" s="366"/>
    </row>
    <row r="72" spans="1:34" ht="15.75" customHeight="1">
      <c r="A72" s="366"/>
      <c r="B72" s="480" t="s">
        <v>177</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29"/>
      <c r="AC72" s="366"/>
      <c r="AD72" s="366"/>
      <c r="AE72" s="366"/>
      <c r="AF72" s="366"/>
      <c r="AG72" s="366"/>
      <c r="AH72" s="366"/>
    </row>
    <row r="73" spans="1:34" ht="15.75" customHeight="1">
      <c r="A73" s="366"/>
      <c r="B73" s="466" t="s">
        <v>122</v>
      </c>
      <c r="C73" s="829"/>
      <c r="D73" s="52" t="s">
        <v>178</v>
      </c>
      <c r="E73" s="466" t="s">
        <v>179</v>
      </c>
      <c r="F73" s="829"/>
      <c r="G73" s="466" t="s">
        <v>177</v>
      </c>
      <c r="H73" s="842"/>
      <c r="I73" s="842"/>
      <c r="J73" s="842"/>
      <c r="K73" s="842"/>
      <c r="L73" s="842"/>
      <c r="M73" s="842"/>
      <c r="N73" s="842"/>
      <c r="O73" s="829"/>
      <c r="P73" s="466" t="s">
        <v>180</v>
      </c>
      <c r="Q73" s="842"/>
      <c r="R73" s="842"/>
      <c r="S73" s="842"/>
      <c r="T73" s="842"/>
      <c r="U73" s="842"/>
      <c r="V73" s="842"/>
      <c r="W73" s="842"/>
      <c r="X73" s="842"/>
      <c r="Y73" s="842"/>
      <c r="Z73" s="842"/>
      <c r="AA73" s="842"/>
      <c r="AB73" s="829"/>
      <c r="AC73" s="366"/>
      <c r="AD73" s="366"/>
      <c r="AE73" s="366"/>
      <c r="AF73" s="366"/>
      <c r="AG73" s="366"/>
      <c r="AH73" s="366"/>
    </row>
    <row r="74" spans="1:34" ht="15.75" customHeight="1">
      <c r="A74" s="366"/>
      <c r="B74" s="466"/>
      <c r="C74" s="829"/>
      <c r="D74" s="37"/>
      <c r="E74" s="466"/>
      <c r="F74" s="829"/>
      <c r="G74" s="479"/>
      <c r="H74" s="842"/>
      <c r="I74" s="842"/>
      <c r="J74" s="842"/>
      <c r="K74" s="842"/>
      <c r="L74" s="842"/>
      <c r="M74" s="842"/>
      <c r="N74" s="842"/>
      <c r="O74" s="829"/>
      <c r="P74" s="479"/>
      <c r="Q74" s="842"/>
      <c r="R74" s="842"/>
      <c r="S74" s="842"/>
      <c r="T74" s="842"/>
      <c r="U74" s="842"/>
      <c r="V74" s="842"/>
      <c r="W74" s="842"/>
      <c r="X74" s="842"/>
      <c r="Y74" s="842"/>
      <c r="Z74" s="842"/>
      <c r="AA74" s="842"/>
      <c r="AB74" s="829"/>
      <c r="AC74" s="366"/>
      <c r="AD74" s="366"/>
      <c r="AE74" s="366"/>
      <c r="AF74" s="366"/>
      <c r="AG74" s="366"/>
      <c r="AH74" s="366"/>
    </row>
    <row r="75" spans="1:34" ht="15.75" customHeight="1">
      <c r="A75" s="366"/>
      <c r="B75" s="466"/>
      <c r="C75" s="829"/>
      <c r="D75" s="37"/>
      <c r="E75" s="466"/>
      <c r="F75" s="829"/>
      <c r="G75" s="479"/>
      <c r="H75" s="842"/>
      <c r="I75" s="842"/>
      <c r="J75" s="842"/>
      <c r="K75" s="842"/>
      <c r="L75" s="842"/>
      <c r="M75" s="842"/>
      <c r="N75" s="842"/>
      <c r="O75" s="829"/>
      <c r="P75" s="479"/>
      <c r="Q75" s="842"/>
      <c r="R75" s="842"/>
      <c r="S75" s="842"/>
      <c r="T75" s="842"/>
      <c r="U75" s="842"/>
      <c r="V75" s="842"/>
      <c r="W75" s="842"/>
      <c r="X75" s="842"/>
      <c r="Y75" s="842"/>
      <c r="Z75" s="842"/>
      <c r="AA75" s="842"/>
      <c r="AB75" s="829"/>
      <c r="AC75" s="366"/>
      <c r="AD75" s="366"/>
      <c r="AE75" s="366"/>
      <c r="AF75" s="366"/>
      <c r="AG75" s="366"/>
      <c r="AH75" s="366"/>
    </row>
    <row r="76" spans="1:34" ht="26.25" customHeight="1">
      <c r="A76" s="366"/>
      <c r="B76" s="478" t="s">
        <v>181</v>
      </c>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29"/>
      <c r="AC76" s="366"/>
      <c r="AD76" s="399"/>
      <c r="AE76" s="366"/>
      <c r="AF76" s="366"/>
      <c r="AG76" s="366"/>
      <c r="AH76" s="366"/>
    </row>
    <row r="77" spans="1:34" ht="12.75" customHeight="1">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row>
    <row r="78" spans="1:34" ht="12.75" customHeight="1">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row>
    <row r="79" spans="1:34" ht="12.75" customHeight="1">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row>
    <row r="80" spans="1:34" ht="12.75" customHeight="1">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row>
    <row r="81" spans="1:34" ht="12.75" customHeight="1">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row>
    <row r="82" spans="1:34" ht="12.75" customHeight="1">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row>
    <row r="83" spans="1:34" ht="12.75" customHeight="1">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row>
    <row r="84" spans="1:34"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row>
    <row r="85" spans="1:34"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row>
    <row r="86" spans="1:34"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row>
    <row r="87" spans="1:34"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row>
    <row r="88" spans="1:34"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row>
    <row r="89" spans="1:34"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row>
    <row r="90" spans="1:34"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row>
    <row r="91" spans="1:34"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row>
    <row r="92" spans="1:34"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row>
    <row r="93" spans="1:34"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c r="AH93" s="366"/>
    </row>
    <row r="94" spans="1:34"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c r="AH94" s="366"/>
    </row>
    <row r="95" spans="1:34"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c r="AE95" s="366"/>
      <c r="AF95" s="366"/>
      <c r="AG95" s="366"/>
      <c r="AH95" s="366"/>
    </row>
    <row r="96" spans="1:34"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c r="AG96" s="366"/>
      <c r="AH96" s="366"/>
    </row>
    <row r="97" spans="1:34"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row>
    <row r="98" spans="1:34"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row>
    <row r="99" spans="1:34"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row>
    <row r="100" spans="1:34"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row>
    <row r="101" spans="1:34"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row>
    <row r="102" spans="1:34"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c r="AG102" s="366"/>
      <c r="AH102" s="366"/>
    </row>
    <row r="103" spans="1:34"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c r="AH103" s="366"/>
    </row>
    <row r="104" spans="1:34"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c r="AG104" s="366"/>
      <c r="AH104" s="366"/>
    </row>
    <row r="105" spans="1:34"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c r="AH105" s="366"/>
    </row>
    <row r="106" spans="1:34"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c r="AG106" s="366"/>
      <c r="AH106" s="366"/>
    </row>
    <row r="107" spans="1:34"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row>
    <row r="108" spans="1:34"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c r="AH108" s="366"/>
    </row>
    <row r="109" spans="1:34"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row>
    <row r="110" spans="1:34"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c r="AH110" s="366"/>
    </row>
    <row r="111" spans="1:34"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c r="AH111" s="366"/>
    </row>
    <row r="112" spans="1:34"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c r="AE112" s="366"/>
      <c r="AF112" s="366"/>
      <c r="AG112" s="366"/>
      <c r="AH112" s="366"/>
    </row>
    <row r="113" spans="1:34"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c r="AH113" s="366"/>
    </row>
    <row r="114" spans="1:34"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row>
    <row r="115" spans="1:34"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row>
    <row r="116" spans="1:34"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row>
    <row r="117" spans="1:34"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row>
    <row r="118" spans="1:34"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row>
    <row r="119" spans="1:34"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row>
    <row r="120" spans="1:34"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row>
    <row r="121" spans="1:34"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row>
    <row r="122" spans="1:34"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row>
    <row r="123" spans="1:34"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row>
    <row r="124" spans="1:34"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row>
    <row r="125" spans="1:34"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row>
    <row r="126" spans="1:34"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row>
    <row r="127" spans="1:34"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c r="AF127" s="366"/>
      <c r="AG127" s="366"/>
      <c r="AH127" s="366"/>
    </row>
    <row r="128" spans="1:34"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c r="AH128" s="366"/>
    </row>
    <row r="129" spans="1:34"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c r="AE129" s="366"/>
      <c r="AF129" s="366"/>
      <c r="AG129" s="366"/>
      <c r="AH129" s="366"/>
    </row>
    <row r="130" spans="1:34"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c r="AE130" s="366"/>
      <c r="AF130" s="366"/>
      <c r="AG130" s="366"/>
      <c r="AH130" s="366"/>
    </row>
    <row r="131" spans="1:34"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c r="AE131" s="366"/>
      <c r="AF131" s="366"/>
      <c r="AG131" s="366"/>
      <c r="AH131" s="366"/>
    </row>
    <row r="132" spans="1:34"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row>
    <row r="133" spans="1:34"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row>
    <row r="134" spans="1:34"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c r="AE134" s="366"/>
      <c r="AF134" s="366"/>
      <c r="AG134" s="366"/>
      <c r="AH134" s="366"/>
    </row>
    <row r="135" spans="1:34"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c r="AE135" s="366"/>
      <c r="AF135" s="366"/>
      <c r="AG135" s="366"/>
      <c r="AH135" s="366"/>
    </row>
    <row r="136" spans="1:34"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c r="AE136" s="366"/>
      <c r="AF136" s="366"/>
      <c r="AG136" s="366"/>
      <c r="AH136" s="366"/>
    </row>
    <row r="137" spans="1:34"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c r="AE137" s="366"/>
      <c r="AF137" s="366"/>
      <c r="AG137" s="366"/>
      <c r="AH137" s="366"/>
    </row>
    <row r="138" spans="1:34"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c r="AH138" s="366"/>
    </row>
    <row r="139" spans="1:34"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row>
    <row r="140" spans="1:34"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c r="AE140" s="366"/>
      <c r="AF140" s="366"/>
      <c r="AG140" s="366"/>
      <c r="AH140" s="366"/>
    </row>
    <row r="141" spans="1:34"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6"/>
      <c r="AF141" s="366"/>
      <c r="AG141" s="366"/>
      <c r="AH141" s="366"/>
    </row>
    <row r="142" spans="1:34"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c r="AH142" s="366"/>
    </row>
    <row r="143" spans="1:34"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c r="AH143" s="366"/>
    </row>
    <row r="144" spans="1:34"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c r="AE144" s="366"/>
      <c r="AF144" s="366"/>
      <c r="AG144" s="366"/>
      <c r="AH144" s="366"/>
    </row>
    <row r="145" spans="1:34"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c r="AH145" s="366"/>
    </row>
    <row r="146" spans="1:34"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c r="AE146" s="366"/>
      <c r="AF146" s="366"/>
      <c r="AG146" s="366"/>
      <c r="AH146" s="366"/>
    </row>
    <row r="147" spans="1:34"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c r="AH147" s="366"/>
    </row>
    <row r="148" spans="1:34"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row>
    <row r="149" spans="1:34"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c r="AH149" s="366"/>
    </row>
    <row r="150" spans="1:34"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c r="AH150" s="366"/>
    </row>
    <row r="151" spans="1:34"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row>
    <row r="152" spans="1:34"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row>
    <row r="153" spans="1:34"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6"/>
    </row>
    <row r="154" spans="1:34"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row>
    <row r="155" spans="1:34"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row>
    <row r="156" spans="1:34"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row>
    <row r="157" spans="1:34"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row>
    <row r="158" spans="1:34"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row>
    <row r="159" spans="1:34"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row>
    <row r="160" spans="1:34"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row>
    <row r="161" spans="1:34"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row>
    <row r="162" spans="1:34"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row>
    <row r="163" spans="1:34"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row>
    <row r="164" spans="1:34"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c r="AH164" s="366"/>
    </row>
    <row r="165" spans="1:34"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row>
    <row r="166" spans="1:34"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c r="AH166" s="366"/>
    </row>
    <row r="167" spans="1:34"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row>
    <row r="168" spans="1:34"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c r="AH168" s="366"/>
    </row>
    <row r="169" spans="1:34"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row>
    <row r="170" spans="1:34"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c r="AH170" s="366"/>
    </row>
    <row r="171" spans="1:34"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row>
    <row r="172" spans="1:34"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row>
    <row r="173" spans="1:34"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row>
    <row r="174" spans="1:34"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row>
    <row r="175" spans="1:34"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row>
    <row r="176" spans="1:34"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row>
    <row r="177" spans="1:34"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c r="AH177" s="366"/>
    </row>
    <row r="178" spans="1:34"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row>
    <row r="179" spans="1:34"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c r="AH179" s="366"/>
    </row>
    <row r="180" spans="1:34"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row>
    <row r="181" spans="1:34"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c r="AH181" s="366"/>
    </row>
    <row r="182" spans="1:34"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c r="AH182" s="366"/>
    </row>
    <row r="183" spans="1:34"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c r="AH183" s="366"/>
    </row>
    <row r="184" spans="1:34"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c r="AH184" s="366"/>
    </row>
    <row r="185" spans="1:34"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row>
    <row r="186" spans="1:34"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row>
    <row r="187" spans="1:34"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row>
    <row r="188" spans="1:34"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row>
    <row r="189" spans="1:34"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row>
    <row r="190" spans="1:34"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row>
    <row r="191" spans="1:34"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row>
    <row r="192" spans="1:34"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row>
    <row r="193" spans="1:34"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row>
    <row r="194" spans="1:34"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row>
    <row r="195" spans="1:34"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row>
    <row r="196" spans="1:34"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row>
    <row r="197" spans="1:34"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row>
    <row r="198" spans="1:34"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row>
    <row r="199" spans="1:34"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row>
    <row r="200" spans="1:34"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row>
    <row r="201" spans="1:34"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row>
    <row r="202" spans="1:34"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row>
    <row r="203" spans="1:34"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row>
    <row r="204" spans="1:34"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row>
    <row r="205" spans="1:34"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row>
    <row r="206" spans="1:34"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row>
    <row r="207" spans="1:34"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row>
    <row r="208" spans="1:34"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row>
    <row r="209" spans="1:34"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row>
    <row r="210" spans="1:34"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row>
    <row r="211" spans="1:34"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row>
    <row r="212" spans="1:34"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row>
    <row r="213" spans="1:34"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row>
    <row r="214" spans="1:34"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row>
    <row r="215" spans="1:34"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row>
    <row r="216" spans="1:34"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row>
    <row r="217" spans="1:34"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row>
    <row r="218" spans="1:34"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row>
    <row r="219" spans="1:34"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row>
    <row r="220" spans="1:34"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row>
    <row r="221" spans="1:34"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row>
    <row r="222" spans="1:34"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row>
    <row r="223" spans="1:34"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row>
    <row r="224" spans="1:34"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row>
    <row r="225" spans="1:34"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row>
    <row r="226" spans="1:34"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row>
    <row r="227" spans="1:34"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row>
    <row r="228" spans="1:34"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row>
    <row r="229" spans="1:34"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row>
    <row r="230" spans="1:34"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row>
    <row r="231" spans="1:34"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row>
    <row r="232" spans="1:34"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row>
    <row r="233" spans="1:34"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row>
    <row r="234" spans="1:34"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row>
    <row r="235" spans="1:34"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row>
    <row r="236" spans="1:34"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row>
    <row r="237" spans="1:34"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row>
    <row r="238" spans="1:34"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row>
    <row r="239" spans="1:34"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row>
    <row r="240" spans="1:34"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row>
    <row r="241" spans="1:34"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row>
    <row r="242" spans="1:34"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row>
    <row r="243" spans="1:34"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row>
    <row r="244" spans="1:34"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row>
    <row r="245" spans="1:34"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row>
    <row r="246" spans="1:34"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row>
    <row r="247" spans="1:34"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row>
    <row r="248" spans="1:34"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row>
    <row r="249" spans="1:34"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row>
    <row r="250" spans="1:34"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row>
    <row r="251" spans="1:34"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row>
    <row r="252" spans="1:34"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row>
    <row r="253" spans="1:34"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row>
    <row r="254" spans="1:34"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row>
    <row r="255" spans="1:34"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row>
    <row r="256" spans="1:34"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row>
    <row r="257" spans="1:34"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row>
    <row r="258" spans="1:34"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row>
    <row r="259" spans="1:34"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row>
    <row r="260" spans="1:34"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row>
    <row r="261" spans="1:34"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row>
    <row r="262" spans="1:34"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row>
    <row r="263" spans="1:34"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row>
    <row r="264" spans="1:34"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row>
    <row r="265" spans="1:34"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row>
    <row r="266" spans="1:34"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row>
    <row r="267" spans="1:34"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row>
    <row r="268" spans="1:34"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row>
    <row r="269" spans="1:34"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row>
    <row r="270" spans="1:34"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row>
    <row r="271" spans="1:34"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row>
    <row r="272" spans="1:34"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row>
    <row r="273" spans="1:34"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row>
    <row r="274" spans="1:34"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row>
    <row r="275" spans="1:34"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row>
    <row r="276" spans="1:34"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row>
    <row r="277" spans="1:34"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row>
    <row r="278" spans="1:34"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row>
    <row r="279" spans="1:34"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row>
    <row r="280" spans="1:34"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row>
    <row r="281" spans="1:34"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row>
    <row r="282" spans="1:34"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row>
    <row r="283" spans="1:34"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row>
    <row r="284" spans="1:34"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row>
    <row r="285" spans="1:34"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row>
    <row r="286" spans="1:34"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row>
    <row r="287" spans="1:34"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row>
    <row r="288" spans="1:34"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row>
    <row r="289" spans="1:34"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row>
    <row r="290" spans="1:34"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row>
    <row r="291" spans="1:34"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row>
    <row r="292" spans="1:34"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row>
    <row r="293" spans="1:34"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row>
    <row r="294" spans="1:34"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row>
    <row r="295" spans="1:34"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row>
    <row r="296" spans="1:34"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row>
    <row r="297" spans="1:34"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c r="AE297" s="366"/>
      <c r="AF297" s="366"/>
      <c r="AG297" s="366"/>
      <c r="AH297" s="366"/>
    </row>
    <row r="298" spans="1:34"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c r="AE298" s="366"/>
      <c r="AF298" s="366"/>
      <c r="AG298" s="366"/>
      <c r="AH298" s="366"/>
    </row>
    <row r="299" spans="1:34"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c r="AE299" s="366"/>
      <c r="AF299" s="366"/>
      <c r="AG299" s="366"/>
      <c r="AH299" s="366"/>
    </row>
    <row r="300" spans="1:34"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c r="AE300" s="366"/>
      <c r="AF300" s="366"/>
      <c r="AG300" s="366"/>
      <c r="AH300" s="366"/>
    </row>
    <row r="301" spans="1:34"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c r="AE301" s="366"/>
      <c r="AF301" s="366"/>
      <c r="AG301" s="366"/>
      <c r="AH301" s="366"/>
    </row>
    <row r="302" spans="1:34"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c r="AE302" s="366"/>
      <c r="AF302" s="366"/>
      <c r="AG302" s="366"/>
      <c r="AH302" s="366"/>
    </row>
    <row r="303" spans="1:34"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366"/>
      <c r="AF303" s="366"/>
      <c r="AG303" s="366"/>
      <c r="AH303" s="366"/>
    </row>
    <row r="304" spans="1:34"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c r="AE304" s="366"/>
      <c r="AF304" s="366"/>
      <c r="AG304" s="366"/>
      <c r="AH304" s="366"/>
    </row>
    <row r="305" spans="1:34"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c r="AE305" s="366"/>
      <c r="AF305" s="366"/>
      <c r="AG305" s="366"/>
      <c r="AH305" s="366"/>
    </row>
    <row r="306" spans="1:34"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c r="AE306" s="366"/>
      <c r="AF306" s="366"/>
      <c r="AG306" s="366"/>
      <c r="AH306" s="366"/>
    </row>
    <row r="307" spans="1:34"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c r="AE307" s="366"/>
      <c r="AF307" s="366"/>
      <c r="AG307" s="366"/>
      <c r="AH307" s="366"/>
    </row>
    <row r="308" spans="1:34"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c r="AE308" s="366"/>
      <c r="AF308" s="366"/>
      <c r="AG308" s="366"/>
      <c r="AH308" s="366"/>
    </row>
    <row r="309" spans="1:34"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c r="AE309" s="366"/>
      <c r="AF309" s="366"/>
      <c r="AG309" s="366"/>
      <c r="AH309" s="366"/>
    </row>
    <row r="310" spans="1:34"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row>
    <row r="311" spans="1:34"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row>
    <row r="312" spans="1:34"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row>
    <row r="313" spans="1:34"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row>
    <row r="314" spans="1:34"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row>
    <row r="315" spans="1:34"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row>
    <row r="316" spans="1:34"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c r="AH316" s="366"/>
    </row>
    <row r="317" spans="1:34"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row>
    <row r="318" spans="1:34"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row>
    <row r="319" spans="1:34"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row>
    <row r="320" spans="1:34"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row>
    <row r="321" spans="1:34"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row>
    <row r="322" spans="1:34"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row>
    <row r="323" spans="1:34"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row>
    <row r="324" spans="1:34"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row>
    <row r="325" spans="1:34"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row>
    <row r="326" spans="1:34"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row>
    <row r="327" spans="1:34"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row>
    <row r="328" spans="1:34"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row>
    <row r="329" spans="1:34"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c r="AH329" s="366"/>
    </row>
    <row r="330" spans="1:34"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c r="AH330" s="366"/>
    </row>
    <row r="331" spans="1:34"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row>
    <row r="332" spans="1:34"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row>
    <row r="333" spans="1:34"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row>
    <row r="334" spans="1:34"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row>
    <row r="335" spans="1:34"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c r="AE335" s="366"/>
      <c r="AF335" s="366"/>
      <c r="AG335" s="366"/>
      <c r="AH335" s="366"/>
    </row>
    <row r="336" spans="1:34"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c r="AE336" s="366"/>
      <c r="AF336" s="366"/>
      <c r="AG336" s="366"/>
      <c r="AH336" s="366"/>
    </row>
    <row r="337" spans="1:34"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row>
    <row r="338" spans="1:34"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row>
    <row r="339" spans="1:34"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row>
    <row r="340" spans="1:34"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row>
    <row r="341" spans="1:34"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row>
    <row r="342" spans="1:34"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row>
    <row r="343" spans="1:34"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row>
    <row r="344" spans="1:34"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row>
    <row r="345" spans="1:34"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row>
    <row r="346" spans="1:34"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row>
    <row r="347" spans="1:34"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row>
    <row r="348" spans="1:34"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row>
    <row r="349" spans="1:34"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c r="AE349" s="366"/>
      <c r="AF349" s="366"/>
      <c r="AG349" s="366"/>
      <c r="AH349" s="366"/>
    </row>
    <row r="350" spans="1:34"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c r="AE350" s="366"/>
      <c r="AF350" s="366"/>
      <c r="AG350" s="366"/>
      <c r="AH350" s="366"/>
    </row>
    <row r="351" spans="1:34"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c r="AE351" s="366"/>
      <c r="AF351" s="366"/>
      <c r="AG351" s="366"/>
      <c r="AH351" s="366"/>
    </row>
    <row r="352" spans="1:34"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c r="AE352" s="366"/>
      <c r="AF352" s="366"/>
      <c r="AG352" s="366"/>
      <c r="AH352" s="366"/>
    </row>
    <row r="353" spans="1:34"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c r="AE353" s="366"/>
      <c r="AF353" s="366"/>
      <c r="AG353" s="366"/>
      <c r="AH353" s="366"/>
    </row>
    <row r="354" spans="1:34"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c r="AE354" s="366"/>
      <c r="AF354" s="366"/>
      <c r="AG354" s="366"/>
      <c r="AH354" s="366"/>
    </row>
    <row r="355" spans="1:34"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c r="AE355" s="366"/>
      <c r="AF355" s="366"/>
      <c r="AG355" s="366"/>
      <c r="AH355" s="366"/>
    </row>
    <row r="356" spans="1:34"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c r="AE356" s="366"/>
      <c r="AF356" s="366"/>
      <c r="AG356" s="366"/>
      <c r="AH356" s="366"/>
    </row>
    <row r="357" spans="1:34"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c r="AE357" s="366"/>
      <c r="AF357" s="366"/>
      <c r="AG357" s="366"/>
      <c r="AH357" s="366"/>
    </row>
    <row r="358" spans="1:34"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c r="AE358" s="366"/>
      <c r="AF358" s="366"/>
      <c r="AG358" s="366"/>
      <c r="AH358" s="366"/>
    </row>
    <row r="359" spans="1:34"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c r="AE359" s="366"/>
      <c r="AF359" s="366"/>
      <c r="AG359" s="366"/>
      <c r="AH359" s="366"/>
    </row>
    <row r="360" spans="1:34"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c r="AE360" s="366"/>
      <c r="AF360" s="366"/>
      <c r="AG360" s="366"/>
      <c r="AH360" s="366"/>
    </row>
    <row r="361" spans="1:34"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c r="AE361" s="366"/>
      <c r="AF361" s="366"/>
      <c r="AG361" s="366"/>
      <c r="AH361" s="366"/>
    </row>
    <row r="362" spans="1:34"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c r="AE362" s="366"/>
      <c r="AF362" s="366"/>
      <c r="AG362" s="366"/>
      <c r="AH362" s="366"/>
    </row>
    <row r="363" spans="1:34"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c r="AE363" s="366"/>
      <c r="AF363" s="366"/>
      <c r="AG363" s="366"/>
      <c r="AH363" s="366"/>
    </row>
    <row r="364" spans="1:34"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c r="AE364" s="366"/>
      <c r="AF364" s="366"/>
      <c r="AG364" s="366"/>
      <c r="AH364" s="366"/>
    </row>
    <row r="365" spans="1:34"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c r="AE365" s="366"/>
      <c r="AF365" s="366"/>
      <c r="AG365" s="366"/>
      <c r="AH365" s="366"/>
    </row>
    <row r="366" spans="1:34"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c r="AE366" s="366"/>
      <c r="AF366" s="366"/>
      <c r="AG366" s="366"/>
      <c r="AH366" s="366"/>
    </row>
    <row r="367" spans="1:34"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c r="AE367" s="366"/>
      <c r="AF367" s="366"/>
      <c r="AG367" s="366"/>
      <c r="AH367" s="366"/>
    </row>
    <row r="368" spans="1:34"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c r="AE368" s="366"/>
      <c r="AF368" s="366"/>
      <c r="AG368" s="366"/>
      <c r="AH368" s="366"/>
    </row>
    <row r="369" spans="1:34"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c r="AE369" s="366"/>
      <c r="AF369" s="366"/>
      <c r="AG369" s="366"/>
      <c r="AH369" s="366"/>
    </row>
    <row r="370" spans="1:34"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c r="AE370" s="366"/>
      <c r="AF370" s="366"/>
      <c r="AG370" s="366"/>
      <c r="AH370" s="366"/>
    </row>
    <row r="371" spans="1:34"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c r="AE371" s="366"/>
      <c r="AF371" s="366"/>
      <c r="AG371" s="366"/>
      <c r="AH371" s="366"/>
    </row>
    <row r="372" spans="1:34"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c r="AE372" s="366"/>
      <c r="AF372" s="366"/>
      <c r="AG372" s="366"/>
      <c r="AH372" s="366"/>
    </row>
    <row r="373" spans="1:34"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c r="AE373" s="366"/>
      <c r="AF373" s="366"/>
      <c r="AG373" s="366"/>
      <c r="AH373" s="366"/>
    </row>
    <row r="374" spans="1:34"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c r="AE374" s="366"/>
      <c r="AF374" s="366"/>
      <c r="AG374" s="366"/>
      <c r="AH374" s="366"/>
    </row>
    <row r="375" spans="1:34"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c r="AE375" s="366"/>
      <c r="AF375" s="366"/>
      <c r="AG375" s="366"/>
      <c r="AH375" s="366"/>
    </row>
    <row r="376" spans="1:34"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c r="AE376" s="366"/>
      <c r="AF376" s="366"/>
      <c r="AG376" s="366"/>
      <c r="AH376" s="366"/>
    </row>
    <row r="377" spans="1:34"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c r="AE377" s="366"/>
      <c r="AF377" s="366"/>
      <c r="AG377" s="366"/>
      <c r="AH377" s="366"/>
    </row>
    <row r="378" spans="1:34"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c r="AE378" s="366"/>
      <c r="AF378" s="366"/>
      <c r="AG378" s="366"/>
      <c r="AH378" s="366"/>
    </row>
    <row r="379" spans="1:34"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c r="AE379" s="366"/>
      <c r="AF379" s="366"/>
      <c r="AG379" s="366"/>
      <c r="AH379" s="366"/>
    </row>
    <row r="380" spans="1:34"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c r="AE380" s="366"/>
      <c r="AF380" s="366"/>
      <c r="AG380" s="366"/>
      <c r="AH380" s="366"/>
    </row>
    <row r="381" spans="1:34"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c r="AE381" s="366"/>
      <c r="AF381" s="366"/>
      <c r="AG381" s="366"/>
      <c r="AH381" s="366"/>
    </row>
    <row r="382" spans="1:34"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c r="AE382" s="366"/>
      <c r="AF382" s="366"/>
      <c r="AG382" s="366"/>
      <c r="AH382" s="366"/>
    </row>
    <row r="383" spans="1:34"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c r="AE383" s="366"/>
      <c r="AF383" s="366"/>
      <c r="AG383" s="366"/>
      <c r="AH383" s="366"/>
    </row>
    <row r="384" spans="1:34"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c r="AE384" s="366"/>
      <c r="AF384" s="366"/>
      <c r="AG384" s="366"/>
      <c r="AH384" s="366"/>
    </row>
    <row r="385" spans="1:34"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c r="AE385" s="366"/>
      <c r="AF385" s="366"/>
      <c r="AG385" s="366"/>
      <c r="AH385" s="366"/>
    </row>
    <row r="386" spans="1:34"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c r="AE386" s="366"/>
      <c r="AF386" s="366"/>
      <c r="AG386" s="366"/>
      <c r="AH386" s="366"/>
    </row>
    <row r="387" spans="1:34"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c r="AE387" s="366"/>
      <c r="AF387" s="366"/>
      <c r="AG387" s="366"/>
      <c r="AH387" s="366"/>
    </row>
    <row r="388" spans="1:34"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c r="AE388" s="366"/>
      <c r="AF388" s="366"/>
      <c r="AG388" s="366"/>
      <c r="AH388" s="366"/>
    </row>
    <row r="389" spans="1:34"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c r="AE389" s="366"/>
      <c r="AF389" s="366"/>
      <c r="AG389" s="366"/>
      <c r="AH389" s="366"/>
    </row>
    <row r="390" spans="1:34"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c r="AE390" s="366"/>
      <c r="AF390" s="366"/>
      <c r="AG390" s="366"/>
      <c r="AH390" s="366"/>
    </row>
    <row r="391" spans="1:34"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c r="AE391" s="366"/>
      <c r="AF391" s="366"/>
      <c r="AG391" s="366"/>
      <c r="AH391" s="366"/>
    </row>
    <row r="392" spans="1:34"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c r="AE392" s="366"/>
      <c r="AF392" s="366"/>
      <c r="AG392" s="366"/>
      <c r="AH392" s="366"/>
    </row>
    <row r="393" spans="1:34"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c r="AE393" s="366"/>
      <c r="AF393" s="366"/>
      <c r="AG393" s="366"/>
      <c r="AH393" s="366"/>
    </row>
    <row r="394" spans="1:34"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c r="AE394" s="366"/>
      <c r="AF394" s="366"/>
      <c r="AG394" s="366"/>
      <c r="AH394" s="366"/>
    </row>
    <row r="395" spans="1:34"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c r="AE395" s="366"/>
      <c r="AF395" s="366"/>
      <c r="AG395" s="366"/>
      <c r="AH395" s="366"/>
    </row>
    <row r="396" spans="1:34"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c r="AE396" s="366"/>
      <c r="AF396" s="366"/>
      <c r="AG396" s="366"/>
      <c r="AH396" s="366"/>
    </row>
    <row r="397" spans="1:34"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c r="AE397" s="366"/>
      <c r="AF397" s="366"/>
      <c r="AG397" s="366"/>
      <c r="AH397" s="366"/>
    </row>
    <row r="398" spans="1:34"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c r="AE398" s="366"/>
      <c r="AF398" s="366"/>
      <c r="AG398" s="366"/>
      <c r="AH398" s="366"/>
    </row>
    <row r="399" spans="1:34"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c r="AE399" s="366"/>
      <c r="AF399" s="366"/>
      <c r="AG399" s="366"/>
      <c r="AH399" s="366"/>
    </row>
    <row r="400" spans="1:34"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c r="AE400" s="366"/>
      <c r="AF400" s="366"/>
      <c r="AG400" s="366"/>
      <c r="AH400" s="366"/>
    </row>
    <row r="401" spans="1:34"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c r="AE401" s="366"/>
      <c r="AF401" s="366"/>
      <c r="AG401" s="366"/>
      <c r="AH401" s="366"/>
    </row>
    <row r="402" spans="1:34"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c r="AE402" s="366"/>
      <c r="AF402" s="366"/>
      <c r="AG402" s="366"/>
      <c r="AH402" s="366"/>
    </row>
    <row r="403" spans="1:34"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c r="AE403" s="366"/>
      <c r="AF403" s="366"/>
      <c r="AG403" s="366"/>
      <c r="AH403" s="366"/>
    </row>
    <row r="404" spans="1:34"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c r="AE404" s="366"/>
      <c r="AF404" s="366"/>
      <c r="AG404" s="366"/>
      <c r="AH404" s="366"/>
    </row>
    <row r="405" spans="1:34"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c r="AE405" s="366"/>
      <c r="AF405" s="366"/>
      <c r="AG405" s="366"/>
      <c r="AH405" s="366"/>
    </row>
    <row r="406" spans="1:34"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c r="AE406" s="366"/>
      <c r="AF406" s="366"/>
      <c r="AG406" s="366"/>
      <c r="AH406" s="366"/>
    </row>
    <row r="407" spans="1:34"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c r="AE407" s="366"/>
      <c r="AF407" s="366"/>
      <c r="AG407" s="366"/>
      <c r="AH407" s="366"/>
    </row>
    <row r="408" spans="1:34"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c r="AE408" s="366"/>
      <c r="AF408" s="366"/>
      <c r="AG408" s="366"/>
      <c r="AH408" s="366"/>
    </row>
    <row r="409" spans="1:34"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c r="AE409" s="366"/>
      <c r="AF409" s="366"/>
      <c r="AG409" s="366"/>
      <c r="AH409" s="366"/>
    </row>
    <row r="410" spans="1:34"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c r="AE410" s="366"/>
      <c r="AF410" s="366"/>
      <c r="AG410" s="366"/>
      <c r="AH410" s="366"/>
    </row>
    <row r="411" spans="1:34"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c r="AE411" s="366"/>
      <c r="AF411" s="366"/>
      <c r="AG411" s="366"/>
      <c r="AH411" s="366"/>
    </row>
    <row r="412" spans="1:34"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c r="AE412" s="366"/>
      <c r="AF412" s="366"/>
      <c r="AG412" s="366"/>
      <c r="AH412" s="366"/>
    </row>
    <row r="413" spans="1:34"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c r="AE413" s="366"/>
      <c r="AF413" s="366"/>
      <c r="AG413" s="366"/>
      <c r="AH413" s="366"/>
    </row>
    <row r="414" spans="1:34"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c r="AE414" s="366"/>
      <c r="AF414" s="366"/>
      <c r="AG414" s="366"/>
      <c r="AH414" s="366"/>
    </row>
    <row r="415" spans="1:34"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c r="AE415" s="366"/>
      <c r="AF415" s="366"/>
      <c r="AG415" s="366"/>
      <c r="AH415" s="366"/>
    </row>
    <row r="416" spans="1:34"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c r="AE416" s="366"/>
      <c r="AF416" s="366"/>
      <c r="AG416" s="366"/>
      <c r="AH416" s="366"/>
    </row>
    <row r="417" spans="1:34"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c r="AE417" s="366"/>
      <c r="AF417" s="366"/>
      <c r="AG417" s="366"/>
      <c r="AH417" s="366"/>
    </row>
    <row r="418" spans="1:34"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c r="AE418" s="366"/>
      <c r="AF418" s="366"/>
      <c r="AG418" s="366"/>
      <c r="AH418" s="366"/>
    </row>
    <row r="419" spans="1:34"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c r="AE419" s="366"/>
      <c r="AF419" s="366"/>
      <c r="AG419" s="366"/>
      <c r="AH419" s="366"/>
    </row>
    <row r="420" spans="1:34"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c r="AE420" s="366"/>
      <c r="AF420" s="366"/>
      <c r="AG420" s="366"/>
      <c r="AH420" s="366"/>
    </row>
    <row r="421" spans="1:34"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c r="AE421" s="366"/>
      <c r="AF421" s="366"/>
      <c r="AG421" s="366"/>
      <c r="AH421" s="366"/>
    </row>
    <row r="422" spans="1:34"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c r="AE422" s="366"/>
      <c r="AF422" s="366"/>
      <c r="AG422" s="366"/>
      <c r="AH422" s="366"/>
    </row>
    <row r="423" spans="1:34"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c r="AE423" s="366"/>
      <c r="AF423" s="366"/>
      <c r="AG423" s="366"/>
      <c r="AH423" s="366"/>
    </row>
    <row r="424" spans="1:34"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c r="AE424" s="366"/>
      <c r="AF424" s="366"/>
      <c r="AG424" s="366"/>
      <c r="AH424" s="366"/>
    </row>
    <row r="425" spans="1:34"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c r="AE425" s="366"/>
      <c r="AF425" s="366"/>
      <c r="AG425" s="366"/>
      <c r="AH425" s="366"/>
    </row>
    <row r="426" spans="1:34"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c r="AE426" s="366"/>
      <c r="AF426" s="366"/>
      <c r="AG426" s="366"/>
      <c r="AH426" s="366"/>
    </row>
    <row r="427" spans="1:34"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c r="AE427" s="366"/>
      <c r="AF427" s="366"/>
      <c r="AG427" s="366"/>
      <c r="AH427" s="366"/>
    </row>
    <row r="428" spans="1:34"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c r="AE428" s="366"/>
      <c r="AF428" s="366"/>
      <c r="AG428" s="366"/>
      <c r="AH428" s="366"/>
    </row>
    <row r="429" spans="1:34"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c r="AE429" s="366"/>
      <c r="AF429" s="366"/>
      <c r="AG429" s="366"/>
      <c r="AH429" s="366"/>
    </row>
    <row r="430" spans="1:34"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c r="AE430" s="366"/>
      <c r="AF430" s="366"/>
      <c r="AG430" s="366"/>
      <c r="AH430" s="366"/>
    </row>
    <row r="431" spans="1:34"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c r="AE431" s="366"/>
      <c r="AF431" s="366"/>
      <c r="AG431" s="366"/>
      <c r="AH431" s="366"/>
    </row>
    <row r="432" spans="1:34"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c r="AE432" s="366"/>
      <c r="AF432" s="366"/>
      <c r="AG432" s="366"/>
      <c r="AH432" s="366"/>
    </row>
    <row r="433" spans="1:34"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c r="AE433" s="366"/>
      <c r="AF433" s="366"/>
      <c r="AG433" s="366"/>
      <c r="AH433" s="366"/>
    </row>
    <row r="434" spans="1:34"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c r="AE434" s="366"/>
      <c r="AF434" s="366"/>
      <c r="AG434" s="366"/>
      <c r="AH434" s="366"/>
    </row>
    <row r="435" spans="1:34"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c r="AE435" s="366"/>
      <c r="AF435" s="366"/>
      <c r="AG435" s="366"/>
      <c r="AH435" s="366"/>
    </row>
    <row r="436" spans="1:34"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c r="AE436" s="366"/>
      <c r="AF436" s="366"/>
      <c r="AG436" s="366"/>
      <c r="AH436" s="366"/>
    </row>
    <row r="437" spans="1:34"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c r="AE437" s="366"/>
      <c r="AF437" s="366"/>
      <c r="AG437" s="366"/>
      <c r="AH437" s="366"/>
    </row>
    <row r="438" spans="1:34"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c r="AE438" s="366"/>
      <c r="AF438" s="366"/>
      <c r="AG438" s="366"/>
      <c r="AH438" s="366"/>
    </row>
    <row r="439" spans="1:34"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c r="AE439" s="366"/>
      <c r="AF439" s="366"/>
      <c r="AG439" s="366"/>
      <c r="AH439" s="366"/>
    </row>
    <row r="440" spans="1:34"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c r="AE440" s="366"/>
      <c r="AF440" s="366"/>
      <c r="AG440" s="366"/>
      <c r="AH440" s="366"/>
    </row>
    <row r="441" spans="1:34"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c r="AE441" s="366"/>
      <c r="AF441" s="366"/>
      <c r="AG441" s="366"/>
      <c r="AH441" s="366"/>
    </row>
    <row r="442" spans="1:34"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c r="AE442" s="366"/>
      <c r="AF442" s="366"/>
      <c r="AG442" s="366"/>
      <c r="AH442" s="366"/>
    </row>
    <row r="443" spans="1:34"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c r="AE443" s="366"/>
      <c r="AF443" s="366"/>
      <c r="AG443" s="366"/>
      <c r="AH443" s="366"/>
    </row>
    <row r="444" spans="1:34"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c r="AE444" s="366"/>
      <c r="AF444" s="366"/>
      <c r="AG444" s="366"/>
      <c r="AH444" s="366"/>
    </row>
    <row r="445" spans="1:34"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c r="AE445" s="366"/>
      <c r="AF445" s="366"/>
      <c r="AG445" s="366"/>
      <c r="AH445" s="366"/>
    </row>
    <row r="446" spans="1:34"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c r="AE446" s="366"/>
      <c r="AF446" s="366"/>
      <c r="AG446" s="366"/>
      <c r="AH446" s="366"/>
    </row>
    <row r="447" spans="1:34"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c r="AE447" s="366"/>
      <c r="AF447" s="366"/>
      <c r="AG447" s="366"/>
      <c r="AH447" s="366"/>
    </row>
    <row r="448" spans="1:34"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c r="AE448" s="366"/>
      <c r="AF448" s="366"/>
      <c r="AG448" s="366"/>
      <c r="AH448" s="366"/>
    </row>
    <row r="449" spans="1:34"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c r="AE449" s="366"/>
      <c r="AF449" s="366"/>
      <c r="AG449" s="366"/>
      <c r="AH449" s="366"/>
    </row>
    <row r="450" spans="1:34"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c r="AE450" s="366"/>
      <c r="AF450" s="366"/>
      <c r="AG450" s="366"/>
      <c r="AH450" s="366"/>
    </row>
    <row r="451" spans="1:34"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c r="AE451" s="366"/>
      <c r="AF451" s="366"/>
      <c r="AG451" s="366"/>
      <c r="AH451" s="366"/>
    </row>
    <row r="452" spans="1:34"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c r="AE452" s="366"/>
      <c r="AF452" s="366"/>
      <c r="AG452" s="366"/>
      <c r="AH452" s="366"/>
    </row>
    <row r="453" spans="1:34"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row>
    <row r="454" spans="1:34"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c r="AE454" s="366"/>
      <c r="AF454" s="366"/>
      <c r="AG454" s="366"/>
      <c r="AH454" s="366"/>
    </row>
    <row r="455" spans="1:34"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c r="AE455" s="366"/>
      <c r="AF455" s="366"/>
      <c r="AG455" s="366"/>
      <c r="AH455" s="366"/>
    </row>
    <row r="456" spans="1:34"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c r="AE456" s="366"/>
      <c r="AF456" s="366"/>
      <c r="AG456" s="366"/>
      <c r="AH456" s="366"/>
    </row>
    <row r="457" spans="1:34"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c r="AE457" s="366"/>
      <c r="AF457" s="366"/>
      <c r="AG457" s="366"/>
      <c r="AH457" s="366"/>
    </row>
    <row r="458" spans="1:34"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c r="AE458" s="366"/>
      <c r="AF458" s="366"/>
      <c r="AG458" s="366"/>
      <c r="AH458" s="366"/>
    </row>
    <row r="459" spans="1:34"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row>
    <row r="460" spans="1:34"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row>
    <row r="461" spans="1:34"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row>
    <row r="462" spans="1:34"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row>
    <row r="463" spans="1:34"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row>
    <row r="464" spans="1:34"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c r="AE464" s="366"/>
      <c r="AF464" s="366"/>
      <c r="AG464" s="366"/>
      <c r="AH464" s="366"/>
    </row>
    <row r="465" spans="1:34"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c r="AE465" s="366"/>
      <c r="AF465" s="366"/>
      <c r="AG465" s="366"/>
      <c r="AH465" s="366"/>
    </row>
    <row r="466" spans="1:34"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c r="AE466" s="366"/>
      <c r="AF466" s="366"/>
      <c r="AG466" s="366"/>
      <c r="AH466" s="366"/>
    </row>
    <row r="467" spans="1:34"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c r="AE467" s="366"/>
      <c r="AF467" s="366"/>
      <c r="AG467" s="366"/>
      <c r="AH467" s="366"/>
    </row>
    <row r="468" spans="1:34"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c r="AE468" s="366"/>
      <c r="AF468" s="366"/>
      <c r="AG468" s="366"/>
      <c r="AH468" s="366"/>
    </row>
    <row r="469" spans="1:34"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c r="AE469" s="366"/>
      <c r="AF469" s="366"/>
      <c r="AG469" s="366"/>
      <c r="AH469" s="366"/>
    </row>
    <row r="470" spans="1:34"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c r="AE470" s="366"/>
      <c r="AF470" s="366"/>
      <c r="AG470" s="366"/>
      <c r="AH470" s="366"/>
    </row>
    <row r="471" spans="1:34"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c r="AE471" s="366"/>
      <c r="AF471" s="366"/>
      <c r="AG471" s="366"/>
      <c r="AH471" s="366"/>
    </row>
    <row r="472" spans="1:34"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c r="AE472" s="366"/>
      <c r="AF472" s="366"/>
      <c r="AG472" s="366"/>
      <c r="AH472" s="366"/>
    </row>
    <row r="473" spans="1:34"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c r="AE473" s="366"/>
      <c r="AF473" s="366"/>
      <c r="AG473" s="366"/>
      <c r="AH473" s="366"/>
    </row>
    <row r="474" spans="1:34"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c r="AE474" s="366"/>
      <c r="AF474" s="366"/>
      <c r="AG474" s="366"/>
      <c r="AH474" s="366"/>
    </row>
    <row r="475" spans="1:34"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c r="AE475" s="366"/>
      <c r="AF475" s="366"/>
      <c r="AG475" s="366"/>
      <c r="AH475" s="366"/>
    </row>
    <row r="476" spans="1:34"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c r="AE476" s="366"/>
      <c r="AF476" s="366"/>
      <c r="AG476" s="366"/>
      <c r="AH476" s="366"/>
    </row>
    <row r="477" spans="1:34"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c r="AE477" s="366"/>
      <c r="AF477" s="366"/>
      <c r="AG477" s="366"/>
      <c r="AH477" s="366"/>
    </row>
    <row r="478" spans="1:34"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c r="AE478" s="366"/>
      <c r="AF478" s="366"/>
      <c r="AG478" s="366"/>
      <c r="AH478" s="366"/>
    </row>
    <row r="479" spans="1:34"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c r="AE479" s="366"/>
      <c r="AF479" s="366"/>
      <c r="AG479" s="366"/>
      <c r="AH479" s="366"/>
    </row>
    <row r="480" spans="1:34"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c r="AE480" s="366"/>
      <c r="AF480" s="366"/>
      <c r="AG480" s="366"/>
      <c r="AH480" s="366"/>
    </row>
    <row r="481" spans="1:34"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c r="AE481" s="366"/>
      <c r="AF481" s="366"/>
      <c r="AG481" s="366"/>
      <c r="AH481" s="366"/>
    </row>
    <row r="482" spans="1:34"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c r="AE482" s="366"/>
      <c r="AF482" s="366"/>
      <c r="AG482" s="366"/>
      <c r="AH482" s="366"/>
    </row>
    <row r="483" spans="1:34"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c r="AE483" s="366"/>
      <c r="AF483" s="366"/>
      <c r="AG483" s="366"/>
      <c r="AH483" s="366"/>
    </row>
    <row r="484" spans="1:34"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c r="AE484" s="366"/>
      <c r="AF484" s="366"/>
      <c r="AG484" s="366"/>
      <c r="AH484" s="366"/>
    </row>
    <row r="485" spans="1:34"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c r="AE485" s="366"/>
      <c r="AF485" s="366"/>
      <c r="AG485" s="366"/>
      <c r="AH485" s="366"/>
    </row>
    <row r="486" spans="1:34"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c r="AE486" s="366"/>
      <c r="AF486" s="366"/>
      <c r="AG486" s="366"/>
      <c r="AH486" s="366"/>
    </row>
    <row r="487" spans="1:34"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c r="AE487" s="366"/>
      <c r="AF487" s="366"/>
      <c r="AG487" s="366"/>
      <c r="AH487" s="366"/>
    </row>
    <row r="488" spans="1:34"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c r="AE488" s="366"/>
      <c r="AF488" s="366"/>
      <c r="AG488" s="366"/>
      <c r="AH488" s="366"/>
    </row>
    <row r="489" spans="1:34"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c r="AE489" s="366"/>
      <c r="AF489" s="366"/>
      <c r="AG489" s="366"/>
      <c r="AH489" s="366"/>
    </row>
    <row r="490" spans="1:34"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c r="AE490" s="366"/>
      <c r="AF490" s="366"/>
      <c r="AG490" s="366"/>
      <c r="AH490" s="366"/>
    </row>
    <row r="491" spans="1:34"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c r="AE491" s="366"/>
      <c r="AF491" s="366"/>
      <c r="AG491" s="366"/>
      <c r="AH491" s="366"/>
    </row>
    <row r="492" spans="1:34"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c r="AE492" s="366"/>
      <c r="AF492" s="366"/>
      <c r="AG492" s="366"/>
      <c r="AH492" s="366"/>
    </row>
    <row r="493" spans="1:34"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c r="AE493" s="366"/>
      <c r="AF493" s="366"/>
      <c r="AG493" s="366"/>
      <c r="AH493" s="366"/>
    </row>
    <row r="494" spans="1:34"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c r="AE494" s="366"/>
      <c r="AF494" s="366"/>
      <c r="AG494" s="366"/>
      <c r="AH494" s="366"/>
    </row>
    <row r="495" spans="1:34"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c r="AE495" s="366"/>
      <c r="AF495" s="366"/>
      <c r="AG495" s="366"/>
      <c r="AH495" s="366"/>
    </row>
    <row r="496" spans="1:34"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c r="AE496" s="366"/>
      <c r="AF496" s="366"/>
      <c r="AG496" s="366"/>
      <c r="AH496" s="366"/>
    </row>
    <row r="497" spans="1:34"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c r="AE497" s="366"/>
      <c r="AF497" s="366"/>
      <c r="AG497" s="366"/>
      <c r="AH497" s="366"/>
    </row>
    <row r="498" spans="1:34"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c r="AE498" s="366"/>
      <c r="AF498" s="366"/>
      <c r="AG498" s="366"/>
      <c r="AH498" s="366"/>
    </row>
    <row r="499" spans="1:34"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c r="AE499" s="366"/>
      <c r="AF499" s="366"/>
      <c r="AG499" s="366"/>
      <c r="AH499" s="366"/>
    </row>
    <row r="500" spans="1:34"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c r="AE500" s="366"/>
      <c r="AF500" s="366"/>
      <c r="AG500" s="366"/>
      <c r="AH500" s="366"/>
    </row>
    <row r="501" spans="1:34"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c r="AE501" s="366"/>
      <c r="AF501" s="366"/>
      <c r="AG501" s="366"/>
      <c r="AH501" s="366"/>
    </row>
    <row r="502" spans="1:34"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c r="AE502" s="366"/>
      <c r="AF502" s="366"/>
      <c r="AG502" s="366"/>
      <c r="AH502" s="366"/>
    </row>
    <row r="503" spans="1:34"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c r="AE503" s="366"/>
      <c r="AF503" s="366"/>
      <c r="AG503" s="366"/>
      <c r="AH503" s="366"/>
    </row>
    <row r="504" spans="1:34"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c r="AE504" s="366"/>
      <c r="AF504" s="366"/>
      <c r="AG504" s="366"/>
      <c r="AH504" s="366"/>
    </row>
    <row r="505" spans="1:34"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c r="AE505" s="366"/>
      <c r="AF505" s="366"/>
      <c r="AG505" s="366"/>
      <c r="AH505" s="366"/>
    </row>
    <row r="506" spans="1:34"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c r="AE506" s="366"/>
      <c r="AF506" s="366"/>
      <c r="AG506" s="366"/>
      <c r="AH506" s="366"/>
    </row>
    <row r="507" spans="1:34"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c r="AE507" s="366"/>
      <c r="AF507" s="366"/>
      <c r="AG507" s="366"/>
      <c r="AH507" s="366"/>
    </row>
    <row r="508" spans="1:34"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c r="AE508" s="366"/>
      <c r="AF508" s="366"/>
      <c r="AG508" s="366"/>
      <c r="AH508" s="366"/>
    </row>
    <row r="509" spans="1:34"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c r="AE509" s="366"/>
      <c r="AF509" s="366"/>
      <c r="AG509" s="366"/>
      <c r="AH509" s="366"/>
    </row>
    <row r="510" spans="1:34"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c r="AE510" s="366"/>
      <c r="AF510" s="366"/>
      <c r="AG510" s="366"/>
      <c r="AH510" s="366"/>
    </row>
    <row r="511" spans="1:34"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c r="AE511" s="366"/>
      <c r="AF511" s="366"/>
      <c r="AG511" s="366"/>
      <c r="AH511" s="366"/>
    </row>
    <row r="512" spans="1:34"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c r="AE512" s="366"/>
      <c r="AF512" s="366"/>
      <c r="AG512" s="366"/>
      <c r="AH512" s="366"/>
    </row>
    <row r="513" spans="1:34"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c r="AE513" s="366"/>
      <c r="AF513" s="366"/>
      <c r="AG513" s="366"/>
      <c r="AH513" s="366"/>
    </row>
    <row r="514" spans="1:34"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c r="AE514" s="366"/>
      <c r="AF514" s="366"/>
      <c r="AG514" s="366"/>
      <c r="AH514" s="366"/>
    </row>
    <row r="515" spans="1:34"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c r="AE515" s="366"/>
      <c r="AF515" s="366"/>
      <c r="AG515" s="366"/>
      <c r="AH515" s="366"/>
    </row>
    <row r="516" spans="1:34"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c r="AE516" s="366"/>
      <c r="AF516" s="366"/>
      <c r="AG516" s="366"/>
      <c r="AH516" s="366"/>
    </row>
    <row r="517" spans="1:34"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c r="AE517" s="366"/>
      <c r="AF517" s="366"/>
      <c r="AG517" s="366"/>
      <c r="AH517" s="366"/>
    </row>
    <row r="518" spans="1:34"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c r="AE518" s="366"/>
      <c r="AF518" s="366"/>
      <c r="AG518" s="366"/>
      <c r="AH518" s="366"/>
    </row>
    <row r="519" spans="1:34"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c r="AE519" s="366"/>
      <c r="AF519" s="366"/>
      <c r="AG519" s="366"/>
      <c r="AH519" s="366"/>
    </row>
    <row r="520" spans="1:34"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c r="AE520" s="366"/>
      <c r="AF520" s="366"/>
      <c r="AG520" s="366"/>
      <c r="AH520" s="366"/>
    </row>
    <row r="521" spans="1:34"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c r="AE521" s="366"/>
      <c r="AF521" s="366"/>
      <c r="AG521" s="366"/>
      <c r="AH521" s="366"/>
    </row>
    <row r="522" spans="1:34"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c r="AE522" s="366"/>
      <c r="AF522" s="366"/>
      <c r="AG522" s="366"/>
      <c r="AH522" s="366"/>
    </row>
    <row r="523" spans="1:34"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c r="AE523" s="366"/>
      <c r="AF523" s="366"/>
      <c r="AG523" s="366"/>
      <c r="AH523" s="366"/>
    </row>
    <row r="524" spans="1:34"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c r="AE524" s="366"/>
      <c r="AF524" s="366"/>
      <c r="AG524" s="366"/>
      <c r="AH524" s="366"/>
    </row>
    <row r="525" spans="1:34"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c r="AE525" s="366"/>
      <c r="AF525" s="366"/>
      <c r="AG525" s="366"/>
      <c r="AH525" s="366"/>
    </row>
    <row r="526" spans="1:34"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c r="AE526" s="366"/>
      <c r="AF526" s="366"/>
      <c r="AG526" s="366"/>
      <c r="AH526" s="366"/>
    </row>
    <row r="527" spans="1:34"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c r="AE527" s="366"/>
      <c r="AF527" s="366"/>
      <c r="AG527" s="366"/>
      <c r="AH527" s="366"/>
    </row>
    <row r="528" spans="1:34"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c r="AE528" s="366"/>
      <c r="AF528" s="366"/>
      <c r="AG528" s="366"/>
      <c r="AH528" s="366"/>
    </row>
    <row r="529" spans="1:34"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c r="AE529" s="366"/>
      <c r="AF529" s="366"/>
      <c r="AG529" s="366"/>
      <c r="AH529" s="366"/>
    </row>
    <row r="530" spans="1:34"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c r="AE530" s="366"/>
      <c r="AF530" s="366"/>
      <c r="AG530" s="366"/>
      <c r="AH530" s="366"/>
    </row>
    <row r="531" spans="1:34"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c r="AE531" s="366"/>
      <c r="AF531" s="366"/>
      <c r="AG531" s="366"/>
      <c r="AH531" s="366"/>
    </row>
    <row r="532" spans="1:34"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c r="AE532" s="366"/>
      <c r="AF532" s="366"/>
      <c r="AG532" s="366"/>
      <c r="AH532" s="366"/>
    </row>
    <row r="533" spans="1:34"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c r="AE533" s="366"/>
      <c r="AF533" s="366"/>
      <c r="AG533" s="366"/>
      <c r="AH533" s="366"/>
    </row>
    <row r="534" spans="1:34"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c r="AE534" s="366"/>
      <c r="AF534" s="366"/>
      <c r="AG534" s="366"/>
      <c r="AH534" s="366"/>
    </row>
    <row r="535" spans="1:34"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c r="AE535" s="366"/>
      <c r="AF535" s="366"/>
      <c r="AG535" s="366"/>
      <c r="AH535" s="366"/>
    </row>
    <row r="536" spans="1:34"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c r="AE536" s="366"/>
      <c r="AF536" s="366"/>
      <c r="AG536" s="366"/>
      <c r="AH536" s="366"/>
    </row>
    <row r="537" spans="1:34"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c r="AE537" s="366"/>
      <c r="AF537" s="366"/>
      <c r="AG537" s="366"/>
      <c r="AH537" s="366"/>
    </row>
    <row r="538" spans="1:34"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c r="AE538" s="366"/>
      <c r="AF538" s="366"/>
      <c r="AG538" s="366"/>
      <c r="AH538" s="366"/>
    </row>
    <row r="539" spans="1:34"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c r="AE539" s="366"/>
      <c r="AF539" s="366"/>
      <c r="AG539" s="366"/>
      <c r="AH539" s="366"/>
    </row>
    <row r="540" spans="1:34"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c r="AE540" s="366"/>
      <c r="AF540" s="366"/>
      <c r="AG540" s="366"/>
      <c r="AH540" s="366"/>
    </row>
    <row r="541" spans="1:34"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c r="AE541" s="366"/>
      <c r="AF541" s="366"/>
      <c r="AG541" s="366"/>
      <c r="AH541" s="366"/>
    </row>
    <row r="542" spans="1:34"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c r="AE542" s="366"/>
      <c r="AF542" s="366"/>
      <c r="AG542" s="366"/>
      <c r="AH542" s="366"/>
    </row>
    <row r="543" spans="1:34"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c r="AE543" s="366"/>
      <c r="AF543" s="366"/>
      <c r="AG543" s="366"/>
      <c r="AH543" s="366"/>
    </row>
    <row r="544" spans="1:34"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c r="AE544" s="366"/>
      <c r="AF544" s="366"/>
      <c r="AG544" s="366"/>
      <c r="AH544" s="366"/>
    </row>
    <row r="545" spans="1:34"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c r="AE545" s="366"/>
      <c r="AF545" s="366"/>
      <c r="AG545" s="366"/>
      <c r="AH545" s="366"/>
    </row>
    <row r="546" spans="1:34"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c r="AE546" s="366"/>
      <c r="AF546" s="366"/>
      <c r="AG546" s="366"/>
      <c r="AH546" s="366"/>
    </row>
    <row r="547" spans="1:34"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c r="AE547" s="366"/>
      <c r="AF547" s="366"/>
      <c r="AG547" s="366"/>
      <c r="AH547" s="366"/>
    </row>
    <row r="548" spans="1:34"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c r="AE548" s="366"/>
      <c r="AF548" s="366"/>
      <c r="AG548" s="366"/>
      <c r="AH548" s="366"/>
    </row>
    <row r="549" spans="1:34"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c r="AE549" s="366"/>
      <c r="AF549" s="366"/>
      <c r="AG549" s="366"/>
      <c r="AH549" s="366"/>
    </row>
    <row r="550" spans="1:34"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c r="AE550" s="366"/>
      <c r="AF550" s="366"/>
      <c r="AG550" s="366"/>
      <c r="AH550" s="366"/>
    </row>
    <row r="551" spans="1:34"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c r="AE551" s="366"/>
      <c r="AF551" s="366"/>
      <c r="AG551" s="366"/>
      <c r="AH551" s="366"/>
    </row>
    <row r="552" spans="1:34"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c r="AE552" s="366"/>
      <c r="AF552" s="366"/>
      <c r="AG552" s="366"/>
      <c r="AH552" s="366"/>
    </row>
    <row r="553" spans="1:34"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c r="AE553" s="366"/>
      <c r="AF553" s="366"/>
      <c r="AG553" s="366"/>
      <c r="AH553" s="366"/>
    </row>
    <row r="554" spans="1:34"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c r="AE554" s="366"/>
      <c r="AF554" s="366"/>
      <c r="AG554" s="366"/>
      <c r="AH554" s="366"/>
    </row>
    <row r="555" spans="1:34"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c r="AE555" s="366"/>
      <c r="AF555" s="366"/>
      <c r="AG555" s="366"/>
      <c r="AH555" s="366"/>
    </row>
    <row r="556" spans="1:34"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c r="AE556" s="366"/>
      <c r="AF556" s="366"/>
      <c r="AG556" s="366"/>
      <c r="AH556" s="366"/>
    </row>
    <row r="557" spans="1:34"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c r="AE557" s="366"/>
      <c r="AF557" s="366"/>
      <c r="AG557" s="366"/>
      <c r="AH557" s="366"/>
    </row>
    <row r="558" spans="1:34"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c r="AE558" s="366"/>
      <c r="AF558" s="366"/>
      <c r="AG558" s="366"/>
      <c r="AH558" s="366"/>
    </row>
    <row r="559" spans="1:34"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c r="AE559" s="366"/>
      <c r="AF559" s="366"/>
      <c r="AG559" s="366"/>
      <c r="AH559" s="366"/>
    </row>
    <row r="560" spans="1:34"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c r="AE560" s="366"/>
      <c r="AF560" s="366"/>
      <c r="AG560" s="366"/>
      <c r="AH560" s="366"/>
    </row>
    <row r="561" spans="1:34"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c r="AE561" s="366"/>
      <c r="AF561" s="366"/>
      <c r="AG561" s="366"/>
      <c r="AH561" s="366"/>
    </row>
    <row r="562" spans="1:34"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c r="AE562" s="366"/>
      <c r="AF562" s="366"/>
      <c r="AG562" s="366"/>
      <c r="AH562" s="366"/>
    </row>
    <row r="563" spans="1:34"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c r="AE563" s="366"/>
      <c r="AF563" s="366"/>
      <c r="AG563" s="366"/>
      <c r="AH563" s="366"/>
    </row>
    <row r="564" spans="1:34"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c r="AE564" s="366"/>
      <c r="AF564" s="366"/>
      <c r="AG564" s="366"/>
      <c r="AH564" s="366"/>
    </row>
    <row r="565" spans="1:34"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c r="AE565" s="366"/>
      <c r="AF565" s="366"/>
      <c r="AG565" s="366"/>
      <c r="AH565" s="366"/>
    </row>
    <row r="566" spans="1:34"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c r="AE566" s="366"/>
      <c r="AF566" s="366"/>
      <c r="AG566" s="366"/>
      <c r="AH566" s="366"/>
    </row>
    <row r="567" spans="1:34"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c r="AE567" s="366"/>
      <c r="AF567" s="366"/>
      <c r="AG567" s="366"/>
      <c r="AH567" s="366"/>
    </row>
    <row r="568" spans="1:34"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c r="AE568" s="366"/>
      <c r="AF568" s="366"/>
      <c r="AG568" s="366"/>
      <c r="AH568" s="366"/>
    </row>
    <row r="569" spans="1:34"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c r="AE569" s="366"/>
      <c r="AF569" s="366"/>
      <c r="AG569" s="366"/>
      <c r="AH569" s="366"/>
    </row>
    <row r="570" spans="1:34"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c r="AE570" s="366"/>
      <c r="AF570" s="366"/>
      <c r="AG570" s="366"/>
      <c r="AH570" s="366"/>
    </row>
    <row r="571" spans="1:34"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c r="AE571" s="366"/>
      <c r="AF571" s="366"/>
      <c r="AG571" s="366"/>
      <c r="AH571" s="366"/>
    </row>
    <row r="572" spans="1:34"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c r="AE572" s="366"/>
      <c r="AF572" s="366"/>
      <c r="AG572" s="366"/>
      <c r="AH572" s="366"/>
    </row>
    <row r="573" spans="1:34"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c r="AE573" s="366"/>
      <c r="AF573" s="366"/>
      <c r="AG573" s="366"/>
      <c r="AH573" s="366"/>
    </row>
    <row r="574" spans="1:34"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c r="AE574" s="366"/>
      <c r="AF574" s="366"/>
      <c r="AG574" s="366"/>
      <c r="AH574" s="366"/>
    </row>
    <row r="575" spans="1:34"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c r="AE575" s="366"/>
      <c r="AF575" s="366"/>
      <c r="AG575" s="366"/>
      <c r="AH575" s="366"/>
    </row>
    <row r="576" spans="1:34"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c r="AE576" s="366"/>
      <c r="AF576" s="366"/>
      <c r="AG576" s="366"/>
      <c r="AH576" s="366"/>
    </row>
    <row r="577" spans="1:34"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c r="AE577" s="366"/>
      <c r="AF577" s="366"/>
      <c r="AG577" s="366"/>
      <c r="AH577" s="366"/>
    </row>
    <row r="578" spans="1:34"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c r="AE578" s="366"/>
      <c r="AF578" s="366"/>
      <c r="AG578" s="366"/>
      <c r="AH578" s="366"/>
    </row>
    <row r="579" spans="1:34"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c r="AE579" s="366"/>
      <c r="AF579" s="366"/>
      <c r="AG579" s="366"/>
      <c r="AH579" s="366"/>
    </row>
    <row r="580" spans="1:34"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c r="AE580" s="366"/>
      <c r="AF580" s="366"/>
      <c r="AG580" s="366"/>
      <c r="AH580" s="366"/>
    </row>
    <row r="581" spans="1:34"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c r="AE581" s="366"/>
      <c r="AF581" s="366"/>
      <c r="AG581" s="366"/>
      <c r="AH581" s="366"/>
    </row>
    <row r="582" spans="1:34"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c r="AE582" s="366"/>
      <c r="AF582" s="366"/>
      <c r="AG582" s="366"/>
      <c r="AH582" s="366"/>
    </row>
    <row r="583" spans="1:34"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c r="AE583" s="366"/>
      <c r="AF583" s="366"/>
      <c r="AG583" s="366"/>
      <c r="AH583" s="366"/>
    </row>
    <row r="584" spans="1:34"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c r="AE584" s="366"/>
      <c r="AF584" s="366"/>
      <c r="AG584" s="366"/>
      <c r="AH584" s="366"/>
    </row>
    <row r="585" spans="1:34"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c r="AE585" s="366"/>
      <c r="AF585" s="366"/>
      <c r="AG585" s="366"/>
      <c r="AH585" s="366"/>
    </row>
    <row r="586" spans="1:34"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c r="AE586" s="366"/>
      <c r="AF586" s="366"/>
      <c r="AG586" s="366"/>
      <c r="AH586" s="366"/>
    </row>
    <row r="587" spans="1:34"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c r="AE587" s="366"/>
      <c r="AF587" s="366"/>
      <c r="AG587" s="366"/>
      <c r="AH587" s="366"/>
    </row>
    <row r="588" spans="1:34"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c r="AE588" s="366"/>
      <c r="AF588" s="366"/>
      <c r="AG588" s="366"/>
      <c r="AH588" s="366"/>
    </row>
    <row r="589" spans="1:34"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c r="AE589" s="366"/>
      <c r="AF589" s="366"/>
      <c r="AG589" s="366"/>
      <c r="AH589" s="366"/>
    </row>
    <row r="590" spans="1:34"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c r="AE590" s="366"/>
      <c r="AF590" s="366"/>
      <c r="AG590" s="366"/>
      <c r="AH590" s="366"/>
    </row>
    <row r="591" spans="1:34"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c r="AE591" s="366"/>
      <c r="AF591" s="366"/>
      <c r="AG591" s="366"/>
      <c r="AH591" s="366"/>
    </row>
    <row r="592" spans="1:34"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c r="AE592" s="366"/>
      <c r="AF592" s="366"/>
      <c r="AG592" s="366"/>
      <c r="AH592" s="366"/>
    </row>
    <row r="593" spans="1:34"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c r="AE593" s="366"/>
      <c r="AF593" s="366"/>
      <c r="AG593" s="366"/>
      <c r="AH593" s="366"/>
    </row>
    <row r="594" spans="1:34"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c r="AE594" s="366"/>
      <c r="AF594" s="366"/>
      <c r="AG594" s="366"/>
      <c r="AH594" s="366"/>
    </row>
    <row r="595" spans="1:34"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c r="AE595" s="366"/>
      <c r="AF595" s="366"/>
      <c r="AG595" s="366"/>
      <c r="AH595" s="366"/>
    </row>
    <row r="596" spans="1:34"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c r="AE596" s="366"/>
      <c r="AF596" s="366"/>
      <c r="AG596" s="366"/>
      <c r="AH596" s="366"/>
    </row>
    <row r="597" spans="1:34"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c r="AE597" s="366"/>
      <c r="AF597" s="366"/>
      <c r="AG597" s="366"/>
      <c r="AH597" s="366"/>
    </row>
    <row r="598" spans="1:34"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c r="AE598" s="366"/>
      <c r="AF598" s="366"/>
      <c r="AG598" s="366"/>
      <c r="AH598" s="366"/>
    </row>
    <row r="599" spans="1:34"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c r="AE599" s="366"/>
      <c r="AF599" s="366"/>
      <c r="AG599" s="366"/>
      <c r="AH599" s="366"/>
    </row>
    <row r="600" spans="1:34"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c r="AE600" s="366"/>
      <c r="AF600" s="366"/>
      <c r="AG600" s="366"/>
      <c r="AH600" s="366"/>
    </row>
    <row r="601" spans="1:34"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c r="AE601" s="366"/>
      <c r="AF601" s="366"/>
      <c r="AG601" s="366"/>
      <c r="AH601" s="366"/>
    </row>
    <row r="602" spans="1:34"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c r="AE602" s="366"/>
      <c r="AF602" s="366"/>
      <c r="AG602" s="366"/>
      <c r="AH602" s="366"/>
    </row>
    <row r="603" spans="1:34"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c r="AE603" s="366"/>
      <c r="AF603" s="366"/>
      <c r="AG603" s="366"/>
      <c r="AH603" s="366"/>
    </row>
    <row r="604" spans="1:34"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c r="AE604" s="366"/>
      <c r="AF604" s="366"/>
      <c r="AG604" s="366"/>
      <c r="AH604" s="366"/>
    </row>
    <row r="605" spans="1:34"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c r="AE605" s="366"/>
      <c r="AF605" s="366"/>
      <c r="AG605" s="366"/>
      <c r="AH605" s="366"/>
    </row>
    <row r="606" spans="1:34"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c r="AE606" s="366"/>
      <c r="AF606" s="366"/>
      <c r="AG606" s="366"/>
      <c r="AH606" s="366"/>
    </row>
    <row r="607" spans="1:34"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c r="AE607" s="366"/>
      <c r="AF607" s="366"/>
      <c r="AG607" s="366"/>
      <c r="AH607" s="366"/>
    </row>
    <row r="608" spans="1:34"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c r="AE608" s="366"/>
      <c r="AF608" s="366"/>
      <c r="AG608" s="366"/>
      <c r="AH608" s="366"/>
    </row>
    <row r="609" spans="1:34"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c r="AE609" s="366"/>
      <c r="AF609" s="366"/>
      <c r="AG609" s="366"/>
      <c r="AH609" s="366"/>
    </row>
    <row r="610" spans="1:34"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c r="AE610" s="366"/>
      <c r="AF610" s="366"/>
      <c r="AG610" s="366"/>
      <c r="AH610" s="366"/>
    </row>
    <row r="611" spans="1:34"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c r="AE611" s="366"/>
      <c r="AF611" s="366"/>
      <c r="AG611" s="366"/>
      <c r="AH611" s="366"/>
    </row>
    <row r="612" spans="1:34"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c r="AE612" s="366"/>
      <c r="AF612" s="366"/>
      <c r="AG612" s="366"/>
      <c r="AH612" s="366"/>
    </row>
    <row r="613" spans="1:34"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c r="AE613" s="366"/>
      <c r="AF613" s="366"/>
      <c r="AG613" s="366"/>
      <c r="AH613" s="366"/>
    </row>
    <row r="614" spans="1:34"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c r="AE614" s="366"/>
      <c r="AF614" s="366"/>
      <c r="AG614" s="366"/>
      <c r="AH614" s="366"/>
    </row>
    <row r="615" spans="1:34"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c r="AE615" s="366"/>
      <c r="AF615" s="366"/>
      <c r="AG615" s="366"/>
      <c r="AH615" s="366"/>
    </row>
    <row r="616" spans="1:34"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c r="AE616" s="366"/>
      <c r="AF616" s="366"/>
      <c r="AG616" s="366"/>
      <c r="AH616" s="366"/>
    </row>
    <row r="617" spans="1:34"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c r="AE617" s="366"/>
      <c r="AF617" s="366"/>
      <c r="AG617" s="366"/>
      <c r="AH617" s="366"/>
    </row>
    <row r="618" spans="1:34"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c r="AE618" s="366"/>
      <c r="AF618" s="366"/>
      <c r="AG618" s="366"/>
      <c r="AH618" s="366"/>
    </row>
    <row r="619" spans="1:34"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c r="AE619" s="366"/>
      <c r="AF619" s="366"/>
      <c r="AG619" s="366"/>
      <c r="AH619" s="366"/>
    </row>
    <row r="620" spans="1:34"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c r="AE620" s="366"/>
      <c r="AF620" s="366"/>
      <c r="AG620" s="366"/>
      <c r="AH620" s="366"/>
    </row>
    <row r="621" spans="1:34"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c r="AE621" s="366"/>
      <c r="AF621" s="366"/>
      <c r="AG621" s="366"/>
      <c r="AH621" s="366"/>
    </row>
    <row r="622" spans="1:34"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c r="AE622" s="366"/>
      <c r="AF622" s="366"/>
      <c r="AG622" s="366"/>
      <c r="AH622" s="366"/>
    </row>
    <row r="623" spans="1:34"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c r="AE623" s="366"/>
      <c r="AF623" s="366"/>
      <c r="AG623" s="366"/>
      <c r="AH623" s="366"/>
    </row>
    <row r="624" spans="1:34"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c r="AE624" s="366"/>
      <c r="AF624" s="366"/>
      <c r="AG624" s="366"/>
      <c r="AH624" s="366"/>
    </row>
    <row r="625" spans="1:34"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c r="AE625" s="366"/>
      <c r="AF625" s="366"/>
      <c r="AG625" s="366"/>
      <c r="AH625" s="366"/>
    </row>
    <row r="626" spans="1:34"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c r="AE626" s="366"/>
      <c r="AF626" s="366"/>
      <c r="AG626" s="366"/>
      <c r="AH626" s="366"/>
    </row>
    <row r="627" spans="1:34"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c r="AE627" s="366"/>
      <c r="AF627" s="366"/>
      <c r="AG627" s="366"/>
      <c r="AH627" s="366"/>
    </row>
    <row r="628" spans="1:34"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c r="AE628" s="366"/>
      <c r="AF628" s="366"/>
      <c r="AG628" s="366"/>
      <c r="AH628" s="366"/>
    </row>
    <row r="629" spans="1:34"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c r="AE629" s="366"/>
      <c r="AF629" s="366"/>
      <c r="AG629" s="366"/>
      <c r="AH629" s="366"/>
    </row>
    <row r="630" spans="1:34"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c r="AE630" s="366"/>
      <c r="AF630" s="366"/>
      <c r="AG630" s="366"/>
      <c r="AH630" s="366"/>
    </row>
    <row r="631" spans="1:34"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c r="AE631" s="366"/>
      <c r="AF631" s="366"/>
      <c r="AG631" s="366"/>
      <c r="AH631" s="366"/>
    </row>
    <row r="632" spans="1:34"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c r="AE632" s="366"/>
      <c r="AF632" s="366"/>
      <c r="AG632" s="366"/>
      <c r="AH632" s="366"/>
    </row>
    <row r="633" spans="1:34"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c r="AE633" s="366"/>
      <c r="AF633" s="366"/>
      <c r="AG633" s="366"/>
      <c r="AH633" s="366"/>
    </row>
    <row r="634" spans="1:34"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c r="AE634" s="366"/>
      <c r="AF634" s="366"/>
      <c r="AG634" s="366"/>
      <c r="AH634" s="366"/>
    </row>
    <row r="635" spans="1:34"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c r="AE635" s="366"/>
      <c r="AF635" s="366"/>
      <c r="AG635" s="366"/>
      <c r="AH635" s="366"/>
    </row>
    <row r="636" spans="1:34"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c r="AE636" s="366"/>
      <c r="AF636" s="366"/>
      <c r="AG636" s="366"/>
      <c r="AH636" s="366"/>
    </row>
    <row r="637" spans="1:34"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c r="AE637" s="366"/>
      <c r="AF637" s="366"/>
      <c r="AG637" s="366"/>
      <c r="AH637" s="366"/>
    </row>
    <row r="638" spans="1:34"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c r="AE638" s="366"/>
      <c r="AF638" s="366"/>
      <c r="AG638" s="366"/>
      <c r="AH638" s="366"/>
    </row>
    <row r="639" spans="1:34"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c r="AE639" s="366"/>
      <c r="AF639" s="366"/>
      <c r="AG639" s="366"/>
      <c r="AH639" s="366"/>
    </row>
    <row r="640" spans="1:34"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c r="AE640" s="366"/>
      <c r="AF640" s="366"/>
      <c r="AG640" s="366"/>
      <c r="AH640" s="366"/>
    </row>
    <row r="641" spans="1:34"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c r="AE641" s="366"/>
      <c r="AF641" s="366"/>
      <c r="AG641" s="366"/>
      <c r="AH641" s="366"/>
    </row>
    <row r="642" spans="1:34"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c r="AE642" s="366"/>
      <c r="AF642" s="366"/>
      <c r="AG642" s="366"/>
      <c r="AH642" s="366"/>
    </row>
    <row r="643" spans="1:34"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c r="AE643" s="366"/>
      <c r="AF643" s="366"/>
      <c r="AG643" s="366"/>
      <c r="AH643" s="366"/>
    </row>
    <row r="644" spans="1:34"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c r="AE644" s="366"/>
      <c r="AF644" s="366"/>
      <c r="AG644" s="366"/>
      <c r="AH644" s="366"/>
    </row>
    <row r="645" spans="1:34"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c r="AE645" s="366"/>
      <c r="AF645" s="366"/>
      <c r="AG645" s="366"/>
      <c r="AH645" s="366"/>
    </row>
    <row r="646" spans="1:34"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c r="AE646" s="366"/>
      <c r="AF646" s="366"/>
      <c r="AG646" s="366"/>
      <c r="AH646" s="366"/>
    </row>
    <row r="647" spans="1:34"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c r="AE647" s="366"/>
      <c r="AF647" s="366"/>
      <c r="AG647" s="366"/>
      <c r="AH647" s="366"/>
    </row>
    <row r="648" spans="1:34"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c r="AE648" s="366"/>
      <c r="AF648" s="366"/>
      <c r="AG648" s="366"/>
      <c r="AH648" s="366"/>
    </row>
    <row r="649" spans="1:34"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c r="AE649" s="366"/>
      <c r="AF649" s="366"/>
      <c r="AG649" s="366"/>
      <c r="AH649" s="366"/>
    </row>
    <row r="650" spans="1:34"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c r="AE650" s="366"/>
      <c r="AF650" s="366"/>
      <c r="AG650" s="366"/>
      <c r="AH650" s="366"/>
    </row>
    <row r="651" spans="1:34"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c r="AE651" s="366"/>
      <c r="AF651" s="366"/>
      <c r="AG651" s="366"/>
      <c r="AH651" s="366"/>
    </row>
    <row r="652" spans="1:34"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c r="AE652" s="366"/>
      <c r="AF652" s="366"/>
      <c r="AG652" s="366"/>
      <c r="AH652" s="366"/>
    </row>
    <row r="653" spans="1:34"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c r="AE653" s="366"/>
      <c r="AF653" s="366"/>
      <c r="AG653" s="366"/>
      <c r="AH653" s="366"/>
    </row>
    <row r="654" spans="1:34"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c r="AE654" s="366"/>
      <c r="AF654" s="366"/>
      <c r="AG654" s="366"/>
      <c r="AH654" s="366"/>
    </row>
    <row r="655" spans="1:34"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c r="AE655" s="366"/>
      <c r="AF655" s="366"/>
      <c r="AG655" s="366"/>
      <c r="AH655" s="366"/>
    </row>
    <row r="656" spans="1:34"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c r="AE656" s="366"/>
      <c r="AF656" s="366"/>
      <c r="AG656" s="366"/>
      <c r="AH656" s="366"/>
    </row>
    <row r="657" spans="1:34"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c r="AE657" s="366"/>
      <c r="AF657" s="366"/>
      <c r="AG657" s="366"/>
      <c r="AH657" s="366"/>
    </row>
    <row r="658" spans="1:34"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c r="AE658" s="366"/>
      <c r="AF658" s="366"/>
      <c r="AG658" s="366"/>
      <c r="AH658" s="366"/>
    </row>
    <row r="659" spans="1:34"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c r="AE659" s="366"/>
      <c r="AF659" s="366"/>
      <c r="AG659" s="366"/>
      <c r="AH659" s="366"/>
    </row>
    <row r="660" spans="1:34"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c r="AE660" s="366"/>
      <c r="AF660" s="366"/>
      <c r="AG660" s="366"/>
      <c r="AH660" s="366"/>
    </row>
    <row r="661" spans="1:34"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c r="AE661" s="366"/>
      <c r="AF661" s="366"/>
      <c r="AG661" s="366"/>
      <c r="AH661" s="366"/>
    </row>
    <row r="662" spans="1:34"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c r="AE662" s="366"/>
      <c r="AF662" s="366"/>
      <c r="AG662" s="366"/>
      <c r="AH662" s="366"/>
    </row>
    <row r="663" spans="1:34"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c r="AE663" s="366"/>
      <c r="AF663" s="366"/>
      <c r="AG663" s="366"/>
      <c r="AH663" s="366"/>
    </row>
    <row r="664" spans="1:34"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c r="AE664" s="366"/>
      <c r="AF664" s="366"/>
      <c r="AG664" s="366"/>
      <c r="AH664" s="366"/>
    </row>
    <row r="665" spans="1:34"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c r="AE665" s="366"/>
      <c r="AF665" s="366"/>
      <c r="AG665" s="366"/>
      <c r="AH665" s="366"/>
    </row>
    <row r="666" spans="1:34"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c r="AE666" s="366"/>
      <c r="AF666" s="366"/>
      <c r="AG666" s="366"/>
      <c r="AH666" s="366"/>
    </row>
    <row r="667" spans="1:34"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c r="AE667" s="366"/>
      <c r="AF667" s="366"/>
      <c r="AG667" s="366"/>
      <c r="AH667" s="366"/>
    </row>
    <row r="668" spans="1:34"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c r="AE668" s="366"/>
      <c r="AF668" s="366"/>
      <c r="AG668" s="366"/>
      <c r="AH668" s="366"/>
    </row>
    <row r="669" spans="1:34"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c r="AE669" s="366"/>
      <c r="AF669" s="366"/>
      <c r="AG669" s="366"/>
      <c r="AH669" s="366"/>
    </row>
    <row r="670" spans="1:34"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c r="AE670" s="366"/>
      <c r="AF670" s="366"/>
      <c r="AG670" s="366"/>
      <c r="AH670" s="366"/>
    </row>
    <row r="671" spans="1:34"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c r="AE671" s="366"/>
      <c r="AF671" s="366"/>
      <c r="AG671" s="366"/>
      <c r="AH671" s="366"/>
    </row>
    <row r="672" spans="1:34"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c r="AE672" s="366"/>
      <c r="AF672" s="366"/>
      <c r="AG672" s="366"/>
      <c r="AH672" s="366"/>
    </row>
    <row r="673" spans="1:34"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c r="AE673" s="366"/>
      <c r="AF673" s="366"/>
      <c r="AG673" s="366"/>
      <c r="AH673" s="366"/>
    </row>
    <row r="674" spans="1:34"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c r="AE674" s="366"/>
      <c r="AF674" s="366"/>
      <c r="AG674" s="366"/>
      <c r="AH674" s="366"/>
    </row>
    <row r="675" spans="1:34"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c r="AE675" s="366"/>
      <c r="AF675" s="366"/>
      <c r="AG675" s="366"/>
      <c r="AH675" s="366"/>
    </row>
    <row r="676" spans="1:34"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c r="AE676" s="366"/>
      <c r="AF676" s="366"/>
      <c r="AG676" s="366"/>
      <c r="AH676" s="366"/>
    </row>
    <row r="677" spans="1:34"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c r="AE677" s="366"/>
      <c r="AF677" s="366"/>
      <c r="AG677" s="366"/>
      <c r="AH677" s="366"/>
    </row>
    <row r="678" spans="1:34"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c r="AE678" s="366"/>
      <c r="AF678" s="366"/>
      <c r="AG678" s="366"/>
      <c r="AH678" s="366"/>
    </row>
    <row r="679" spans="1:34"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c r="AE679" s="366"/>
      <c r="AF679" s="366"/>
      <c r="AG679" s="366"/>
      <c r="AH679" s="366"/>
    </row>
    <row r="680" spans="1:34"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c r="AE680" s="366"/>
      <c r="AF680" s="366"/>
      <c r="AG680" s="366"/>
      <c r="AH680" s="366"/>
    </row>
    <row r="681" spans="1:34"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c r="AE681" s="366"/>
      <c r="AF681" s="366"/>
      <c r="AG681" s="366"/>
      <c r="AH681" s="366"/>
    </row>
    <row r="682" spans="1:34"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c r="AE682" s="366"/>
      <c r="AF682" s="366"/>
      <c r="AG682" s="366"/>
      <c r="AH682" s="366"/>
    </row>
    <row r="683" spans="1:34"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c r="AE683" s="366"/>
      <c r="AF683" s="366"/>
      <c r="AG683" s="366"/>
      <c r="AH683" s="366"/>
    </row>
    <row r="684" spans="1:34"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c r="AE684" s="366"/>
      <c r="AF684" s="366"/>
      <c r="AG684" s="366"/>
      <c r="AH684" s="366"/>
    </row>
    <row r="685" spans="1:34"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c r="AE685" s="366"/>
      <c r="AF685" s="366"/>
      <c r="AG685" s="366"/>
      <c r="AH685" s="366"/>
    </row>
    <row r="686" spans="1:34"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c r="AE686" s="366"/>
      <c r="AF686" s="366"/>
      <c r="AG686" s="366"/>
      <c r="AH686" s="366"/>
    </row>
    <row r="687" spans="1:34"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c r="AE687" s="366"/>
      <c r="AF687" s="366"/>
      <c r="AG687" s="366"/>
      <c r="AH687" s="366"/>
    </row>
    <row r="688" spans="1:34"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c r="AE688" s="366"/>
      <c r="AF688" s="366"/>
      <c r="AG688" s="366"/>
      <c r="AH688" s="366"/>
    </row>
    <row r="689" spans="1:34"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c r="AE689" s="366"/>
      <c r="AF689" s="366"/>
      <c r="AG689" s="366"/>
      <c r="AH689" s="366"/>
    </row>
    <row r="690" spans="1:34"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c r="AE690" s="366"/>
      <c r="AF690" s="366"/>
      <c r="AG690" s="366"/>
      <c r="AH690" s="366"/>
    </row>
    <row r="691" spans="1:34"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c r="AE691" s="366"/>
      <c r="AF691" s="366"/>
      <c r="AG691" s="366"/>
      <c r="AH691" s="366"/>
    </row>
    <row r="692" spans="1:34"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c r="AE692" s="366"/>
      <c r="AF692" s="366"/>
      <c r="AG692" s="366"/>
      <c r="AH692" s="366"/>
    </row>
    <row r="693" spans="1:34"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c r="AE693" s="366"/>
      <c r="AF693" s="366"/>
      <c r="AG693" s="366"/>
      <c r="AH693" s="366"/>
    </row>
    <row r="694" spans="1:34"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c r="AE694" s="366"/>
      <c r="AF694" s="366"/>
      <c r="AG694" s="366"/>
      <c r="AH694" s="366"/>
    </row>
    <row r="695" spans="1:34"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c r="AE695" s="366"/>
      <c r="AF695" s="366"/>
      <c r="AG695" s="366"/>
      <c r="AH695" s="366"/>
    </row>
    <row r="696" spans="1:34"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c r="AE696" s="366"/>
      <c r="AF696" s="366"/>
      <c r="AG696" s="366"/>
      <c r="AH696" s="366"/>
    </row>
    <row r="697" spans="1:34"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c r="AE697" s="366"/>
      <c r="AF697" s="366"/>
      <c r="AG697" s="366"/>
      <c r="AH697" s="366"/>
    </row>
    <row r="698" spans="1:34"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c r="AE698" s="366"/>
      <c r="AF698" s="366"/>
      <c r="AG698" s="366"/>
      <c r="AH698" s="366"/>
    </row>
    <row r="699" spans="1:34"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c r="AE699" s="366"/>
      <c r="AF699" s="366"/>
      <c r="AG699" s="366"/>
      <c r="AH699" s="366"/>
    </row>
    <row r="700" spans="1:34"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c r="AE700" s="366"/>
      <c r="AF700" s="366"/>
      <c r="AG700" s="366"/>
      <c r="AH700" s="366"/>
    </row>
    <row r="701" spans="1:34"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c r="AE701" s="366"/>
      <c r="AF701" s="366"/>
      <c r="AG701" s="366"/>
      <c r="AH701" s="366"/>
    </row>
    <row r="702" spans="1:34"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c r="AE702" s="366"/>
      <c r="AF702" s="366"/>
      <c r="AG702" s="366"/>
      <c r="AH702" s="366"/>
    </row>
    <row r="703" spans="1:34"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c r="AE703" s="366"/>
      <c r="AF703" s="366"/>
      <c r="AG703" s="366"/>
      <c r="AH703" s="366"/>
    </row>
    <row r="704" spans="1:34"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c r="AE704" s="366"/>
      <c r="AF704" s="366"/>
      <c r="AG704" s="366"/>
      <c r="AH704" s="366"/>
    </row>
    <row r="705" spans="1:34"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c r="AE705" s="366"/>
      <c r="AF705" s="366"/>
      <c r="AG705" s="366"/>
      <c r="AH705" s="366"/>
    </row>
    <row r="706" spans="1:34"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c r="AE706" s="366"/>
      <c r="AF706" s="366"/>
      <c r="AG706" s="366"/>
      <c r="AH706" s="366"/>
    </row>
    <row r="707" spans="1:34"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c r="AE707" s="366"/>
      <c r="AF707" s="366"/>
      <c r="AG707" s="366"/>
      <c r="AH707" s="366"/>
    </row>
    <row r="708" spans="1:34"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c r="AE708" s="366"/>
      <c r="AF708" s="366"/>
      <c r="AG708" s="366"/>
      <c r="AH708" s="366"/>
    </row>
    <row r="709" spans="1:34"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c r="AE709" s="366"/>
      <c r="AF709" s="366"/>
      <c r="AG709" s="366"/>
      <c r="AH709" s="366"/>
    </row>
    <row r="710" spans="1:34"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c r="AE710" s="366"/>
      <c r="AF710" s="366"/>
      <c r="AG710" s="366"/>
      <c r="AH710" s="366"/>
    </row>
    <row r="711" spans="1:34"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c r="AE711" s="366"/>
      <c r="AF711" s="366"/>
      <c r="AG711" s="366"/>
      <c r="AH711" s="366"/>
    </row>
    <row r="712" spans="1:34"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c r="AE712" s="366"/>
      <c r="AF712" s="366"/>
      <c r="AG712" s="366"/>
      <c r="AH712" s="366"/>
    </row>
    <row r="713" spans="1:34"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c r="AE713" s="366"/>
      <c r="AF713" s="366"/>
      <c r="AG713" s="366"/>
      <c r="AH713" s="366"/>
    </row>
    <row r="714" spans="1:34"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c r="AE714" s="366"/>
      <c r="AF714" s="366"/>
      <c r="AG714" s="366"/>
      <c r="AH714" s="366"/>
    </row>
    <row r="715" spans="1:34"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c r="AE715" s="366"/>
      <c r="AF715" s="366"/>
      <c r="AG715" s="366"/>
      <c r="AH715" s="366"/>
    </row>
    <row r="716" spans="1:34"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c r="AE716" s="366"/>
      <c r="AF716" s="366"/>
      <c r="AG716" s="366"/>
      <c r="AH716" s="366"/>
    </row>
    <row r="717" spans="1:34"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c r="AE717" s="366"/>
      <c r="AF717" s="366"/>
      <c r="AG717" s="366"/>
      <c r="AH717" s="366"/>
    </row>
    <row r="718" spans="1:34"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c r="AE718" s="366"/>
      <c r="AF718" s="366"/>
      <c r="AG718" s="366"/>
      <c r="AH718" s="366"/>
    </row>
    <row r="719" spans="1:34"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c r="AE719" s="366"/>
      <c r="AF719" s="366"/>
      <c r="AG719" s="366"/>
      <c r="AH719" s="366"/>
    </row>
    <row r="720" spans="1:34"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c r="AE720" s="366"/>
      <c r="AF720" s="366"/>
      <c r="AG720" s="366"/>
      <c r="AH720" s="366"/>
    </row>
    <row r="721" spans="1:34"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c r="AE721" s="366"/>
      <c r="AF721" s="366"/>
      <c r="AG721" s="366"/>
      <c r="AH721" s="366"/>
    </row>
    <row r="722" spans="1:34"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c r="AE722" s="366"/>
      <c r="AF722" s="366"/>
      <c r="AG722" s="366"/>
      <c r="AH722" s="366"/>
    </row>
    <row r="723" spans="1:34"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c r="AE723" s="366"/>
      <c r="AF723" s="366"/>
      <c r="AG723" s="366"/>
      <c r="AH723" s="366"/>
    </row>
    <row r="724" spans="1:34"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c r="AE724" s="366"/>
      <c r="AF724" s="366"/>
      <c r="AG724" s="366"/>
      <c r="AH724" s="366"/>
    </row>
    <row r="725" spans="1:34"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c r="AE725" s="366"/>
      <c r="AF725" s="366"/>
      <c r="AG725" s="366"/>
      <c r="AH725" s="366"/>
    </row>
    <row r="726" spans="1:34"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c r="AE726" s="366"/>
      <c r="AF726" s="366"/>
      <c r="AG726" s="366"/>
      <c r="AH726" s="366"/>
    </row>
    <row r="727" spans="1:34"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c r="AE727" s="366"/>
      <c r="AF727" s="366"/>
      <c r="AG727" s="366"/>
      <c r="AH727" s="366"/>
    </row>
    <row r="728" spans="1:34"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c r="AE728" s="366"/>
      <c r="AF728" s="366"/>
      <c r="AG728" s="366"/>
      <c r="AH728" s="366"/>
    </row>
    <row r="729" spans="1:34"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c r="AE729" s="366"/>
      <c r="AF729" s="366"/>
      <c r="AG729" s="366"/>
      <c r="AH729" s="366"/>
    </row>
    <row r="730" spans="1:34"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c r="AE730" s="366"/>
      <c r="AF730" s="366"/>
      <c r="AG730" s="366"/>
      <c r="AH730" s="366"/>
    </row>
    <row r="731" spans="1:34"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c r="AE731" s="366"/>
      <c r="AF731" s="366"/>
      <c r="AG731" s="366"/>
      <c r="AH731" s="366"/>
    </row>
    <row r="732" spans="1:34"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c r="AE732" s="366"/>
      <c r="AF732" s="366"/>
      <c r="AG732" s="366"/>
      <c r="AH732" s="366"/>
    </row>
    <row r="733" spans="1:34"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c r="AE733" s="366"/>
      <c r="AF733" s="366"/>
      <c r="AG733" s="366"/>
      <c r="AH733" s="366"/>
    </row>
    <row r="734" spans="1:34"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c r="AE734" s="366"/>
      <c r="AF734" s="366"/>
      <c r="AG734" s="366"/>
      <c r="AH734" s="366"/>
    </row>
    <row r="735" spans="1:34"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c r="AE735" s="366"/>
      <c r="AF735" s="366"/>
      <c r="AG735" s="366"/>
      <c r="AH735" s="366"/>
    </row>
    <row r="736" spans="1:34"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c r="AE736" s="366"/>
      <c r="AF736" s="366"/>
      <c r="AG736" s="366"/>
      <c r="AH736" s="366"/>
    </row>
    <row r="737" spans="1:34"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c r="AE737" s="366"/>
      <c r="AF737" s="366"/>
      <c r="AG737" s="366"/>
      <c r="AH737" s="366"/>
    </row>
    <row r="738" spans="1:34"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c r="AE738" s="366"/>
      <c r="AF738" s="366"/>
      <c r="AG738" s="366"/>
      <c r="AH738" s="366"/>
    </row>
    <row r="739" spans="1:34"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c r="AE739" s="366"/>
      <c r="AF739" s="366"/>
      <c r="AG739" s="366"/>
      <c r="AH739" s="366"/>
    </row>
    <row r="740" spans="1:34"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c r="AE740" s="366"/>
      <c r="AF740" s="366"/>
      <c r="AG740" s="366"/>
      <c r="AH740" s="366"/>
    </row>
    <row r="741" spans="1:34"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c r="AE741" s="366"/>
      <c r="AF741" s="366"/>
      <c r="AG741" s="366"/>
      <c r="AH741" s="366"/>
    </row>
    <row r="742" spans="1:34"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c r="AE742" s="366"/>
      <c r="AF742" s="366"/>
      <c r="AG742" s="366"/>
      <c r="AH742" s="366"/>
    </row>
    <row r="743" spans="1:34"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c r="AE743" s="366"/>
      <c r="AF743" s="366"/>
      <c r="AG743" s="366"/>
      <c r="AH743" s="366"/>
    </row>
    <row r="744" spans="1:34"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c r="AE744" s="366"/>
      <c r="AF744" s="366"/>
      <c r="AG744" s="366"/>
      <c r="AH744" s="366"/>
    </row>
    <row r="745" spans="1:34"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c r="AE745" s="366"/>
      <c r="AF745" s="366"/>
      <c r="AG745" s="366"/>
      <c r="AH745" s="366"/>
    </row>
    <row r="746" spans="1:34"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c r="AE746" s="366"/>
      <c r="AF746" s="366"/>
      <c r="AG746" s="366"/>
      <c r="AH746" s="366"/>
    </row>
    <row r="747" spans="1:34"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c r="AE747" s="366"/>
      <c r="AF747" s="366"/>
      <c r="AG747" s="366"/>
      <c r="AH747" s="366"/>
    </row>
    <row r="748" spans="1:34"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c r="AE748" s="366"/>
      <c r="AF748" s="366"/>
      <c r="AG748" s="366"/>
      <c r="AH748" s="366"/>
    </row>
    <row r="749" spans="1:34"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c r="AE749" s="366"/>
      <c r="AF749" s="366"/>
      <c r="AG749" s="366"/>
      <c r="AH749" s="366"/>
    </row>
    <row r="750" spans="1:34"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c r="AE750" s="366"/>
      <c r="AF750" s="366"/>
      <c r="AG750" s="366"/>
      <c r="AH750" s="366"/>
    </row>
    <row r="751" spans="1:34"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c r="AE751" s="366"/>
      <c r="AF751" s="366"/>
      <c r="AG751" s="366"/>
      <c r="AH751" s="366"/>
    </row>
    <row r="752" spans="1:34"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c r="AE752" s="366"/>
      <c r="AF752" s="366"/>
      <c r="AG752" s="366"/>
      <c r="AH752" s="366"/>
    </row>
    <row r="753" spans="1:34"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c r="AE753" s="366"/>
      <c r="AF753" s="366"/>
      <c r="AG753" s="366"/>
      <c r="AH753" s="366"/>
    </row>
    <row r="754" spans="1:34"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c r="AE754" s="366"/>
      <c r="AF754" s="366"/>
      <c r="AG754" s="366"/>
      <c r="AH754" s="366"/>
    </row>
    <row r="755" spans="1:34"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c r="AE755" s="366"/>
      <c r="AF755" s="366"/>
      <c r="AG755" s="366"/>
      <c r="AH755" s="366"/>
    </row>
    <row r="756" spans="1:34"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c r="AE756" s="366"/>
      <c r="AF756" s="366"/>
      <c r="AG756" s="366"/>
      <c r="AH756" s="366"/>
    </row>
    <row r="757" spans="1:34"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c r="AE757" s="366"/>
      <c r="AF757" s="366"/>
      <c r="AG757" s="366"/>
      <c r="AH757" s="366"/>
    </row>
    <row r="758" spans="1:34"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c r="AE758" s="366"/>
      <c r="AF758" s="366"/>
      <c r="AG758" s="366"/>
      <c r="AH758" s="366"/>
    </row>
    <row r="759" spans="1:34"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c r="AE759" s="366"/>
      <c r="AF759" s="366"/>
      <c r="AG759" s="366"/>
      <c r="AH759" s="366"/>
    </row>
    <row r="760" spans="1:34"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c r="AE760" s="366"/>
      <c r="AF760" s="366"/>
      <c r="AG760" s="366"/>
      <c r="AH760" s="366"/>
    </row>
    <row r="761" spans="1:34"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c r="AE761" s="366"/>
      <c r="AF761" s="366"/>
      <c r="AG761" s="366"/>
      <c r="AH761" s="366"/>
    </row>
    <row r="762" spans="1:34"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c r="AE762" s="366"/>
      <c r="AF762" s="366"/>
      <c r="AG762" s="366"/>
      <c r="AH762" s="366"/>
    </row>
    <row r="763" spans="1:34"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c r="AE763" s="366"/>
      <c r="AF763" s="366"/>
      <c r="AG763" s="366"/>
      <c r="AH763" s="366"/>
    </row>
    <row r="764" spans="1:34"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c r="AE764" s="366"/>
      <c r="AF764" s="366"/>
      <c r="AG764" s="366"/>
      <c r="AH764" s="366"/>
    </row>
    <row r="765" spans="1:34"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c r="AE765" s="366"/>
      <c r="AF765" s="366"/>
      <c r="AG765" s="366"/>
      <c r="AH765" s="366"/>
    </row>
    <row r="766" spans="1:34"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c r="AE766" s="366"/>
      <c r="AF766" s="366"/>
      <c r="AG766" s="366"/>
      <c r="AH766" s="366"/>
    </row>
    <row r="767" spans="1:34"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c r="AE767" s="366"/>
      <c r="AF767" s="366"/>
      <c r="AG767" s="366"/>
      <c r="AH767" s="366"/>
    </row>
    <row r="768" spans="1:34"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c r="AE768" s="366"/>
      <c r="AF768" s="366"/>
      <c r="AG768" s="366"/>
      <c r="AH768" s="366"/>
    </row>
    <row r="769" spans="1:34"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c r="AE769" s="366"/>
      <c r="AF769" s="366"/>
      <c r="AG769" s="366"/>
      <c r="AH769" s="366"/>
    </row>
    <row r="770" spans="1:34"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c r="AE770" s="366"/>
      <c r="AF770" s="366"/>
      <c r="AG770" s="366"/>
      <c r="AH770" s="366"/>
    </row>
    <row r="771" spans="1:34"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c r="AE771" s="366"/>
      <c r="AF771" s="366"/>
      <c r="AG771" s="366"/>
      <c r="AH771" s="366"/>
    </row>
    <row r="772" spans="1:34"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c r="AE772" s="366"/>
      <c r="AF772" s="366"/>
      <c r="AG772" s="366"/>
      <c r="AH772" s="366"/>
    </row>
    <row r="773" spans="1:34"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c r="AE773" s="366"/>
      <c r="AF773" s="366"/>
      <c r="AG773" s="366"/>
      <c r="AH773" s="366"/>
    </row>
    <row r="774" spans="1:34"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c r="AE774" s="366"/>
      <c r="AF774" s="366"/>
      <c r="AG774" s="366"/>
      <c r="AH774" s="366"/>
    </row>
    <row r="775" spans="1:34"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c r="AE775" s="366"/>
      <c r="AF775" s="366"/>
      <c r="AG775" s="366"/>
      <c r="AH775" s="366"/>
    </row>
    <row r="776" spans="1:34"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c r="AE776" s="366"/>
      <c r="AF776" s="366"/>
      <c r="AG776" s="366"/>
      <c r="AH776" s="366"/>
    </row>
    <row r="777" spans="1:34"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c r="AE777" s="366"/>
      <c r="AF777" s="366"/>
      <c r="AG777" s="366"/>
      <c r="AH777" s="366"/>
    </row>
    <row r="778" spans="1:34"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c r="AE778" s="366"/>
      <c r="AF778" s="366"/>
      <c r="AG778" s="366"/>
      <c r="AH778" s="366"/>
    </row>
    <row r="779" spans="1:34"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c r="AE779" s="366"/>
      <c r="AF779" s="366"/>
      <c r="AG779" s="366"/>
      <c r="AH779" s="366"/>
    </row>
    <row r="780" spans="1:34"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c r="AE780" s="366"/>
      <c r="AF780" s="366"/>
      <c r="AG780" s="366"/>
      <c r="AH780" s="366"/>
    </row>
    <row r="781" spans="1:34"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c r="AE781" s="366"/>
      <c r="AF781" s="366"/>
      <c r="AG781" s="366"/>
      <c r="AH781" s="366"/>
    </row>
    <row r="782" spans="1:34"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c r="AE782" s="366"/>
      <c r="AF782" s="366"/>
      <c r="AG782" s="366"/>
      <c r="AH782" s="366"/>
    </row>
    <row r="783" spans="1:34"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c r="AE783" s="366"/>
      <c r="AF783" s="366"/>
      <c r="AG783" s="366"/>
      <c r="AH783" s="366"/>
    </row>
    <row r="784" spans="1:34"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c r="AE784" s="366"/>
      <c r="AF784" s="366"/>
      <c r="AG784" s="366"/>
      <c r="AH784" s="366"/>
    </row>
    <row r="785" spans="1:34"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c r="AE785" s="366"/>
      <c r="AF785" s="366"/>
      <c r="AG785" s="366"/>
      <c r="AH785" s="366"/>
    </row>
    <row r="786" spans="1:34"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c r="AE786" s="366"/>
      <c r="AF786" s="366"/>
      <c r="AG786" s="366"/>
      <c r="AH786" s="366"/>
    </row>
    <row r="787" spans="1:34"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c r="AE787" s="366"/>
      <c r="AF787" s="366"/>
      <c r="AG787" s="366"/>
      <c r="AH787" s="366"/>
    </row>
    <row r="788" spans="1:34"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c r="AE788" s="366"/>
      <c r="AF788" s="366"/>
      <c r="AG788" s="366"/>
      <c r="AH788" s="366"/>
    </row>
    <row r="789" spans="1:34"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c r="AE789" s="366"/>
      <c r="AF789" s="366"/>
      <c r="AG789" s="366"/>
      <c r="AH789" s="366"/>
    </row>
    <row r="790" spans="1:34"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c r="AE790" s="366"/>
      <c r="AF790" s="366"/>
      <c r="AG790" s="366"/>
      <c r="AH790" s="366"/>
    </row>
    <row r="791" spans="1:34"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c r="AE791" s="366"/>
      <c r="AF791" s="366"/>
      <c r="AG791" s="366"/>
      <c r="AH791" s="366"/>
    </row>
    <row r="792" spans="1:34"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c r="AE792" s="366"/>
      <c r="AF792" s="366"/>
      <c r="AG792" s="366"/>
      <c r="AH792" s="366"/>
    </row>
    <row r="793" spans="1:34"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c r="AE793" s="366"/>
      <c r="AF793" s="366"/>
      <c r="AG793" s="366"/>
      <c r="AH793" s="366"/>
    </row>
    <row r="794" spans="1:34"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c r="AE794" s="366"/>
      <c r="AF794" s="366"/>
      <c r="AG794" s="366"/>
      <c r="AH794" s="366"/>
    </row>
    <row r="795" spans="1:34"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c r="AE795" s="366"/>
      <c r="AF795" s="366"/>
      <c r="AG795" s="366"/>
      <c r="AH795" s="366"/>
    </row>
    <row r="796" spans="1:34"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c r="AE796" s="366"/>
      <c r="AF796" s="366"/>
      <c r="AG796" s="366"/>
      <c r="AH796" s="366"/>
    </row>
    <row r="797" spans="1:34"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c r="AE797" s="366"/>
      <c r="AF797" s="366"/>
      <c r="AG797" s="366"/>
      <c r="AH797" s="366"/>
    </row>
    <row r="798" spans="1:34"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c r="AE798" s="366"/>
      <c r="AF798" s="366"/>
      <c r="AG798" s="366"/>
      <c r="AH798" s="366"/>
    </row>
    <row r="799" spans="1:34"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c r="AE799" s="366"/>
      <c r="AF799" s="366"/>
      <c r="AG799" s="366"/>
      <c r="AH799" s="366"/>
    </row>
    <row r="800" spans="1:34"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c r="AE800" s="366"/>
      <c r="AF800" s="366"/>
      <c r="AG800" s="366"/>
      <c r="AH800" s="366"/>
    </row>
    <row r="801" spans="1:34"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c r="AE801" s="366"/>
      <c r="AF801" s="366"/>
      <c r="AG801" s="366"/>
      <c r="AH801" s="366"/>
    </row>
    <row r="802" spans="1:34"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c r="AE802" s="366"/>
      <c r="AF802" s="366"/>
      <c r="AG802" s="366"/>
      <c r="AH802" s="366"/>
    </row>
    <row r="803" spans="1:34"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c r="AE803" s="366"/>
      <c r="AF803" s="366"/>
      <c r="AG803" s="366"/>
      <c r="AH803" s="366"/>
    </row>
    <row r="804" spans="1:34"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c r="AE804" s="366"/>
      <c r="AF804" s="366"/>
      <c r="AG804" s="366"/>
      <c r="AH804" s="366"/>
    </row>
    <row r="805" spans="1:34"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c r="AE805" s="366"/>
      <c r="AF805" s="366"/>
      <c r="AG805" s="366"/>
      <c r="AH805" s="366"/>
    </row>
    <row r="806" spans="1:34"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c r="AE806" s="366"/>
      <c r="AF806" s="366"/>
      <c r="AG806" s="366"/>
      <c r="AH806" s="366"/>
    </row>
    <row r="807" spans="1:34"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c r="AE807" s="366"/>
      <c r="AF807" s="366"/>
      <c r="AG807" s="366"/>
      <c r="AH807" s="366"/>
    </row>
    <row r="808" spans="1:34"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c r="AE808" s="366"/>
      <c r="AF808" s="366"/>
      <c r="AG808" s="366"/>
      <c r="AH808" s="366"/>
    </row>
    <row r="809" spans="1:34"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c r="AE809" s="366"/>
      <c r="AF809" s="366"/>
      <c r="AG809" s="366"/>
      <c r="AH809" s="366"/>
    </row>
    <row r="810" spans="1:34"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c r="AE810" s="366"/>
      <c r="AF810" s="366"/>
      <c r="AG810" s="366"/>
      <c r="AH810" s="366"/>
    </row>
    <row r="811" spans="1:34"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c r="AE811" s="366"/>
      <c r="AF811" s="366"/>
      <c r="AG811" s="366"/>
      <c r="AH811" s="366"/>
    </row>
    <row r="812" spans="1:34"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c r="AE812" s="366"/>
      <c r="AF812" s="366"/>
      <c r="AG812" s="366"/>
      <c r="AH812" s="366"/>
    </row>
    <row r="813" spans="1:34"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c r="AE813" s="366"/>
      <c r="AF813" s="366"/>
      <c r="AG813" s="366"/>
      <c r="AH813" s="366"/>
    </row>
    <row r="814" spans="1:34"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c r="AE814" s="366"/>
      <c r="AF814" s="366"/>
      <c r="AG814" s="366"/>
      <c r="AH814" s="366"/>
    </row>
    <row r="815" spans="1:34"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c r="AE815" s="366"/>
      <c r="AF815" s="366"/>
      <c r="AG815" s="366"/>
      <c r="AH815" s="366"/>
    </row>
    <row r="816" spans="1:34"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c r="AE816" s="366"/>
      <c r="AF816" s="366"/>
      <c r="AG816" s="366"/>
      <c r="AH816" s="366"/>
    </row>
    <row r="817" spans="1:34"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c r="AE817" s="366"/>
      <c r="AF817" s="366"/>
      <c r="AG817" s="366"/>
      <c r="AH817" s="366"/>
    </row>
    <row r="818" spans="1:34"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c r="AE818" s="366"/>
      <c r="AF818" s="366"/>
      <c r="AG818" s="366"/>
      <c r="AH818" s="366"/>
    </row>
    <row r="819" spans="1:34"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c r="AE819" s="366"/>
      <c r="AF819" s="366"/>
      <c r="AG819" s="366"/>
      <c r="AH819" s="366"/>
    </row>
    <row r="820" spans="1:34"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c r="AE820" s="366"/>
      <c r="AF820" s="366"/>
      <c r="AG820" s="366"/>
      <c r="AH820" s="366"/>
    </row>
    <row r="821" spans="1:34"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c r="AE821" s="366"/>
      <c r="AF821" s="366"/>
      <c r="AG821" s="366"/>
      <c r="AH821" s="366"/>
    </row>
    <row r="822" spans="1:34"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c r="AE822" s="366"/>
      <c r="AF822" s="366"/>
      <c r="AG822" s="366"/>
      <c r="AH822" s="366"/>
    </row>
    <row r="823" spans="1:34"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c r="AE823" s="366"/>
      <c r="AF823" s="366"/>
      <c r="AG823" s="366"/>
      <c r="AH823" s="366"/>
    </row>
    <row r="824" spans="1:34"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c r="AE824" s="366"/>
      <c r="AF824" s="366"/>
      <c r="AG824" s="366"/>
      <c r="AH824" s="366"/>
    </row>
    <row r="825" spans="1:34"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c r="AE825" s="366"/>
      <c r="AF825" s="366"/>
      <c r="AG825" s="366"/>
      <c r="AH825" s="366"/>
    </row>
    <row r="826" spans="1:34"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c r="AE826" s="366"/>
      <c r="AF826" s="366"/>
      <c r="AG826" s="366"/>
      <c r="AH826" s="366"/>
    </row>
    <row r="827" spans="1:34"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c r="AE827" s="366"/>
      <c r="AF827" s="366"/>
      <c r="AG827" s="366"/>
      <c r="AH827" s="366"/>
    </row>
    <row r="828" spans="1:34"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c r="AE828" s="366"/>
      <c r="AF828" s="366"/>
      <c r="AG828" s="366"/>
      <c r="AH828" s="366"/>
    </row>
    <row r="829" spans="1:34"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c r="AE829" s="366"/>
      <c r="AF829" s="366"/>
      <c r="AG829" s="366"/>
      <c r="AH829" s="366"/>
    </row>
    <row r="830" spans="1:34"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c r="AE830" s="366"/>
      <c r="AF830" s="366"/>
      <c r="AG830" s="366"/>
      <c r="AH830" s="366"/>
    </row>
    <row r="831" spans="1:34"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c r="AE831" s="366"/>
      <c r="AF831" s="366"/>
      <c r="AG831" s="366"/>
      <c r="AH831" s="366"/>
    </row>
    <row r="832" spans="1:34"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c r="AE832" s="366"/>
      <c r="AF832" s="366"/>
      <c r="AG832" s="366"/>
      <c r="AH832" s="366"/>
    </row>
    <row r="833" spans="1:34"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c r="AE833" s="366"/>
      <c r="AF833" s="366"/>
      <c r="AG833" s="366"/>
      <c r="AH833" s="366"/>
    </row>
    <row r="834" spans="1:34"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c r="AE834" s="366"/>
      <c r="AF834" s="366"/>
      <c r="AG834" s="366"/>
      <c r="AH834" s="366"/>
    </row>
    <row r="835" spans="1:34"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c r="AE835" s="366"/>
      <c r="AF835" s="366"/>
      <c r="AG835" s="366"/>
      <c r="AH835" s="366"/>
    </row>
    <row r="836" spans="1:34"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c r="AE836" s="366"/>
      <c r="AF836" s="366"/>
      <c r="AG836" s="366"/>
      <c r="AH836" s="366"/>
    </row>
    <row r="837" spans="1:34"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c r="AE837" s="366"/>
      <c r="AF837" s="366"/>
      <c r="AG837" s="366"/>
      <c r="AH837" s="366"/>
    </row>
    <row r="838" spans="1:34"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c r="AE838" s="366"/>
      <c r="AF838" s="366"/>
      <c r="AG838" s="366"/>
      <c r="AH838" s="366"/>
    </row>
    <row r="839" spans="1:34"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c r="AE839" s="366"/>
      <c r="AF839" s="366"/>
      <c r="AG839" s="366"/>
      <c r="AH839" s="366"/>
    </row>
    <row r="840" spans="1:34"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c r="AE840" s="366"/>
      <c r="AF840" s="366"/>
      <c r="AG840" s="366"/>
      <c r="AH840" s="366"/>
    </row>
    <row r="841" spans="1:34"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c r="AE841" s="366"/>
      <c r="AF841" s="366"/>
      <c r="AG841" s="366"/>
      <c r="AH841" s="366"/>
    </row>
    <row r="842" spans="1:34"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c r="AE842" s="366"/>
      <c r="AF842" s="366"/>
      <c r="AG842" s="366"/>
      <c r="AH842" s="366"/>
    </row>
    <row r="843" spans="1:34"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c r="AE843" s="366"/>
      <c r="AF843" s="366"/>
      <c r="AG843" s="366"/>
      <c r="AH843" s="366"/>
    </row>
    <row r="844" spans="1:34"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c r="AE844" s="366"/>
      <c r="AF844" s="366"/>
      <c r="AG844" s="366"/>
      <c r="AH844" s="366"/>
    </row>
    <row r="845" spans="1:34"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c r="AE845" s="366"/>
      <c r="AF845" s="366"/>
      <c r="AG845" s="366"/>
      <c r="AH845" s="366"/>
    </row>
    <row r="846" spans="1:34"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c r="AE846" s="366"/>
      <c r="AF846" s="366"/>
      <c r="AG846" s="366"/>
      <c r="AH846" s="366"/>
    </row>
    <row r="847" spans="1:34"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c r="AE847" s="366"/>
      <c r="AF847" s="366"/>
      <c r="AG847" s="366"/>
      <c r="AH847" s="366"/>
    </row>
    <row r="848" spans="1:34"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c r="AE848" s="366"/>
      <c r="AF848" s="366"/>
      <c r="AG848" s="366"/>
      <c r="AH848" s="366"/>
    </row>
    <row r="849" spans="1:34"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c r="AE849" s="366"/>
      <c r="AF849" s="366"/>
      <c r="AG849" s="366"/>
      <c r="AH849" s="366"/>
    </row>
    <row r="850" spans="1:34"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c r="AE850" s="366"/>
      <c r="AF850" s="366"/>
      <c r="AG850" s="366"/>
      <c r="AH850" s="366"/>
    </row>
    <row r="851" spans="1:34"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c r="AE851" s="366"/>
      <c r="AF851" s="366"/>
      <c r="AG851" s="366"/>
      <c r="AH851" s="366"/>
    </row>
    <row r="852" spans="1:34"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c r="AE852" s="366"/>
      <c r="AF852" s="366"/>
      <c r="AG852" s="366"/>
      <c r="AH852" s="366"/>
    </row>
    <row r="853" spans="1:34"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c r="AE853" s="366"/>
      <c r="AF853" s="366"/>
      <c r="AG853" s="366"/>
      <c r="AH853" s="366"/>
    </row>
    <row r="854" spans="1:34"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c r="AE854" s="366"/>
      <c r="AF854" s="366"/>
      <c r="AG854" s="366"/>
      <c r="AH854" s="366"/>
    </row>
    <row r="855" spans="1:34"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c r="AE855" s="366"/>
      <c r="AF855" s="366"/>
      <c r="AG855" s="366"/>
      <c r="AH855" s="366"/>
    </row>
    <row r="856" spans="1:34"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c r="AE856" s="366"/>
      <c r="AF856" s="366"/>
      <c r="AG856" s="366"/>
      <c r="AH856" s="366"/>
    </row>
    <row r="857" spans="1:34"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c r="AE857" s="366"/>
      <c r="AF857" s="366"/>
      <c r="AG857" s="366"/>
      <c r="AH857" s="366"/>
    </row>
    <row r="858" spans="1:34"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c r="AE858" s="366"/>
      <c r="AF858" s="366"/>
      <c r="AG858" s="366"/>
      <c r="AH858" s="366"/>
    </row>
    <row r="859" spans="1:34"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c r="AE859" s="366"/>
      <c r="AF859" s="366"/>
      <c r="AG859" s="366"/>
      <c r="AH859" s="366"/>
    </row>
    <row r="860" spans="1:34"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c r="AE860" s="366"/>
      <c r="AF860" s="366"/>
      <c r="AG860" s="366"/>
      <c r="AH860" s="366"/>
    </row>
    <row r="861" spans="1:34"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c r="AE861" s="366"/>
      <c r="AF861" s="366"/>
      <c r="AG861" s="366"/>
      <c r="AH861" s="366"/>
    </row>
    <row r="862" spans="1:34"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c r="AE862" s="366"/>
      <c r="AF862" s="366"/>
      <c r="AG862" s="366"/>
      <c r="AH862" s="366"/>
    </row>
    <row r="863" spans="1:34"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c r="AE863" s="366"/>
      <c r="AF863" s="366"/>
      <c r="AG863" s="366"/>
      <c r="AH863" s="366"/>
    </row>
    <row r="864" spans="1:34"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c r="AE864" s="366"/>
      <c r="AF864" s="366"/>
      <c r="AG864" s="366"/>
      <c r="AH864" s="366"/>
    </row>
    <row r="865" spans="1:34"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c r="AE865" s="366"/>
      <c r="AF865" s="366"/>
      <c r="AG865" s="366"/>
      <c r="AH865" s="366"/>
    </row>
    <row r="866" spans="1:34"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c r="AE866" s="366"/>
      <c r="AF866" s="366"/>
      <c r="AG866" s="366"/>
      <c r="AH866" s="366"/>
    </row>
    <row r="867" spans="1:34"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c r="AE867" s="366"/>
      <c r="AF867" s="366"/>
      <c r="AG867" s="366"/>
      <c r="AH867" s="366"/>
    </row>
    <row r="868" spans="1:34"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c r="AE868" s="366"/>
      <c r="AF868" s="366"/>
      <c r="AG868" s="366"/>
      <c r="AH868" s="366"/>
    </row>
    <row r="869" spans="1:34"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c r="AE869" s="366"/>
      <c r="AF869" s="366"/>
      <c r="AG869" s="366"/>
      <c r="AH869" s="366"/>
    </row>
    <row r="870" spans="1:34"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c r="AE870" s="366"/>
      <c r="AF870" s="366"/>
      <c r="AG870" s="366"/>
      <c r="AH870" s="366"/>
    </row>
    <row r="871" spans="1:34"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c r="AE871" s="366"/>
      <c r="AF871" s="366"/>
      <c r="AG871" s="366"/>
      <c r="AH871" s="366"/>
    </row>
    <row r="872" spans="1:34"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c r="AE872" s="366"/>
      <c r="AF872" s="366"/>
      <c r="AG872" s="366"/>
      <c r="AH872" s="366"/>
    </row>
    <row r="873" spans="1:34"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c r="AE873" s="366"/>
      <c r="AF873" s="366"/>
      <c r="AG873" s="366"/>
      <c r="AH873" s="366"/>
    </row>
    <row r="874" spans="1:34"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c r="AE874" s="366"/>
      <c r="AF874" s="366"/>
      <c r="AG874" s="366"/>
      <c r="AH874" s="366"/>
    </row>
    <row r="875" spans="1:34"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c r="AE875" s="366"/>
      <c r="AF875" s="366"/>
      <c r="AG875" s="366"/>
      <c r="AH875" s="366"/>
    </row>
    <row r="876" spans="1:34"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c r="AE876" s="366"/>
      <c r="AF876" s="366"/>
      <c r="AG876" s="366"/>
      <c r="AH876" s="366"/>
    </row>
    <row r="877" spans="1:34"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c r="AE877" s="366"/>
      <c r="AF877" s="366"/>
      <c r="AG877" s="366"/>
      <c r="AH877" s="366"/>
    </row>
    <row r="878" spans="1:34"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c r="AE878" s="366"/>
      <c r="AF878" s="366"/>
      <c r="AG878" s="366"/>
      <c r="AH878" s="366"/>
    </row>
    <row r="879" spans="1:34"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c r="AE879" s="366"/>
      <c r="AF879" s="366"/>
      <c r="AG879" s="366"/>
      <c r="AH879" s="366"/>
    </row>
    <row r="880" spans="1:34"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c r="AE880" s="366"/>
      <c r="AF880" s="366"/>
      <c r="AG880" s="366"/>
      <c r="AH880" s="366"/>
    </row>
    <row r="881" spans="1:34"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c r="AE881" s="366"/>
      <c r="AF881" s="366"/>
      <c r="AG881" s="366"/>
      <c r="AH881" s="366"/>
    </row>
    <row r="882" spans="1:34"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c r="AE882" s="366"/>
      <c r="AF882" s="366"/>
      <c r="AG882" s="366"/>
      <c r="AH882" s="366"/>
    </row>
    <row r="883" spans="1:34"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c r="AE883" s="366"/>
      <c r="AF883" s="366"/>
      <c r="AG883" s="366"/>
      <c r="AH883" s="366"/>
    </row>
    <row r="884" spans="1:34"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c r="AE884" s="366"/>
      <c r="AF884" s="366"/>
      <c r="AG884" s="366"/>
      <c r="AH884" s="366"/>
    </row>
    <row r="885" spans="1:34"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c r="AE885" s="366"/>
      <c r="AF885" s="366"/>
      <c r="AG885" s="366"/>
      <c r="AH885" s="366"/>
    </row>
    <row r="886" spans="1:34"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c r="AE886" s="366"/>
      <c r="AF886" s="366"/>
      <c r="AG886" s="366"/>
      <c r="AH886" s="366"/>
    </row>
    <row r="887" spans="1:34"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c r="AE887" s="366"/>
      <c r="AF887" s="366"/>
      <c r="AG887" s="366"/>
      <c r="AH887" s="366"/>
    </row>
    <row r="888" spans="1:34"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c r="AE888" s="366"/>
      <c r="AF888" s="366"/>
      <c r="AG888" s="366"/>
      <c r="AH888" s="366"/>
    </row>
    <row r="889" spans="1:34"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c r="AE889" s="366"/>
      <c r="AF889" s="366"/>
      <c r="AG889" s="366"/>
      <c r="AH889" s="366"/>
    </row>
    <row r="890" spans="1:34"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c r="AE890" s="366"/>
      <c r="AF890" s="366"/>
      <c r="AG890" s="366"/>
      <c r="AH890" s="366"/>
    </row>
    <row r="891" spans="1:34"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c r="AE891" s="366"/>
      <c r="AF891" s="366"/>
      <c r="AG891" s="366"/>
      <c r="AH891" s="366"/>
    </row>
    <row r="892" spans="1:34"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c r="AE892" s="366"/>
      <c r="AF892" s="366"/>
      <c r="AG892" s="366"/>
      <c r="AH892" s="366"/>
    </row>
    <row r="893" spans="1:34"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c r="AE893" s="366"/>
      <c r="AF893" s="366"/>
      <c r="AG893" s="366"/>
      <c r="AH893" s="366"/>
    </row>
    <row r="894" spans="1:34"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c r="AE894" s="366"/>
      <c r="AF894" s="366"/>
      <c r="AG894" s="366"/>
      <c r="AH894" s="366"/>
    </row>
    <row r="895" spans="1:34"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c r="AE895" s="366"/>
      <c r="AF895" s="366"/>
      <c r="AG895" s="366"/>
      <c r="AH895" s="366"/>
    </row>
    <row r="896" spans="1:34"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c r="AE896" s="366"/>
      <c r="AF896" s="366"/>
      <c r="AG896" s="366"/>
      <c r="AH896" s="366"/>
    </row>
    <row r="897" spans="1:34"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c r="AE897" s="366"/>
      <c r="AF897" s="366"/>
      <c r="AG897" s="366"/>
      <c r="AH897" s="366"/>
    </row>
    <row r="898" spans="1:34"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c r="AE898" s="366"/>
      <c r="AF898" s="366"/>
      <c r="AG898" s="366"/>
      <c r="AH898" s="366"/>
    </row>
    <row r="899" spans="1:34"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c r="AE899" s="366"/>
      <c r="AF899" s="366"/>
      <c r="AG899" s="366"/>
      <c r="AH899" s="366"/>
    </row>
    <row r="900" spans="1:34"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c r="AE900" s="366"/>
      <c r="AF900" s="366"/>
      <c r="AG900" s="366"/>
      <c r="AH900" s="366"/>
    </row>
    <row r="901" spans="1:34"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c r="AE901" s="366"/>
      <c r="AF901" s="366"/>
      <c r="AG901" s="366"/>
      <c r="AH901" s="366"/>
    </row>
    <row r="902" spans="1:34"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c r="AE902" s="366"/>
      <c r="AF902" s="366"/>
      <c r="AG902" s="366"/>
      <c r="AH902" s="366"/>
    </row>
    <row r="903" spans="1:34"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c r="AE903" s="366"/>
      <c r="AF903" s="366"/>
      <c r="AG903" s="366"/>
      <c r="AH903" s="366"/>
    </row>
    <row r="904" spans="1:34"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c r="AE904" s="366"/>
      <c r="AF904" s="366"/>
      <c r="AG904" s="366"/>
      <c r="AH904" s="366"/>
    </row>
    <row r="905" spans="1:34"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c r="AE905" s="366"/>
      <c r="AF905" s="366"/>
      <c r="AG905" s="366"/>
      <c r="AH905" s="366"/>
    </row>
    <row r="906" spans="1:34"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c r="AE906" s="366"/>
      <c r="AF906" s="366"/>
      <c r="AG906" s="366"/>
      <c r="AH906" s="366"/>
    </row>
    <row r="907" spans="1:34"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c r="AE907" s="366"/>
      <c r="AF907" s="366"/>
      <c r="AG907" s="366"/>
      <c r="AH907" s="366"/>
    </row>
    <row r="908" spans="1:34"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c r="AE908" s="366"/>
      <c r="AF908" s="366"/>
      <c r="AG908" s="366"/>
      <c r="AH908" s="366"/>
    </row>
    <row r="909" spans="1:34"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c r="AE909" s="366"/>
      <c r="AF909" s="366"/>
      <c r="AG909" s="366"/>
      <c r="AH909" s="366"/>
    </row>
    <row r="910" spans="1:34"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c r="AE910" s="366"/>
      <c r="AF910" s="366"/>
      <c r="AG910" s="366"/>
      <c r="AH910" s="366"/>
    </row>
    <row r="911" spans="1:34"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c r="AE911" s="366"/>
      <c r="AF911" s="366"/>
      <c r="AG911" s="366"/>
      <c r="AH911" s="366"/>
    </row>
    <row r="912" spans="1:34"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c r="AE912" s="366"/>
      <c r="AF912" s="366"/>
      <c r="AG912" s="366"/>
      <c r="AH912" s="366"/>
    </row>
    <row r="913" spans="1:34"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c r="AE913" s="366"/>
      <c r="AF913" s="366"/>
      <c r="AG913" s="366"/>
      <c r="AH913" s="366"/>
    </row>
    <row r="914" spans="1:34"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c r="AE914" s="366"/>
      <c r="AF914" s="366"/>
      <c r="AG914" s="366"/>
      <c r="AH914" s="366"/>
    </row>
    <row r="915" spans="1:34"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c r="AE915" s="366"/>
      <c r="AF915" s="366"/>
      <c r="AG915" s="366"/>
      <c r="AH915" s="366"/>
    </row>
    <row r="916" spans="1:34"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c r="AE916" s="366"/>
      <c r="AF916" s="366"/>
      <c r="AG916" s="366"/>
      <c r="AH916" s="366"/>
    </row>
    <row r="917" spans="1:34"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c r="AE917" s="366"/>
      <c r="AF917" s="366"/>
      <c r="AG917" s="366"/>
      <c r="AH917" s="366"/>
    </row>
    <row r="918" spans="1:34"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c r="AE918" s="366"/>
      <c r="AF918" s="366"/>
      <c r="AG918" s="366"/>
      <c r="AH918" s="366"/>
    </row>
    <row r="919" spans="1:34"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c r="AE919" s="366"/>
      <c r="AF919" s="366"/>
      <c r="AG919" s="366"/>
      <c r="AH919" s="366"/>
    </row>
    <row r="920" spans="1:34"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c r="AE920" s="366"/>
      <c r="AF920" s="366"/>
      <c r="AG920" s="366"/>
      <c r="AH920" s="366"/>
    </row>
    <row r="921" spans="1:34"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c r="AE921" s="366"/>
      <c r="AF921" s="366"/>
      <c r="AG921" s="366"/>
      <c r="AH921" s="366"/>
    </row>
    <row r="922" spans="1:34"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c r="AE922" s="366"/>
      <c r="AF922" s="366"/>
      <c r="AG922" s="366"/>
      <c r="AH922" s="366"/>
    </row>
    <row r="923" spans="1:34"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c r="AE923" s="366"/>
      <c r="AF923" s="366"/>
      <c r="AG923" s="366"/>
      <c r="AH923" s="366"/>
    </row>
    <row r="924" spans="1:34"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c r="AE924" s="366"/>
      <c r="AF924" s="366"/>
      <c r="AG924" s="366"/>
      <c r="AH924" s="366"/>
    </row>
    <row r="925" spans="1:34"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c r="AE925" s="366"/>
      <c r="AF925" s="366"/>
      <c r="AG925" s="366"/>
      <c r="AH925" s="366"/>
    </row>
    <row r="926" spans="1:34"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c r="AE926" s="366"/>
      <c r="AF926" s="366"/>
      <c r="AG926" s="366"/>
      <c r="AH926" s="366"/>
    </row>
    <row r="927" spans="1:34"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c r="AE927" s="366"/>
      <c r="AF927" s="366"/>
      <c r="AG927" s="366"/>
      <c r="AH927" s="366"/>
    </row>
    <row r="928" spans="1:34"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c r="AE928" s="366"/>
      <c r="AF928" s="366"/>
      <c r="AG928" s="366"/>
      <c r="AH928" s="366"/>
    </row>
    <row r="929" spans="1:34"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c r="AE929" s="366"/>
      <c r="AF929" s="366"/>
      <c r="AG929" s="366"/>
      <c r="AH929" s="366"/>
    </row>
    <row r="930" spans="1:34"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c r="AE930" s="366"/>
      <c r="AF930" s="366"/>
      <c r="AG930" s="366"/>
      <c r="AH930" s="366"/>
    </row>
    <row r="931" spans="1:34"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c r="AE931" s="366"/>
      <c r="AF931" s="366"/>
      <c r="AG931" s="366"/>
      <c r="AH931" s="366"/>
    </row>
    <row r="932" spans="1:34"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c r="AE932" s="366"/>
      <c r="AF932" s="366"/>
      <c r="AG932" s="366"/>
      <c r="AH932" s="366"/>
    </row>
    <row r="933" spans="1:34"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c r="AE933" s="366"/>
      <c r="AF933" s="366"/>
      <c r="AG933" s="366"/>
      <c r="AH933" s="366"/>
    </row>
    <row r="934" spans="1:34"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c r="AE934" s="366"/>
      <c r="AF934" s="366"/>
      <c r="AG934" s="366"/>
      <c r="AH934" s="366"/>
    </row>
    <row r="935" spans="1:34"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c r="AE935" s="366"/>
      <c r="AF935" s="366"/>
      <c r="AG935" s="366"/>
      <c r="AH935" s="366"/>
    </row>
    <row r="936" spans="1:34"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c r="AE936" s="366"/>
      <c r="AF936" s="366"/>
      <c r="AG936" s="366"/>
      <c r="AH936" s="366"/>
    </row>
    <row r="937" spans="1:34"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c r="AE937" s="366"/>
      <c r="AF937" s="366"/>
      <c r="AG937" s="366"/>
      <c r="AH937" s="366"/>
    </row>
    <row r="938" spans="1:34"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c r="AE938" s="366"/>
      <c r="AF938" s="366"/>
      <c r="AG938" s="366"/>
      <c r="AH938" s="366"/>
    </row>
    <row r="939" spans="1:34"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c r="AE939" s="366"/>
      <c r="AF939" s="366"/>
      <c r="AG939" s="366"/>
      <c r="AH939" s="366"/>
    </row>
    <row r="940" spans="1:34"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c r="AE940" s="366"/>
      <c r="AF940" s="366"/>
      <c r="AG940" s="366"/>
      <c r="AH940" s="366"/>
    </row>
    <row r="941" spans="1:34"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c r="AE941" s="366"/>
      <c r="AF941" s="366"/>
      <c r="AG941" s="366"/>
      <c r="AH941" s="366"/>
    </row>
    <row r="942" spans="1:34"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c r="AE942" s="366"/>
      <c r="AF942" s="366"/>
      <c r="AG942" s="366"/>
      <c r="AH942" s="366"/>
    </row>
    <row r="943" spans="1:34"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c r="AE943" s="366"/>
      <c r="AF943" s="366"/>
      <c r="AG943" s="366"/>
      <c r="AH943" s="366"/>
    </row>
    <row r="944" spans="1:34"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c r="AE944" s="366"/>
      <c r="AF944" s="366"/>
      <c r="AG944" s="366"/>
      <c r="AH944" s="366"/>
    </row>
    <row r="945" spans="1:34"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c r="AE945" s="366"/>
      <c r="AF945" s="366"/>
      <c r="AG945" s="366"/>
      <c r="AH945" s="366"/>
    </row>
    <row r="946" spans="1:34"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c r="AE946" s="366"/>
      <c r="AF946" s="366"/>
      <c r="AG946" s="366"/>
      <c r="AH946" s="366"/>
    </row>
    <row r="947" spans="1:34"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c r="AE947" s="366"/>
      <c r="AF947" s="366"/>
      <c r="AG947" s="366"/>
      <c r="AH947" s="366"/>
    </row>
    <row r="948" spans="1:34"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c r="AE948" s="366"/>
      <c r="AF948" s="366"/>
      <c r="AG948" s="366"/>
      <c r="AH948" s="366"/>
    </row>
    <row r="949" spans="1:34"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c r="AE949" s="366"/>
      <c r="AF949" s="366"/>
      <c r="AG949" s="366"/>
      <c r="AH949" s="366"/>
    </row>
    <row r="950" spans="1:34"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c r="AE950" s="366"/>
      <c r="AF950" s="366"/>
      <c r="AG950" s="366"/>
      <c r="AH950" s="366"/>
    </row>
    <row r="951" spans="1:34"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c r="AE951" s="366"/>
      <c r="AF951" s="366"/>
      <c r="AG951" s="366"/>
      <c r="AH951" s="366"/>
    </row>
    <row r="952" spans="1:34"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c r="AE952" s="366"/>
      <c r="AF952" s="366"/>
      <c r="AG952" s="366"/>
      <c r="AH952" s="366"/>
    </row>
    <row r="953" spans="1:34"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c r="AE953" s="366"/>
      <c r="AF953" s="366"/>
      <c r="AG953" s="366"/>
      <c r="AH953" s="366"/>
    </row>
    <row r="954" spans="1:34"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c r="AE954" s="366"/>
      <c r="AF954" s="366"/>
      <c r="AG954" s="366"/>
      <c r="AH954" s="366"/>
    </row>
    <row r="955" spans="1:34"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c r="AE955" s="366"/>
      <c r="AF955" s="366"/>
      <c r="AG955" s="366"/>
      <c r="AH955" s="366"/>
    </row>
    <row r="956" spans="1:34"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c r="AE956" s="366"/>
      <c r="AF956" s="366"/>
      <c r="AG956" s="366"/>
      <c r="AH956" s="366"/>
    </row>
    <row r="957" spans="1:34"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c r="AE957" s="366"/>
      <c r="AF957" s="366"/>
      <c r="AG957" s="366"/>
      <c r="AH957" s="366"/>
    </row>
    <row r="958" spans="1:34"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c r="AE958" s="366"/>
      <c r="AF958" s="366"/>
      <c r="AG958" s="366"/>
      <c r="AH958" s="366"/>
    </row>
    <row r="959" spans="1:34"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c r="AE959" s="366"/>
      <c r="AF959" s="366"/>
      <c r="AG959" s="366"/>
      <c r="AH959" s="366"/>
    </row>
    <row r="960" spans="1:34"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c r="AE960" s="366"/>
      <c r="AF960" s="366"/>
      <c r="AG960" s="366"/>
      <c r="AH960" s="366"/>
    </row>
    <row r="961" spans="1:34"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c r="AE961" s="366"/>
      <c r="AF961" s="366"/>
      <c r="AG961" s="366"/>
      <c r="AH961" s="366"/>
    </row>
    <row r="962" spans="1:34"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c r="AE962" s="366"/>
      <c r="AF962" s="366"/>
      <c r="AG962" s="366"/>
      <c r="AH962" s="366"/>
    </row>
    <row r="963" spans="1:34"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c r="AE963" s="366"/>
      <c r="AF963" s="366"/>
      <c r="AG963" s="366"/>
      <c r="AH963" s="366"/>
    </row>
    <row r="964" spans="1:34"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c r="AE964" s="366"/>
      <c r="AF964" s="366"/>
      <c r="AG964" s="366"/>
      <c r="AH964" s="366"/>
    </row>
    <row r="965" spans="1:34"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c r="AE965" s="366"/>
      <c r="AF965" s="366"/>
      <c r="AG965" s="366"/>
      <c r="AH965" s="366"/>
    </row>
    <row r="966" spans="1:34"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c r="AE966" s="366"/>
      <c r="AF966" s="366"/>
      <c r="AG966" s="366"/>
      <c r="AH966" s="366"/>
    </row>
    <row r="967" spans="1:34"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c r="AE967" s="366"/>
      <c r="AF967" s="366"/>
      <c r="AG967" s="366"/>
      <c r="AH967" s="366"/>
    </row>
    <row r="968" spans="1:34"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c r="AE968" s="366"/>
      <c r="AF968" s="366"/>
      <c r="AG968" s="366"/>
      <c r="AH968" s="366"/>
    </row>
    <row r="969" spans="1:34"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c r="AE969" s="366"/>
      <c r="AF969" s="366"/>
      <c r="AG969" s="366"/>
      <c r="AH969" s="366"/>
    </row>
    <row r="970" spans="1:34"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c r="AE970" s="366"/>
      <c r="AF970" s="366"/>
      <c r="AG970" s="366"/>
      <c r="AH970" s="366"/>
    </row>
    <row r="971" spans="1:34"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c r="AE971" s="366"/>
      <c r="AF971" s="366"/>
      <c r="AG971" s="366"/>
      <c r="AH971" s="366"/>
    </row>
    <row r="972" spans="1:34"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c r="AE972" s="366"/>
      <c r="AF972" s="366"/>
      <c r="AG972" s="366"/>
      <c r="AH972" s="366"/>
    </row>
    <row r="973" spans="1:34"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c r="AE973" s="366"/>
      <c r="AF973" s="366"/>
      <c r="AG973" s="366"/>
      <c r="AH973" s="366"/>
    </row>
    <row r="974" spans="1:34"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c r="AE974" s="366"/>
      <c r="AF974" s="366"/>
      <c r="AG974" s="366"/>
      <c r="AH974" s="366"/>
    </row>
    <row r="975" spans="1:34"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c r="AE975" s="366"/>
      <c r="AF975" s="366"/>
      <c r="AG975" s="366"/>
      <c r="AH975" s="366"/>
    </row>
    <row r="976" spans="1:34"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c r="AE976" s="366"/>
      <c r="AF976" s="366"/>
      <c r="AG976" s="366"/>
      <c r="AH976" s="366"/>
    </row>
    <row r="977" spans="1:34"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c r="AE977" s="366"/>
      <c r="AF977" s="366"/>
      <c r="AG977" s="366"/>
      <c r="AH977" s="366"/>
    </row>
    <row r="978" spans="1:34"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c r="AE978" s="366"/>
      <c r="AF978" s="366"/>
      <c r="AG978" s="366"/>
      <c r="AH978" s="366"/>
    </row>
    <row r="979" spans="1:34"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c r="AE979" s="366"/>
      <c r="AF979" s="366"/>
      <c r="AG979" s="366"/>
      <c r="AH979" s="366"/>
    </row>
    <row r="980" spans="1:34"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c r="AE980" s="366"/>
      <c r="AF980" s="366"/>
      <c r="AG980" s="366"/>
      <c r="AH980" s="366"/>
    </row>
    <row r="981" spans="1:34"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c r="AE981" s="366"/>
      <c r="AF981" s="366"/>
      <c r="AG981" s="366"/>
      <c r="AH981" s="366"/>
    </row>
    <row r="982" spans="1:34"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c r="AE982" s="366"/>
      <c r="AF982" s="366"/>
      <c r="AG982" s="366"/>
      <c r="AH982" s="366"/>
    </row>
    <row r="983" spans="1:34"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c r="AE983" s="366"/>
      <c r="AF983" s="366"/>
      <c r="AG983" s="366"/>
      <c r="AH983" s="366"/>
    </row>
    <row r="984" spans="1:34"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c r="AE984" s="366"/>
      <c r="AF984" s="366"/>
      <c r="AG984" s="366"/>
      <c r="AH984" s="366"/>
    </row>
    <row r="985" spans="1:34"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c r="AE985" s="366"/>
      <c r="AF985" s="366"/>
      <c r="AG985" s="366"/>
      <c r="AH985" s="366"/>
    </row>
    <row r="986" spans="1:34"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c r="AE986" s="366"/>
      <c r="AF986" s="366"/>
      <c r="AG986" s="366"/>
      <c r="AH986" s="366"/>
    </row>
    <row r="987" spans="1:34"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c r="AE987" s="366"/>
      <c r="AF987" s="366"/>
      <c r="AG987" s="366"/>
      <c r="AH987" s="366"/>
    </row>
    <row r="988" spans="1:34"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c r="AE988" s="366"/>
      <c r="AF988" s="366"/>
      <c r="AG988" s="366"/>
      <c r="AH988" s="366"/>
    </row>
    <row r="989" spans="1:34"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c r="AE989" s="366"/>
      <c r="AF989" s="366"/>
      <c r="AG989" s="366"/>
      <c r="AH989" s="366"/>
    </row>
    <row r="990" spans="1:34"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c r="AE990" s="366"/>
      <c r="AF990" s="366"/>
      <c r="AG990" s="366"/>
      <c r="AH990" s="366"/>
    </row>
    <row r="991" spans="1:34"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c r="AE991" s="366"/>
      <c r="AF991" s="366"/>
      <c r="AG991" s="366"/>
      <c r="AH991" s="366"/>
    </row>
    <row r="992" spans="1:34"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c r="AE992" s="366"/>
      <c r="AF992" s="366"/>
      <c r="AG992" s="366"/>
      <c r="AH992" s="366"/>
    </row>
    <row r="993" spans="1:34"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c r="AE993" s="366"/>
      <c r="AF993" s="366"/>
      <c r="AG993" s="366"/>
      <c r="AH993" s="366"/>
    </row>
    <row r="994" spans="1:34"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c r="AE994" s="366"/>
      <c r="AF994" s="366"/>
      <c r="AG994" s="366"/>
      <c r="AH994" s="366"/>
    </row>
    <row r="995" spans="1:34"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c r="AE995" s="366"/>
      <c r="AF995" s="366"/>
      <c r="AG995" s="366"/>
      <c r="AH995" s="366"/>
    </row>
    <row r="996" spans="1:34"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c r="AE996" s="366"/>
      <c r="AF996" s="366"/>
      <c r="AG996" s="366"/>
      <c r="AH996" s="366"/>
    </row>
    <row r="997" spans="1:34"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c r="AE997" s="366"/>
      <c r="AF997" s="366"/>
      <c r="AG997" s="366"/>
      <c r="AH997" s="366"/>
    </row>
    <row r="998" spans="1:34"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c r="AE998" s="366"/>
      <c r="AF998" s="366"/>
      <c r="AG998" s="366"/>
      <c r="AH998" s="366"/>
    </row>
    <row r="999" spans="1:34"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c r="AE999" s="366"/>
      <c r="AF999" s="366"/>
      <c r="AG999" s="366"/>
      <c r="AH999" s="366"/>
    </row>
    <row r="1000" spans="1:34"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c r="AE1000" s="366"/>
      <c r="AF1000" s="366"/>
      <c r="AG1000" s="366"/>
      <c r="AH1000" s="366"/>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row>
    <row r="2" spans="1:34"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c r="AE2" s="366"/>
      <c r="AF2" s="366"/>
      <c r="AG2" s="366"/>
      <c r="AH2" s="366"/>
    </row>
    <row r="3" spans="1:34"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c r="AE3" s="366"/>
      <c r="AF3" s="366"/>
      <c r="AG3" s="366"/>
      <c r="AH3" s="366"/>
    </row>
    <row r="4" spans="1:34"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c r="AE4" s="366"/>
      <c r="AF4" s="366"/>
      <c r="AG4" s="366"/>
      <c r="AH4" s="366"/>
    </row>
    <row r="5" spans="1:34"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c r="AE5" s="366"/>
      <c r="AF5" s="366"/>
      <c r="AG5" s="366"/>
      <c r="AH5" s="366"/>
    </row>
    <row r="6" spans="1:34"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c r="AE6" s="366"/>
      <c r="AF6" s="366"/>
      <c r="AG6" s="823" t="s">
        <v>594</v>
      </c>
      <c r="AH6" s="838"/>
    </row>
    <row r="7" spans="1:34"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c r="AE7" s="366"/>
      <c r="AF7" s="366"/>
      <c r="AG7" s="366"/>
      <c r="AH7" s="366"/>
    </row>
    <row r="8" spans="1:34"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c r="AE8" s="366"/>
      <c r="AF8" s="366"/>
      <c r="AG8" s="366"/>
      <c r="AH8" s="366"/>
    </row>
    <row r="9" spans="1:34"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c r="AE9" s="366"/>
      <c r="AF9" s="366"/>
      <c r="AG9" s="52" t="s">
        <v>595</v>
      </c>
      <c r="AH9" s="52" t="s">
        <v>596</v>
      </c>
    </row>
    <row r="10" spans="1:34" ht="30" customHeight="1">
      <c r="A10" s="366"/>
      <c r="B10" s="31"/>
      <c r="C10" s="465" t="s">
        <v>123</v>
      </c>
      <c r="D10" s="838"/>
      <c r="E10" s="466" t="s">
        <v>118</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c r="AE10" s="366"/>
      <c r="AF10" s="366"/>
      <c r="AG10" s="37" t="s">
        <v>598</v>
      </c>
      <c r="AH10" s="37">
        <v>28</v>
      </c>
    </row>
    <row r="11" spans="1:34"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c r="AE11" s="366"/>
      <c r="AF11" s="366"/>
      <c r="AG11" s="37" t="s">
        <v>599</v>
      </c>
      <c r="AH11" s="37">
        <v>100</v>
      </c>
    </row>
    <row r="12" spans="1:34" ht="29.25" customHeight="1">
      <c r="A12" s="366"/>
      <c r="B12" s="31"/>
      <c r="C12" s="474" t="s">
        <v>125</v>
      </c>
      <c r="D12" s="843"/>
      <c r="E12" s="473" t="s">
        <v>612</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c r="AE12" s="366"/>
      <c r="AF12" s="366"/>
      <c r="AG12" s="37" t="s">
        <v>600</v>
      </c>
      <c r="AH12" s="37">
        <v>34</v>
      </c>
    </row>
    <row r="13" spans="1:34"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c r="AE13" s="366"/>
      <c r="AF13" s="366"/>
      <c r="AG13" s="37" t="s">
        <v>602</v>
      </c>
      <c r="AH13" s="37">
        <v>100</v>
      </c>
    </row>
    <row r="14" spans="1:34" ht="15" customHeight="1">
      <c r="A14" s="366"/>
      <c r="B14" s="31"/>
      <c r="C14" s="465" t="s">
        <v>127</v>
      </c>
      <c r="D14" s="838"/>
      <c r="E14" s="377"/>
      <c r="F14" s="464"/>
      <c r="G14" s="838"/>
      <c r="H14" s="838"/>
      <c r="I14" s="838"/>
      <c r="J14" s="838"/>
      <c r="K14" s="838"/>
      <c r="L14" s="838"/>
      <c r="M14" s="838"/>
      <c r="N14" s="838"/>
      <c r="O14" s="838"/>
      <c r="P14" s="838"/>
      <c r="Q14" s="838"/>
      <c r="R14" s="838"/>
      <c r="S14" s="838"/>
      <c r="T14" s="838"/>
      <c r="U14" s="838"/>
      <c r="V14" s="838"/>
      <c r="W14" s="838"/>
      <c r="X14" s="838"/>
      <c r="Y14" s="838"/>
      <c r="Z14" s="838"/>
      <c r="AA14" s="838"/>
      <c r="AB14" s="837"/>
      <c r="AC14" s="366"/>
      <c r="AD14" s="366"/>
      <c r="AE14" s="366"/>
      <c r="AF14" s="366"/>
      <c r="AG14" s="37" t="s">
        <v>603</v>
      </c>
      <c r="AH14" s="37">
        <v>38</v>
      </c>
    </row>
    <row r="15" spans="1:34" ht="29.25" customHeight="1">
      <c r="A15" s="366"/>
      <c r="B15" s="31"/>
      <c r="C15" s="466" t="s">
        <v>613</v>
      </c>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29"/>
      <c r="AB15" s="378"/>
      <c r="AC15" s="366"/>
      <c r="AD15" s="366"/>
      <c r="AE15" s="366"/>
      <c r="AF15" s="366"/>
      <c r="AG15" s="37" t="s">
        <v>604</v>
      </c>
      <c r="AH15" s="37">
        <v>100</v>
      </c>
    </row>
    <row r="16" spans="1:34" ht="15" customHeight="1">
      <c r="A16" s="366"/>
      <c r="B16" s="31"/>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8"/>
      <c r="AC16" s="366"/>
      <c r="AD16" s="366"/>
      <c r="AE16" s="366"/>
      <c r="AF16" s="366"/>
      <c r="AG16" s="37" t="s">
        <v>605</v>
      </c>
      <c r="AH16" s="37">
        <v>15</v>
      </c>
    </row>
    <row r="17" spans="1:34" ht="15" customHeight="1">
      <c r="A17" s="366"/>
      <c r="B17" s="31"/>
      <c r="C17" s="380" t="s">
        <v>128</v>
      </c>
      <c r="D17" s="380"/>
      <c r="E17" s="366"/>
      <c r="F17" s="366"/>
      <c r="G17" s="366"/>
      <c r="H17" s="366"/>
      <c r="I17" s="366"/>
      <c r="J17" s="379"/>
      <c r="K17" s="379"/>
      <c r="L17" s="379"/>
      <c r="M17" s="379"/>
      <c r="N17" s="379"/>
      <c r="O17" s="379"/>
      <c r="P17" s="379"/>
      <c r="Q17" s="379"/>
      <c r="R17" s="379" t="s">
        <v>129</v>
      </c>
      <c r="S17" s="379"/>
      <c r="T17" s="379"/>
      <c r="U17" s="379"/>
      <c r="V17" s="379"/>
      <c r="W17" s="379"/>
      <c r="X17" s="379"/>
      <c r="Y17" s="379"/>
      <c r="Z17" s="379"/>
      <c r="AA17" s="379"/>
      <c r="AB17" s="378"/>
      <c r="AC17" s="366"/>
      <c r="AD17" s="366"/>
      <c r="AE17" s="366"/>
      <c r="AF17" s="366"/>
      <c r="AG17" s="366"/>
      <c r="AH17" s="366"/>
    </row>
    <row r="18" spans="1:34" ht="15" customHeight="1">
      <c r="A18" s="366"/>
      <c r="B18" s="31"/>
      <c r="C18" s="475"/>
      <c r="D18" s="834"/>
      <c r="E18" s="834"/>
      <c r="F18" s="834"/>
      <c r="G18" s="834"/>
      <c r="H18" s="834"/>
      <c r="I18" s="834"/>
      <c r="J18" s="834"/>
      <c r="K18" s="834"/>
      <c r="L18" s="834"/>
      <c r="M18" s="834"/>
      <c r="N18" s="834"/>
      <c r="O18" s="834"/>
      <c r="P18" s="835"/>
      <c r="Q18" s="366"/>
      <c r="R18" s="467"/>
      <c r="S18" s="842"/>
      <c r="T18" s="842"/>
      <c r="U18" s="842"/>
      <c r="V18" s="842"/>
      <c r="W18" s="842"/>
      <c r="X18" s="842"/>
      <c r="Y18" s="842"/>
      <c r="Z18" s="842"/>
      <c r="AA18" s="829"/>
      <c r="AB18" s="374"/>
      <c r="AC18" s="366"/>
      <c r="AD18" s="366"/>
      <c r="AE18" s="366"/>
      <c r="AF18" s="366"/>
      <c r="AG18" s="366"/>
      <c r="AH18" s="366"/>
    </row>
    <row r="19" spans="1:34" ht="15" customHeight="1">
      <c r="A19" s="366"/>
      <c r="B19" s="31"/>
      <c r="C19" s="836"/>
      <c r="D19" s="828"/>
      <c r="E19" s="828"/>
      <c r="F19" s="828"/>
      <c r="G19" s="828"/>
      <c r="H19" s="828"/>
      <c r="I19" s="828"/>
      <c r="J19" s="828"/>
      <c r="K19" s="828"/>
      <c r="L19" s="828"/>
      <c r="M19" s="828"/>
      <c r="N19" s="828"/>
      <c r="O19" s="828"/>
      <c r="P19" s="837"/>
      <c r="Q19" s="366"/>
      <c r="R19" s="366"/>
      <c r="S19" s="366"/>
      <c r="T19" s="366"/>
      <c r="U19" s="366"/>
      <c r="V19" s="366"/>
      <c r="W19" s="366"/>
      <c r="X19" s="366"/>
      <c r="Y19" s="366"/>
      <c r="Z19" s="366"/>
      <c r="AA19" s="366"/>
      <c r="AB19" s="374"/>
      <c r="AC19" s="366"/>
      <c r="AD19" s="366"/>
      <c r="AE19" s="366"/>
      <c r="AF19" s="366"/>
      <c r="AG19" s="366"/>
      <c r="AH19" s="366"/>
    </row>
    <row r="20" spans="1:34" ht="15" customHeight="1">
      <c r="A20" s="366"/>
      <c r="B20" s="31"/>
      <c r="C20" s="836"/>
      <c r="D20" s="828"/>
      <c r="E20" s="828"/>
      <c r="F20" s="828"/>
      <c r="G20" s="828"/>
      <c r="H20" s="828"/>
      <c r="I20" s="828"/>
      <c r="J20" s="828"/>
      <c r="K20" s="828"/>
      <c r="L20" s="828"/>
      <c r="M20" s="828"/>
      <c r="N20" s="828"/>
      <c r="O20" s="828"/>
      <c r="P20" s="837"/>
      <c r="Q20" s="376"/>
      <c r="R20" s="379" t="s">
        <v>130</v>
      </c>
      <c r="S20" s="379"/>
      <c r="T20" s="379"/>
      <c r="U20" s="379"/>
      <c r="V20" s="379"/>
      <c r="W20" s="376"/>
      <c r="X20" s="376"/>
      <c r="Y20" s="376"/>
      <c r="Z20" s="366"/>
      <c r="AA20" s="376"/>
      <c r="AB20" s="374"/>
      <c r="AC20" s="366"/>
      <c r="AD20" s="366"/>
      <c r="AE20" s="366"/>
      <c r="AF20" s="366"/>
      <c r="AG20" s="401">
        <f>+(((((AH10/100)*AH11)+((AH12/100)*AH13)+((AH14/100)*AH15))*AH16)/100)</f>
        <v>15</v>
      </c>
      <c r="AH20" s="366"/>
    </row>
    <row r="21" spans="1:34" ht="15" customHeight="1">
      <c r="A21" s="366"/>
      <c r="B21" s="31"/>
      <c r="C21" s="836"/>
      <c r="D21" s="828"/>
      <c r="E21" s="828"/>
      <c r="F21" s="828"/>
      <c r="G21" s="828"/>
      <c r="H21" s="828"/>
      <c r="I21" s="828"/>
      <c r="J21" s="828"/>
      <c r="K21" s="828"/>
      <c r="L21" s="828"/>
      <c r="M21" s="828"/>
      <c r="N21" s="828"/>
      <c r="O21" s="828"/>
      <c r="P21" s="837"/>
      <c r="Q21" s="366"/>
      <c r="R21" s="37"/>
      <c r="S21" s="366" t="s">
        <v>15</v>
      </c>
      <c r="T21" s="366"/>
      <c r="U21" s="37"/>
      <c r="V21" s="366" t="s">
        <v>27</v>
      </c>
      <c r="W21" s="366"/>
      <c r="X21" s="37"/>
      <c r="Y21" s="381" t="s">
        <v>46</v>
      </c>
      <c r="Z21" s="366"/>
      <c r="AA21" s="366"/>
      <c r="AB21" s="374"/>
      <c r="AC21" s="366"/>
      <c r="AD21" s="366"/>
      <c r="AE21" s="366"/>
      <c r="AF21" s="366"/>
      <c r="AG21" s="366"/>
      <c r="AH21" s="366"/>
    </row>
    <row r="22" spans="1:34" ht="15" customHeight="1">
      <c r="A22" s="366"/>
      <c r="B22" s="31"/>
      <c r="C22" s="836"/>
      <c r="D22" s="828"/>
      <c r="E22" s="828"/>
      <c r="F22" s="828"/>
      <c r="G22" s="828"/>
      <c r="H22" s="828"/>
      <c r="I22" s="828"/>
      <c r="J22" s="828"/>
      <c r="K22" s="828"/>
      <c r="L22" s="828"/>
      <c r="M22" s="828"/>
      <c r="N22" s="828"/>
      <c r="O22" s="828"/>
      <c r="P22" s="837"/>
      <c r="Q22" s="366"/>
      <c r="R22" s="366"/>
      <c r="S22" s="366"/>
      <c r="T22" s="366"/>
      <c r="U22" s="366"/>
      <c r="V22" s="366"/>
      <c r="W22" s="366"/>
      <c r="X22" s="366"/>
      <c r="Y22" s="366"/>
      <c r="Z22" s="366"/>
      <c r="AA22" s="366"/>
      <c r="AB22" s="374"/>
      <c r="AC22" s="366"/>
      <c r="AD22" s="366"/>
      <c r="AE22" s="366"/>
      <c r="AF22" s="366"/>
      <c r="AG22" s="366"/>
      <c r="AH22" s="366"/>
    </row>
    <row r="23" spans="1:34" ht="15" customHeight="1">
      <c r="A23" s="366"/>
      <c r="B23" s="31"/>
      <c r="C23" s="839"/>
      <c r="D23" s="840"/>
      <c r="E23" s="840"/>
      <c r="F23" s="840"/>
      <c r="G23" s="840"/>
      <c r="H23" s="840"/>
      <c r="I23" s="840"/>
      <c r="J23" s="840"/>
      <c r="K23" s="840"/>
      <c r="L23" s="840"/>
      <c r="M23" s="840"/>
      <c r="N23" s="840"/>
      <c r="O23" s="840"/>
      <c r="P23" s="841"/>
      <c r="Q23" s="366"/>
      <c r="R23" s="379" t="s">
        <v>131</v>
      </c>
      <c r="S23" s="366"/>
      <c r="T23" s="366"/>
      <c r="U23" s="366"/>
      <c r="V23" s="366"/>
      <c r="W23" s="471" t="s">
        <v>33</v>
      </c>
      <c r="X23" s="842"/>
      <c r="Y23" s="842"/>
      <c r="Z23" s="842"/>
      <c r="AA23" s="829"/>
      <c r="AB23" s="374"/>
      <c r="AC23" s="366"/>
      <c r="AD23" s="366"/>
      <c r="AE23" s="366"/>
      <c r="AF23" s="366"/>
      <c r="AG23" s="366"/>
      <c r="AH23" s="366"/>
    </row>
    <row r="24" spans="1:34" ht="15" customHeight="1">
      <c r="A24" s="366"/>
      <c r="B24" s="31"/>
      <c r="C24" s="376"/>
      <c r="D24" s="376"/>
      <c r="E24" s="376"/>
      <c r="F24" s="376"/>
      <c r="G24" s="376"/>
      <c r="H24" s="366"/>
      <c r="I24" s="366"/>
      <c r="J24" s="366"/>
      <c r="K24" s="366"/>
      <c r="L24" s="366"/>
      <c r="M24" s="366"/>
      <c r="N24" s="366"/>
      <c r="O24" s="366"/>
      <c r="P24" s="366"/>
      <c r="Q24" s="366"/>
      <c r="R24" s="379"/>
      <c r="S24" s="366"/>
      <c r="T24" s="366"/>
      <c r="U24" s="366"/>
      <c r="V24" s="366"/>
      <c r="W24" s="366"/>
      <c r="X24" s="366"/>
      <c r="Y24" s="366"/>
      <c r="Z24" s="366"/>
      <c r="AA24" s="366"/>
      <c r="AB24" s="374"/>
      <c r="AC24" s="366"/>
      <c r="AD24" s="366"/>
      <c r="AE24" s="366"/>
      <c r="AF24" s="366"/>
      <c r="AG24" s="366"/>
      <c r="AH24" s="366"/>
    </row>
    <row r="25" spans="1:34" ht="15" customHeight="1">
      <c r="A25" s="366"/>
      <c r="B25" s="31"/>
      <c r="C25" s="379" t="s">
        <v>132</v>
      </c>
      <c r="D25" s="376"/>
      <c r="E25" s="376"/>
      <c r="F25" s="376"/>
      <c r="G25" s="376"/>
      <c r="H25" s="376"/>
      <c r="I25" s="366"/>
      <c r="J25" s="366"/>
      <c r="K25" s="366"/>
      <c r="L25" s="366"/>
      <c r="M25" s="366"/>
      <c r="N25" s="366"/>
      <c r="O25" s="366"/>
      <c r="P25" s="366"/>
      <c r="Q25" s="366"/>
      <c r="R25" s="366"/>
      <c r="S25" s="366"/>
      <c r="T25" s="366"/>
      <c r="U25" s="366"/>
      <c r="V25" s="366"/>
      <c r="W25" s="366"/>
      <c r="X25" s="366"/>
      <c r="Y25" s="366"/>
      <c r="Z25" s="366"/>
      <c r="AA25" s="366"/>
      <c r="AB25" s="374"/>
      <c r="AC25" s="366"/>
      <c r="AD25" s="366"/>
      <c r="AE25" s="366"/>
      <c r="AF25" s="366"/>
      <c r="AG25" s="366"/>
      <c r="AH25" s="366"/>
    </row>
    <row r="26" spans="1:34" ht="39.75" customHeight="1">
      <c r="A26" s="366"/>
      <c r="B26" s="31"/>
      <c r="C26" s="822" t="s">
        <v>614</v>
      </c>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29"/>
      <c r="AB26" s="374"/>
      <c r="AC26" s="366"/>
      <c r="AD26" s="366"/>
      <c r="AE26" s="366"/>
      <c r="AF26" s="366"/>
      <c r="AG26" s="366"/>
      <c r="AH26" s="366"/>
    </row>
    <row r="27" spans="1:34" ht="15" customHeight="1">
      <c r="A27" s="366"/>
      <c r="B27" s="31"/>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82"/>
      <c r="AC27" s="366"/>
      <c r="AD27" s="366"/>
      <c r="AE27" s="366"/>
      <c r="AF27" s="366"/>
      <c r="AG27" s="366"/>
      <c r="AH27" s="366"/>
    </row>
    <row r="28" spans="1:34" ht="15" customHeight="1">
      <c r="A28" s="366"/>
      <c r="B28" s="31"/>
      <c r="C28" s="370" t="s">
        <v>134</v>
      </c>
      <c r="D28" s="376"/>
      <c r="E28" s="376"/>
      <c r="F28" s="376"/>
      <c r="G28" s="376"/>
      <c r="H28" s="376"/>
      <c r="I28" s="376"/>
      <c r="J28" s="376"/>
      <c r="K28" s="376"/>
      <c r="L28" s="376"/>
      <c r="M28" s="370" t="s">
        <v>134</v>
      </c>
      <c r="N28" s="376"/>
      <c r="O28" s="376"/>
      <c r="P28" s="376"/>
      <c r="Q28" s="376"/>
      <c r="R28" s="376"/>
      <c r="S28" s="376"/>
      <c r="T28" s="376"/>
      <c r="U28" s="376"/>
      <c r="V28" s="376"/>
      <c r="W28" s="376"/>
      <c r="X28" s="376"/>
      <c r="Y28" s="376"/>
      <c r="Z28" s="376"/>
      <c r="AA28" s="376"/>
      <c r="AB28" s="382"/>
      <c r="AC28" s="366"/>
      <c r="AD28" s="366"/>
      <c r="AE28" s="366"/>
      <c r="AF28" s="366"/>
      <c r="AG28" s="366"/>
      <c r="AH28" s="366"/>
    </row>
    <row r="29" spans="1:34" ht="29.25" customHeight="1">
      <c r="A29" s="366"/>
      <c r="B29" s="31"/>
      <c r="C29" s="471" t="s">
        <v>590</v>
      </c>
      <c r="D29" s="842"/>
      <c r="E29" s="842"/>
      <c r="F29" s="842"/>
      <c r="G29" s="842"/>
      <c r="H29" s="842"/>
      <c r="I29" s="842"/>
      <c r="J29" s="842"/>
      <c r="K29" s="829"/>
      <c r="L29" s="376"/>
      <c r="M29" s="471"/>
      <c r="N29" s="842"/>
      <c r="O29" s="842"/>
      <c r="P29" s="842"/>
      <c r="Q29" s="842"/>
      <c r="R29" s="842"/>
      <c r="S29" s="842"/>
      <c r="T29" s="842"/>
      <c r="U29" s="842"/>
      <c r="V29" s="842"/>
      <c r="W29" s="842"/>
      <c r="X29" s="842"/>
      <c r="Y29" s="842"/>
      <c r="Z29" s="842"/>
      <c r="AA29" s="829"/>
      <c r="AB29" s="382"/>
      <c r="AC29" s="366"/>
      <c r="AD29" s="366"/>
      <c r="AE29" s="366"/>
      <c r="AF29" s="366"/>
      <c r="AG29" s="366"/>
      <c r="AH29" s="366"/>
    </row>
    <row r="30" spans="1:34" ht="15" customHeight="1">
      <c r="A30" s="366"/>
      <c r="B30" s="31"/>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74"/>
      <c r="AC30" s="366"/>
      <c r="AD30" s="366"/>
      <c r="AE30" s="366"/>
      <c r="AF30" s="366"/>
      <c r="AG30" s="366"/>
      <c r="AH30" s="366"/>
    </row>
    <row r="31" spans="1:34" ht="15" customHeight="1">
      <c r="A31" s="366"/>
      <c r="B31" s="31"/>
      <c r="C31" s="383" t="s">
        <v>137</v>
      </c>
      <c r="D31" s="383"/>
      <c r="E31" s="383"/>
      <c r="F31" s="383"/>
      <c r="G31" s="384"/>
      <c r="H31" s="385"/>
      <c r="I31" s="385"/>
      <c r="J31" s="385"/>
      <c r="K31" s="385"/>
      <c r="L31" s="385"/>
      <c r="M31" s="385"/>
      <c r="N31" s="385"/>
      <c r="O31" s="385"/>
      <c r="P31" s="385"/>
      <c r="Q31" s="385"/>
      <c r="R31" s="385"/>
      <c r="S31" s="385"/>
      <c r="T31" s="385"/>
      <c r="U31" s="385"/>
      <c r="V31" s="385"/>
      <c r="W31" s="385"/>
      <c r="X31" s="385"/>
      <c r="Y31" s="385"/>
      <c r="Z31" s="385"/>
      <c r="AA31" s="385"/>
      <c r="AB31" s="374"/>
      <c r="AC31" s="366"/>
      <c r="AD31" s="366"/>
      <c r="AE31" s="366"/>
      <c r="AF31" s="366"/>
      <c r="AG31" s="366"/>
      <c r="AH31" s="366"/>
    </row>
    <row r="32" spans="1:34" ht="90" customHeight="1">
      <c r="A32" s="366"/>
      <c r="B32" s="31"/>
      <c r="C32" s="470" t="s">
        <v>591</v>
      </c>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29"/>
      <c r="AB32" s="374"/>
      <c r="AC32" s="366"/>
      <c r="AD32" s="366"/>
      <c r="AE32" s="366"/>
      <c r="AF32" s="366"/>
      <c r="AG32" s="366"/>
      <c r="AH32" s="366"/>
    </row>
    <row r="33" spans="1:34" ht="15" customHeight="1">
      <c r="A33" s="366"/>
      <c r="B33" s="31"/>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74"/>
      <c r="AC33" s="366"/>
      <c r="AD33" s="366"/>
      <c r="AE33" s="366"/>
      <c r="AF33" s="366"/>
      <c r="AG33" s="366"/>
      <c r="AH33" s="366"/>
    </row>
    <row r="34" spans="1:34" ht="15.75" customHeight="1">
      <c r="A34" s="366"/>
      <c r="B34" s="31"/>
      <c r="C34" s="469" t="s">
        <v>139</v>
      </c>
      <c r="D34" s="838"/>
      <c r="E34" s="379"/>
      <c r="F34" s="466" t="s">
        <v>34</v>
      </c>
      <c r="G34" s="829"/>
      <c r="H34" s="379"/>
      <c r="I34" s="366"/>
      <c r="J34" s="386" t="s">
        <v>140</v>
      </c>
      <c r="K34" s="466">
        <v>15</v>
      </c>
      <c r="L34" s="842"/>
      <c r="M34" s="842"/>
      <c r="N34" s="829"/>
      <c r="O34" s="379"/>
      <c r="P34" s="379"/>
      <c r="Q34" s="370" t="s">
        <v>141</v>
      </c>
      <c r="R34" s="366"/>
      <c r="S34" s="379"/>
      <c r="T34" s="379"/>
      <c r="U34" s="379"/>
      <c r="V34" s="379"/>
      <c r="W34" s="466" t="s">
        <v>20</v>
      </c>
      <c r="X34" s="842"/>
      <c r="Y34" s="842"/>
      <c r="Z34" s="842"/>
      <c r="AA34" s="829"/>
      <c r="AB34" s="378"/>
      <c r="AC34" s="366"/>
      <c r="AD34" s="366"/>
      <c r="AE34" s="366"/>
      <c r="AF34" s="366"/>
      <c r="AG34" s="366"/>
      <c r="AH34" s="366"/>
    </row>
    <row r="35" spans="1:34" ht="15.75" customHeight="1">
      <c r="A35" s="366"/>
      <c r="B35" s="31"/>
      <c r="C35" s="366"/>
      <c r="D35" s="366"/>
      <c r="E35" s="366"/>
      <c r="F35" s="381"/>
      <c r="G35" s="381"/>
      <c r="H35" s="381"/>
      <c r="I35" s="381"/>
      <c r="J35" s="381"/>
      <c r="K35" s="381"/>
      <c r="L35" s="381"/>
      <c r="M35" s="366"/>
      <c r="N35" s="366"/>
      <c r="O35" s="366"/>
      <c r="P35" s="366"/>
      <c r="Q35" s="366"/>
      <c r="R35" s="366"/>
      <c r="S35" s="366"/>
      <c r="T35" s="366"/>
      <c r="U35" s="366"/>
      <c r="V35" s="366"/>
      <c r="W35" s="366"/>
      <c r="X35" s="366"/>
      <c r="Y35" s="366"/>
      <c r="Z35" s="366"/>
      <c r="AA35" s="366"/>
      <c r="AB35" s="374"/>
      <c r="AC35" s="366"/>
      <c r="AD35" s="366"/>
      <c r="AE35" s="366"/>
      <c r="AF35" s="366"/>
      <c r="AG35" s="366"/>
      <c r="AH35" s="366"/>
    </row>
    <row r="36" spans="1:34" ht="32.25" customHeight="1">
      <c r="A36" s="366"/>
      <c r="B36" s="31"/>
      <c r="C36" s="366"/>
      <c r="D36" s="386" t="s">
        <v>142</v>
      </c>
      <c r="E36" s="379"/>
      <c r="F36" s="470" t="s">
        <v>615</v>
      </c>
      <c r="G36" s="842"/>
      <c r="H36" s="842"/>
      <c r="I36" s="842"/>
      <c r="J36" s="842"/>
      <c r="K36" s="842"/>
      <c r="L36" s="842"/>
      <c r="M36" s="829"/>
      <c r="N36" s="366"/>
      <c r="O36" s="386" t="s">
        <v>144</v>
      </c>
      <c r="P36" s="471">
        <v>0</v>
      </c>
      <c r="Q36" s="842"/>
      <c r="R36" s="842"/>
      <c r="S36" s="842"/>
      <c r="T36" s="842"/>
      <c r="U36" s="842"/>
      <c r="V36" s="842"/>
      <c r="W36" s="842"/>
      <c r="X36" s="842"/>
      <c r="Y36" s="842"/>
      <c r="Z36" s="842"/>
      <c r="AA36" s="829"/>
      <c r="AB36" s="374"/>
      <c r="AC36" s="366"/>
      <c r="AD36" s="366"/>
      <c r="AE36" s="366"/>
      <c r="AF36" s="366"/>
      <c r="AG36" s="366"/>
      <c r="AH36" s="366"/>
    </row>
    <row r="37" spans="1:34" ht="15.75" customHeight="1">
      <c r="A37" s="366"/>
      <c r="B37" s="31"/>
      <c r="C37" s="379"/>
      <c r="D37" s="379"/>
      <c r="E37" s="379"/>
      <c r="F37" s="381"/>
      <c r="G37" s="381"/>
      <c r="H37" s="381"/>
      <c r="I37" s="381"/>
      <c r="J37" s="381"/>
      <c r="K37" s="381"/>
      <c r="L37" s="381"/>
      <c r="M37" s="379"/>
      <c r="N37" s="379"/>
      <c r="O37" s="379"/>
      <c r="P37" s="379"/>
      <c r="Q37" s="379"/>
      <c r="R37" s="379"/>
      <c r="S37" s="379"/>
      <c r="T37" s="379"/>
      <c r="U37" s="379"/>
      <c r="V37" s="379"/>
      <c r="W37" s="379"/>
      <c r="X37" s="379"/>
      <c r="Y37" s="379"/>
      <c r="Z37" s="379"/>
      <c r="AA37" s="379"/>
      <c r="AB37" s="378"/>
      <c r="AC37" s="366"/>
      <c r="AD37" s="366"/>
      <c r="AE37" s="366"/>
      <c r="AF37" s="366"/>
      <c r="AG37" s="366"/>
      <c r="AH37" s="366"/>
    </row>
    <row r="38" spans="1:34" ht="15.75" customHeight="1">
      <c r="A38" s="366"/>
      <c r="B38" s="31"/>
      <c r="C38" s="366"/>
      <c r="D38" s="386" t="s">
        <v>145</v>
      </c>
      <c r="E38" s="366"/>
      <c r="F38" s="467" t="s">
        <v>146</v>
      </c>
      <c r="G38" s="829"/>
      <c r="H38" s="366"/>
      <c r="I38" s="366"/>
      <c r="J38" s="379" t="s">
        <v>147</v>
      </c>
      <c r="K38" s="366"/>
      <c r="L38" s="467" t="s">
        <v>148</v>
      </c>
      <c r="M38" s="842"/>
      <c r="N38" s="829"/>
      <c r="O38" s="379"/>
      <c r="P38" s="379"/>
      <c r="Q38" s="366"/>
      <c r="R38" s="379" t="s">
        <v>149</v>
      </c>
      <c r="S38" s="379"/>
      <c r="T38" s="379"/>
      <c r="U38" s="379"/>
      <c r="V38" s="379"/>
      <c r="W38" s="472"/>
      <c r="X38" s="842"/>
      <c r="Y38" s="842"/>
      <c r="Z38" s="842"/>
      <c r="AA38" s="829"/>
      <c r="AB38" s="378"/>
      <c r="AC38" s="366"/>
      <c r="AD38" s="366"/>
      <c r="AE38" s="366"/>
      <c r="AF38" s="366"/>
      <c r="AG38" s="366"/>
      <c r="AH38" s="366"/>
    </row>
    <row r="39" spans="1:34" ht="15.75" customHeight="1">
      <c r="A39" s="366"/>
      <c r="B39" s="31"/>
      <c r="C39" s="366"/>
      <c r="D39" s="366"/>
      <c r="E39" s="366"/>
      <c r="F39" s="29"/>
      <c r="G39" s="366"/>
      <c r="H39" s="366"/>
      <c r="I39" s="370"/>
      <c r="J39" s="370"/>
      <c r="K39" s="370"/>
      <c r="L39" s="370"/>
      <c r="M39" s="370"/>
      <c r="N39" s="370"/>
      <c r="O39" s="370"/>
      <c r="P39" s="370"/>
      <c r="Q39" s="370"/>
      <c r="R39" s="370"/>
      <c r="S39" s="370"/>
      <c r="T39" s="370"/>
      <c r="U39" s="370"/>
      <c r="V39" s="370"/>
      <c r="W39" s="370"/>
      <c r="X39" s="370"/>
      <c r="Y39" s="370"/>
      <c r="Z39" s="370"/>
      <c r="AA39" s="370"/>
      <c r="AB39" s="371"/>
      <c r="AC39" s="366"/>
      <c r="AD39" s="366"/>
      <c r="AE39" s="366"/>
      <c r="AF39" s="366"/>
      <c r="AG39" s="366"/>
      <c r="AH39" s="366"/>
    </row>
    <row r="40" spans="1:34" ht="15.75" customHeight="1">
      <c r="A40" s="366"/>
      <c r="B40" s="31"/>
      <c r="C40" s="387" t="s">
        <v>150</v>
      </c>
      <c r="D40" s="468">
        <v>2024</v>
      </c>
      <c r="E40" s="845"/>
      <c r="F40" s="846"/>
      <c r="G40" s="35"/>
      <c r="H40" s="370"/>
      <c r="I40" s="370"/>
      <c r="J40" s="370"/>
      <c r="K40" s="370"/>
      <c r="L40" s="370"/>
      <c r="M40" s="370"/>
      <c r="N40" s="370"/>
      <c r="O40" s="370"/>
      <c r="P40" s="370"/>
      <c r="Q40" s="464"/>
      <c r="R40" s="838"/>
      <c r="S40" s="838"/>
      <c r="T40" s="838"/>
      <c r="U40" s="838"/>
      <c r="V40" s="370"/>
      <c r="W40" s="370"/>
      <c r="X40" s="465"/>
      <c r="Y40" s="838"/>
      <c r="Z40" s="838"/>
      <c r="AA40" s="838"/>
      <c r="AB40" s="378"/>
      <c r="AC40" s="366"/>
      <c r="AD40" s="366"/>
      <c r="AE40" s="366"/>
      <c r="AF40" s="366"/>
      <c r="AG40" s="366"/>
      <c r="AH40" s="366"/>
    </row>
    <row r="41" spans="1:34" ht="5.25" customHeight="1">
      <c r="A41" s="366"/>
      <c r="B41" s="31"/>
      <c r="C41" s="379"/>
      <c r="D41" s="38"/>
      <c r="E41" s="38"/>
      <c r="F41" s="38"/>
      <c r="G41" s="366"/>
      <c r="H41" s="370"/>
      <c r="I41" s="370"/>
      <c r="J41" s="370"/>
      <c r="K41" s="370"/>
      <c r="L41" s="370"/>
      <c r="M41" s="370"/>
      <c r="N41" s="370"/>
      <c r="O41" s="370"/>
      <c r="P41" s="370"/>
      <c r="Q41" s="376"/>
      <c r="R41" s="376"/>
      <c r="S41" s="376"/>
      <c r="T41" s="376"/>
      <c r="U41" s="376"/>
      <c r="V41" s="370"/>
      <c r="W41" s="370"/>
      <c r="X41" s="372"/>
      <c r="Y41" s="372"/>
      <c r="Z41" s="372"/>
      <c r="AA41" s="372"/>
      <c r="AB41" s="378"/>
      <c r="AC41" s="366"/>
      <c r="AD41" s="366"/>
      <c r="AE41" s="366"/>
      <c r="AF41" s="366"/>
      <c r="AG41" s="366"/>
      <c r="AH41" s="366"/>
    </row>
    <row r="42" spans="1:34" ht="15.75" customHeight="1">
      <c r="A42" s="366"/>
      <c r="B42" s="31"/>
      <c r="C42" s="379" t="s">
        <v>140</v>
      </c>
      <c r="D42" s="471">
        <v>15</v>
      </c>
      <c r="E42" s="842"/>
      <c r="F42" s="829"/>
      <c r="G42" s="366"/>
      <c r="H42" s="370"/>
      <c r="I42" s="370"/>
      <c r="J42" s="370"/>
      <c r="K42" s="370"/>
      <c r="L42" s="370"/>
      <c r="M42" s="370"/>
      <c r="N42" s="370"/>
      <c r="O42" s="370"/>
      <c r="P42" s="370"/>
      <c r="Q42" s="464"/>
      <c r="R42" s="838"/>
      <c r="S42" s="838"/>
      <c r="T42" s="838"/>
      <c r="U42" s="838"/>
      <c r="V42" s="370"/>
      <c r="W42" s="370"/>
      <c r="X42" s="465"/>
      <c r="Y42" s="838"/>
      <c r="Z42" s="838"/>
      <c r="AA42" s="838"/>
      <c r="AB42" s="371"/>
      <c r="AC42" s="366"/>
      <c r="AD42" s="366"/>
      <c r="AE42" s="366"/>
      <c r="AF42" s="366"/>
      <c r="AG42" s="366"/>
      <c r="AH42" s="366"/>
    </row>
    <row r="43" spans="1:34" ht="15.75" customHeight="1">
      <c r="A43" s="366"/>
      <c r="B43" s="31"/>
      <c r="C43" s="366"/>
      <c r="D43" s="366"/>
      <c r="E43" s="366"/>
      <c r="F43" s="366"/>
      <c r="G43" s="366"/>
      <c r="H43" s="366"/>
      <c r="I43" s="370"/>
      <c r="J43" s="370"/>
      <c r="K43" s="379"/>
      <c r="L43" s="379"/>
      <c r="M43" s="379"/>
      <c r="N43" s="379"/>
      <c r="O43" s="379"/>
      <c r="P43" s="379"/>
      <c r="Q43" s="379"/>
      <c r="R43" s="379"/>
      <c r="S43" s="379"/>
      <c r="T43" s="379"/>
      <c r="U43" s="379"/>
      <c r="V43" s="379"/>
      <c r="W43" s="379"/>
      <c r="X43" s="379"/>
      <c r="Y43" s="379"/>
      <c r="Z43" s="379"/>
      <c r="AA43" s="379"/>
      <c r="AB43" s="371"/>
      <c r="AC43" s="366"/>
      <c r="AD43" s="366"/>
      <c r="AE43" s="366"/>
      <c r="AF43" s="366"/>
      <c r="AG43" s="366"/>
      <c r="AH43" s="366"/>
    </row>
    <row r="44" spans="1:34" ht="15.75" customHeight="1">
      <c r="A44" s="366"/>
      <c r="B44" s="31"/>
      <c r="C44" s="379"/>
      <c r="D44" s="466" t="s">
        <v>151</v>
      </c>
      <c r="E44" s="842"/>
      <c r="F44" s="842"/>
      <c r="G44" s="842"/>
      <c r="H44" s="842"/>
      <c r="I44" s="842"/>
      <c r="J44" s="842"/>
      <c r="K44" s="842"/>
      <c r="L44" s="842"/>
      <c r="M44" s="842"/>
      <c r="N44" s="842"/>
      <c r="O44" s="842"/>
      <c r="P44" s="842"/>
      <c r="Q44" s="842"/>
      <c r="R44" s="842"/>
      <c r="S44" s="842"/>
      <c r="T44" s="842"/>
      <c r="U44" s="842"/>
      <c r="V44" s="842"/>
      <c r="W44" s="842"/>
      <c r="X44" s="842"/>
      <c r="Y44" s="829"/>
      <c r="Z44" s="380"/>
      <c r="AA44" s="380"/>
      <c r="AB44" s="388"/>
      <c r="AC44" s="366"/>
      <c r="AD44" s="366"/>
      <c r="AE44" s="366"/>
      <c r="AF44" s="366"/>
      <c r="AG44" s="366"/>
      <c r="AH44" s="366"/>
    </row>
    <row r="45" spans="1:34" ht="15.75" customHeight="1">
      <c r="A45" s="366"/>
      <c r="B45" s="31"/>
      <c r="C45" s="366"/>
      <c r="D45" s="493" t="s">
        <v>152</v>
      </c>
      <c r="E45" s="842"/>
      <c r="F45" s="842"/>
      <c r="G45" s="842"/>
      <c r="H45" s="829"/>
      <c r="I45" s="489" t="s">
        <v>153</v>
      </c>
      <c r="J45" s="842"/>
      <c r="K45" s="842"/>
      <c r="L45" s="842"/>
      <c r="M45" s="842"/>
      <c r="N45" s="842"/>
      <c r="O45" s="842"/>
      <c r="P45" s="829"/>
      <c r="Q45" s="490" t="s">
        <v>154</v>
      </c>
      <c r="R45" s="842"/>
      <c r="S45" s="842"/>
      <c r="T45" s="842"/>
      <c r="U45" s="842"/>
      <c r="V45" s="842"/>
      <c r="W45" s="842"/>
      <c r="X45" s="842"/>
      <c r="Y45" s="829"/>
      <c r="Z45" s="380"/>
      <c r="AA45" s="380"/>
      <c r="AB45" s="388"/>
      <c r="AC45" s="366"/>
      <c r="AD45" s="366"/>
      <c r="AE45" s="366"/>
      <c r="AF45" s="366"/>
      <c r="AG45" s="366"/>
      <c r="AH45" s="366"/>
    </row>
    <row r="46" spans="1:34" ht="15.75" customHeight="1">
      <c r="A46" s="389"/>
      <c r="B46" s="39"/>
      <c r="C46" s="40"/>
      <c r="D46" s="494" t="s">
        <v>155</v>
      </c>
      <c r="E46" s="842"/>
      <c r="F46" s="842"/>
      <c r="G46" s="842"/>
      <c r="H46" s="829"/>
      <c r="I46" s="491" t="s">
        <v>156</v>
      </c>
      <c r="J46" s="842"/>
      <c r="K46" s="842"/>
      <c r="L46" s="842"/>
      <c r="M46" s="842"/>
      <c r="N46" s="842"/>
      <c r="O46" s="842"/>
      <c r="P46" s="829"/>
      <c r="Q46" s="492" t="s">
        <v>157</v>
      </c>
      <c r="R46" s="842"/>
      <c r="S46" s="842"/>
      <c r="T46" s="842"/>
      <c r="U46" s="842"/>
      <c r="V46" s="842"/>
      <c r="W46" s="842"/>
      <c r="X46" s="842"/>
      <c r="Y46" s="829"/>
      <c r="Z46" s="389"/>
      <c r="AA46" s="389"/>
      <c r="AB46" s="390"/>
      <c r="AC46" s="389"/>
      <c r="AD46" s="389"/>
      <c r="AE46" s="389"/>
      <c r="AF46" s="389"/>
      <c r="AG46" s="389"/>
      <c r="AH46" s="389"/>
    </row>
    <row r="47" spans="1:34" ht="15.75" customHeight="1">
      <c r="A47" s="366"/>
      <c r="B47" s="31"/>
      <c r="C47" s="391"/>
      <c r="D47" s="391"/>
      <c r="E47" s="391"/>
      <c r="F47" s="391"/>
      <c r="G47" s="392"/>
      <c r="H47" s="392"/>
      <c r="I47" s="392"/>
      <c r="J47" s="392"/>
      <c r="K47" s="392"/>
      <c r="L47" s="392"/>
      <c r="M47" s="392"/>
      <c r="N47" s="392"/>
      <c r="O47" s="392"/>
      <c r="P47" s="392"/>
      <c r="Q47" s="392"/>
      <c r="R47" s="392"/>
      <c r="S47" s="392"/>
      <c r="T47" s="392"/>
      <c r="U47" s="392"/>
      <c r="V47" s="392"/>
      <c r="W47" s="392"/>
      <c r="X47" s="392"/>
      <c r="Y47" s="392"/>
      <c r="Z47" s="391"/>
      <c r="AA47" s="391"/>
      <c r="AB47" s="375"/>
      <c r="AC47" s="366"/>
      <c r="AD47" s="366"/>
      <c r="AE47" s="366"/>
      <c r="AF47" s="366"/>
      <c r="AG47" s="366"/>
      <c r="AH47" s="366"/>
    </row>
    <row r="48" spans="1:34" ht="15.75" customHeight="1">
      <c r="A48" s="393"/>
      <c r="B48" s="41"/>
      <c r="C48" s="482" t="s">
        <v>158</v>
      </c>
      <c r="D48" s="842"/>
      <c r="E48" s="842"/>
      <c r="F48" s="829"/>
      <c r="G48" s="487" t="s">
        <v>159</v>
      </c>
      <c r="H48" s="488" t="s">
        <v>160</v>
      </c>
      <c r="I48" s="834"/>
      <c r="J48" s="834"/>
      <c r="K48" s="834"/>
      <c r="L48" s="834"/>
      <c r="M48" s="834"/>
      <c r="N48" s="834"/>
      <c r="O48" s="834"/>
      <c r="P48" s="834"/>
      <c r="Q48" s="834"/>
      <c r="R48" s="834"/>
      <c r="S48" s="834"/>
      <c r="T48" s="834"/>
      <c r="U48" s="834"/>
      <c r="V48" s="834"/>
      <c r="W48" s="834"/>
      <c r="X48" s="834"/>
      <c r="Y48" s="834"/>
      <c r="Z48" s="834"/>
      <c r="AA48" s="835"/>
      <c r="AB48" s="388"/>
      <c r="AC48" s="393"/>
      <c r="AD48" s="393"/>
      <c r="AE48" s="393"/>
      <c r="AF48" s="393"/>
      <c r="AG48" s="393"/>
      <c r="AH48" s="393"/>
    </row>
    <row r="49" spans="1:34" ht="15.75" customHeight="1">
      <c r="A49" s="393"/>
      <c r="B49" s="41"/>
      <c r="C49" s="42" t="s">
        <v>161</v>
      </c>
      <c r="D49" s="43">
        <v>1.2</v>
      </c>
      <c r="E49" s="482" t="s">
        <v>162</v>
      </c>
      <c r="F49" s="829"/>
      <c r="G49" s="831"/>
      <c r="H49" s="839"/>
      <c r="I49" s="840"/>
      <c r="J49" s="840"/>
      <c r="K49" s="840"/>
      <c r="L49" s="840"/>
      <c r="M49" s="840"/>
      <c r="N49" s="840"/>
      <c r="O49" s="840"/>
      <c r="P49" s="840"/>
      <c r="Q49" s="840"/>
      <c r="R49" s="840"/>
      <c r="S49" s="840"/>
      <c r="T49" s="840"/>
      <c r="U49" s="840"/>
      <c r="V49" s="840"/>
      <c r="W49" s="840"/>
      <c r="X49" s="840"/>
      <c r="Y49" s="840"/>
      <c r="Z49" s="840"/>
      <c r="AA49" s="841"/>
      <c r="AB49" s="388"/>
      <c r="AC49" s="393"/>
      <c r="AD49" s="393"/>
      <c r="AE49" s="393"/>
      <c r="AF49" s="393"/>
      <c r="AG49" s="393"/>
      <c r="AH49" s="393"/>
    </row>
    <row r="50" spans="1:34" ht="15.75" customHeight="1">
      <c r="A50" s="393"/>
      <c r="B50" s="41"/>
      <c r="C50" s="44">
        <v>2024</v>
      </c>
      <c r="D50" s="45">
        <v>45474</v>
      </c>
      <c r="E50" s="481">
        <v>45656</v>
      </c>
      <c r="F50" s="829"/>
      <c r="G50" s="46">
        <v>15</v>
      </c>
      <c r="H50" s="486" t="s">
        <v>607</v>
      </c>
      <c r="I50" s="842"/>
      <c r="J50" s="842"/>
      <c r="K50" s="842"/>
      <c r="L50" s="842"/>
      <c r="M50" s="842"/>
      <c r="N50" s="842"/>
      <c r="O50" s="842"/>
      <c r="P50" s="842"/>
      <c r="Q50" s="842"/>
      <c r="R50" s="842"/>
      <c r="S50" s="842"/>
      <c r="T50" s="842"/>
      <c r="U50" s="842"/>
      <c r="V50" s="842"/>
      <c r="W50" s="842"/>
      <c r="X50" s="842"/>
      <c r="Y50" s="842"/>
      <c r="Z50" s="842"/>
      <c r="AA50" s="829"/>
      <c r="AB50" s="388"/>
      <c r="AC50" s="393"/>
      <c r="AD50" s="393"/>
      <c r="AE50" s="393"/>
      <c r="AF50" s="393"/>
      <c r="AG50" s="393"/>
      <c r="AH50" s="393"/>
    </row>
    <row r="51" spans="1:34" ht="15.75" customHeight="1">
      <c r="A51" s="393"/>
      <c r="B51" s="41"/>
      <c r="C51" s="44">
        <v>2025</v>
      </c>
      <c r="D51" s="45">
        <v>45658</v>
      </c>
      <c r="E51" s="481">
        <v>46021</v>
      </c>
      <c r="F51" s="829"/>
      <c r="G51" s="46">
        <v>30</v>
      </c>
      <c r="H51" s="486" t="s">
        <v>607</v>
      </c>
      <c r="I51" s="842"/>
      <c r="J51" s="842"/>
      <c r="K51" s="842"/>
      <c r="L51" s="842"/>
      <c r="M51" s="842"/>
      <c r="N51" s="842"/>
      <c r="O51" s="842"/>
      <c r="P51" s="842"/>
      <c r="Q51" s="842"/>
      <c r="R51" s="842"/>
      <c r="S51" s="842"/>
      <c r="T51" s="842"/>
      <c r="U51" s="842"/>
      <c r="V51" s="842"/>
      <c r="W51" s="842"/>
      <c r="X51" s="842"/>
      <c r="Y51" s="842"/>
      <c r="Z51" s="842"/>
      <c r="AA51" s="829"/>
      <c r="AB51" s="388"/>
      <c r="AC51" s="393"/>
      <c r="AD51" s="393"/>
      <c r="AE51" s="393"/>
      <c r="AF51" s="393"/>
      <c r="AG51" s="393"/>
      <c r="AH51" s="393"/>
    </row>
    <row r="52" spans="1:34" ht="15.75" customHeight="1">
      <c r="A52" s="393"/>
      <c r="B52" s="41"/>
      <c r="C52" s="44">
        <v>2026</v>
      </c>
      <c r="D52" s="45">
        <v>46023</v>
      </c>
      <c r="E52" s="481">
        <v>46386</v>
      </c>
      <c r="F52" s="829"/>
      <c r="G52" s="46">
        <v>45</v>
      </c>
      <c r="H52" s="486" t="s">
        <v>607</v>
      </c>
      <c r="I52" s="842"/>
      <c r="J52" s="842"/>
      <c r="K52" s="842"/>
      <c r="L52" s="842"/>
      <c r="M52" s="842"/>
      <c r="N52" s="842"/>
      <c r="O52" s="842"/>
      <c r="P52" s="842"/>
      <c r="Q52" s="842"/>
      <c r="R52" s="842"/>
      <c r="S52" s="842"/>
      <c r="T52" s="842"/>
      <c r="U52" s="842"/>
      <c r="V52" s="842"/>
      <c r="W52" s="842"/>
      <c r="X52" s="842"/>
      <c r="Y52" s="842"/>
      <c r="Z52" s="842"/>
      <c r="AA52" s="829"/>
      <c r="AB52" s="388"/>
      <c r="AC52" s="393"/>
      <c r="AD52" s="393"/>
      <c r="AE52" s="393"/>
      <c r="AF52" s="393"/>
      <c r="AG52" s="393"/>
      <c r="AH52" s="393"/>
    </row>
    <row r="53" spans="1:34" ht="15.75" customHeight="1">
      <c r="A53" s="393"/>
      <c r="B53" s="41"/>
      <c r="C53" s="44">
        <v>2027</v>
      </c>
      <c r="D53" s="45">
        <v>46388</v>
      </c>
      <c r="E53" s="481">
        <v>46751</v>
      </c>
      <c r="F53" s="829"/>
      <c r="G53" s="46">
        <v>60</v>
      </c>
      <c r="H53" s="486" t="s">
        <v>607</v>
      </c>
      <c r="I53" s="842"/>
      <c r="J53" s="842"/>
      <c r="K53" s="842"/>
      <c r="L53" s="842"/>
      <c r="M53" s="842"/>
      <c r="N53" s="842"/>
      <c r="O53" s="842"/>
      <c r="P53" s="842"/>
      <c r="Q53" s="842"/>
      <c r="R53" s="842"/>
      <c r="S53" s="842"/>
      <c r="T53" s="842"/>
      <c r="U53" s="842"/>
      <c r="V53" s="842"/>
      <c r="W53" s="842"/>
      <c r="X53" s="842"/>
      <c r="Y53" s="842"/>
      <c r="Z53" s="842"/>
      <c r="AA53" s="829"/>
      <c r="AB53" s="388"/>
      <c r="AC53" s="393"/>
      <c r="AD53" s="393"/>
      <c r="AE53" s="393"/>
      <c r="AF53" s="393"/>
      <c r="AG53" s="393"/>
      <c r="AH53" s="393"/>
    </row>
    <row r="54" spans="1:34" ht="15.75" customHeight="1">
      <c r="A54" s="393"/>
      <c r="B54" s="41"/>
      <c r="C54" s="44"/>
      <c r="D54" s="44"/>
      <c r="E54" s="482"/>
      <c r="F54" s="829"/>
      <c r="G54" s="43"/>
      <c r="H54" s="482"/>
      <c r="I54" s="842"/>
      <c r="J54" s="842"/>
      <c r="K54" s="842"/>
      <c r="L54" s="842"/>
      <c r="M54" s="842"/>
      <c r="N54" s="842"/>
      <c r="O54" s="842"/>
      <c r="P54" s="842"/>
      <c r="Q54" s="842"/>
      <c r="R54" s="842"/>
      <c r="S54" s="842"/>
      <c r="T54" s="842"/>
      <c r="U54" s="842"/>
      <c r="V54" s="842"/>
      <c r="W54" s="842"/>
      <c r="X54" s="842"/>
      <c r="Y54" s="842"/>
      <c r="Z54" s="842"/>
      <c r="AA54" s="829"/>
      <c r="AB54" s="388"/>
      <c r="AC54" s="393"/>
      <c r="AD54" s="393"/>
      <c r="AE54" s="393"/>
      <c r="AF54" s="393"/>
      <c r="AG54" s="393"/>
      <c r="AH54" s="393"/>
    </row>
    <row r="55" spans="1:34" ht="15.75" customHeight="1">
      <c r="A55" s="366"/>
      <c r="B55" s="31"/>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74"/>
      <c r="AC55" s="366"/>
      <c r="AD55" s="366"/>
      <c r="AE55" s="366"/>
      <c r="AF55" s="366"/>
      <c r="AG55" s="366"/>
      <c r="AH55" s="366"/>
    </row>
    <row r="56" spans="1:34" ht="15.75" customHeight="1">
      <c r="A56" s="366"/>
      <c r="B56" s="31"/>
      <c r="C56" s="469" t="s">
        <v>163</v>
      </c>
      <c r="D56" s="838"/>
      <c r="E56" s="379"/>
      <c r="F56" s="370" t="s">
        <v>164</v>
      </c>
      <c r="G56" s="47"/>
      <c r="H56" s="381"/>
      <c r="I56" s="370" t="s">
        <v>165</v>
      </c>
      <c r="J56" s="366"/>
      <c r="K56" s="467"/>
      <c r="L56" s="829"/>
      <c r="M56" s="379"/>
      <c r="N56" s="366"/>
      <c r="O56" s="366"/>
      <c r="P56" s="366"/>
      <c r="Q56" s="366"/>
      <c r="R56" s="366"/>
      <c r="S56" s="366"/>
      <c r="T56" s="366"/>
      <c r="U56" s="366"/>
      <c r="V56" s="366"/>
      <c r="W56" s="366"/>
      <c r="X56" s="366"/>
      <c r="Y56" s="366"/>
      <c r="Z56" s="366"/>
      <c r="AA56" s="366"/>
      <c r="AB56" s="374"/>
      <c r="AC56" s="366"/>
      <c r="AD56" s="366"/>
      <c r="AE56" s="366"/>
      <c r="AF56" s="366"/>
      <c r="AG56" s="366"/>
      <c r="AH56" s="366"/>
    </row>
    <row r="57" spans="1:34" ht="15.75" customHeight="1">
      <c r="A57" s="366"/>
      <c r="B57" s="394"/>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95"/>
      <c r="AC57" s="366"/>
      <c r="AD57" s="366"/>
      <c r="AE57" s="366"/>
      <c r="AF57" s="366"/>
      <c r="AG57" s="366"/>
      <c r="AH57" s="366"/>
    </row>
    <row r="58" spans="1:34" ht="15.75" customHeight="1">
      <c r="A58" s="366"/>
      <c r="B58" s="480" t="s">
        <v>166</v>
      </c>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29"/>
      <c r="AC58" s="366"/>
      <c r="AD58" s="366"/>
      <c r="AE58" s="366"/>
      <c r="AF58" s="366"/>
      <c r="AG58" s="366"/>
      <c r="AH58" s="366"/>
    </row>
    <row r="59" spans="1:34" ht="15.75" customHeight="1">
      <c r="A59" s="366"/>
      <c r="B59" s="48"/>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49"/>
      <c r="AC59" s="366"/>
      <c r="AD59" s="366"/>
      <c r="AE59" s="366"/>
      <c r="AF59" s="366"/>
      <c r="AG59" s="366"/>
      <c r="AH59" s="366"/>
    </row>
    <row r="60" spans="1:34" ht="29.25" customHeight="1">
      <c r="A60" s="366"/>
      <c r="B60" s="482" t="s">
        <v>161</v>
      </c>
      <c r="C60" s="829"/>
      <c r="D60" s="43"/>
      <c r="E60" s="482" t="s">
        <v>167</v>
      </c>
      <c r="F60" s="829"/>
      <c r="G60" s="43"/>
      <c r="H60" s="466" t="s">
        <v>168</v>
      </c>
      <c r="I60" s="829"/>
      <c r="J60" s="482"/>
      <c r="K60" s="829"/>
      <c r="L60" s="485"/>
      <c r="M60" s="838"/>
      <c r="N60" s="43" t="s">
        <v>169</v>
      </c>
      <c r="O60" s="482"/>
      <c r="P60" s="842"/>
      <c r="Q60" s="829"/>
      <c r="R60" s="482" t="s">
        <v>170</v>
      </c>
      <c r="S60" s="842"/>
      <c r="T60" s="829"/>
      <c r="U60" s="482"/>
      <c r="V60" s="842"/>
      <c r="W60" s="829"/>
      <c r="X60" s="482" t="s">
        <v>171</v>
      </c>
      <c r="Y60" s="829"/>
      <c r="Z60" s="482"/>
      <c r="AA60" s="842"/>
      <c r="AB60" s="829"/>
      <c r="AC60" s="366"/>
      <c r="AD60" s="366"/>
      <c r="AE60" s="366"/>
      <c r="AF60" s="366"/>
      <c r="AG60" s="366"/>
      <c r="AH60" s="366"/>
    </row>
    <row r="61" spans="1:34" ht="15.75" customHeight="1">
      <c r="A61" s="366"/>
      <c r="B61" s="48"/>
      <c r="C61" s="396"/>
      <c r="D61" s="396"/>
      <c r="E61" s="396"/>
      <c r="F61" s="389"/>
      <c r="G61" s="397"/>
      <c r="H61" s="398"/>
      <c r="I61" s="398"/>
      <c r="J61" s="389"/>
      <c r="K61" s="389"/>
      <c r="L61" s="389"/>
      <c r="M61" s="389"/>
      <c r="N61" s="398"/>
      <c r="O61" s="389"/>
      <c r="P61" s="389"/>
      <c r="Q61" s="389"/>
      <c r="R61" s="389"/>
      <c r="S61" s="398"/>
      <c r="T61" s="376"/>
      <c r="U61" s="376"/>
      <c r="V61" s="366"/>
      <c r="W61" s="398"/>
      <c r="X61" s="386"/>
      <c r="Y61" s="386"/>
      <c r="Z61" s="50"/>
      <c r="AA61" s="28"/>
      <c r="AB61" s="51"/>
      <c r="AC61" s="366"/>
      <c r="AD61" s="366"/>
      <c r="AE61" s="366"/>
      <c r="AF61" s="366"/>
      <c r="AG61" s="366"/>
      <c r="AH61" s="366"/>
    </row>
    <row r="62" spans="1:34" ht="15.75" customHeight="1">
      <c r="A62" s="366"/>
      <c r="B62" s="480" t="s">
        <v>172</v>
      </c>
      <c r="C62" s="829"/>
      <c r="D62" s="483"/>
      <c r="E62" s="840"/>
      <c r="F62" s="840"/>
      <c r="G62" s="840"/>
      <c r="H62" s="840"/>
      <c r="I62" s="840"/>
      <c r="J62" s="840"/>
      <c r="K62" s="840"/>
      <c r="L62" s="840"/>
      <c r="M62" s="840"/>
      <c r="N62" s="840"/>
      <c r="O62" s="840"/>
      <c r="P62" s="840"/>
      <c r="Q62" s="840"/>
      <c r="R62" s="840"/>
      <c r="S62" s="840"/>
      <c r="T62" s="840"/>
      <c r="U62" s="840"/>
      <c r="V62" s="840"/>
      <c r="W62" s="840"/>
      <c r="X62" s="840"/>
      <c r="Y62" s="840"/>
      <c r="Z62" s="840"/>
      <c r="AA62" s="840"/>
      <c r="AB62" s="841"/>
      <c r="AC62" s="366"/>
      <c r="AD62" s="366"/>
      <c r="AE62" s="366"/>
      <c r="AF62" s="366"/>
      <c r="AG62" s="366"/>
      <c r="AH62" s="366"/>
    </row>
    <row r="63" spans="1:34" ht="15.75" customHeight="1">
      <c r="A63" s="366"/>
      <c r="B63" s="48"/>
      <c r="C63" s="396"/>
      <c r="D63" s="396"/>
      <c r="E63" s="396"/>
      <c r="F63" s="389"/>
      <c r="G63" s="397"/>
      <c r="H63" s="398"/>
      <c r="I63" s="398"/>
      <c r="J63" s="389"/>
      <c r="K63" s="389"/>
      <c r="L63" s="389"/>
      <c r="M63" s="389"/>
      <c r="N63" s="398"/>
      <c r="O63" s="389"/>
      <c r="P63" s="389"/>
      <c r="Q63" s="389"/>
      <c r="R63" s="389"/>
      <c r="S63" s="398"/>
      <c r="T63" s="376"/>
      <c r="U63" s="376"/>
      <c r="V63" s="366"/>
      <c r="W63" s="398"/>
      <c r="X63" s="386"/>
      <c r="Y63" s="386"/>
      <c r="Z63" s="50"/>
      <c r="AA63" s="28"/>
      <c r="AB63" s="51"/>
      <c r="AC63" s="366"/>
      <c r="AD63" s="366"/>
      <c r="AE63" s="366"/>
      <c r="AF63" s="366"/>
      <c r="AG63" s="366"/>
      <c r="AH63" s="366"/>
    </row>
    <row r="64" spans="1:34" ht="15.75" customHeight="1">
      <c r="A64" s="366"/>
      <c r="B64" s="480" t="s">
        <v>173</v>
      </c>
      <c r="C64" s="829"/>
      <c r="D64" s="484"/>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841"/>
      <c r="AC64" s="366"/>
      <c r="AD64" s="366"/>
      <c r="AE64" s="366"/>
      <c r="AF64" s="366"/>
      <c r="AG64" s="366"/>
      <c r="AH64" s="366"/>
    </row>
    <row r="65" spans="1:34" ht="15.75" customHeight="1">
      <c r="A65" s="366"/>
      <c r="B65" s="48"/>
      <c r="C65" s="396"/>
      <c r="D65" s="396"/>
      <c r="E65" s="396"/>
      <c r="F65" s="389"/>
      <c r="G65" s="397"/>
      <c r="H65" s="398"/>
      <c r="I65" s="398"/>
      <c r="J65" s="389"/>
      <c r="K65" s="389"/>
      <c r="L65" s="389"/>
      <c r="M65" s="389"/>
      <c r="N65" s="398"/>
      <c r="O65" s="389"/>
      <c r="P65" s="389"/>
      <c r="Q65" s="389"/>
      <c r="R65" s="389"/>
      <c r="S65" s="398"/>
      <c r="T65" s="376"/>
      <c r="U65" s="376"/>
      <c r="V65" s="366"/>
      <c r="W65" s="398"/>
      <c r="X65" s="386"/>
      <c r="Y65" s="386"/>
      <c r="Z65" s="386"/>
      <c r="AA65" s="376"/>
      <c r="AB65" s="382"/>
      <c r="AC65" s="366"/>
      <c r="AD65" s="366"/>
      <c r="AE65" s="366"/>
      <c r="AF65" s="366"/>
      <c r="AG65" s="366"/>
      <c r="AH65" s="366"/>
    </row>
    <row r="66" spans="1:34" ht="15.75" customHeight="1">
      <c r="A66" s="366"/>
      <c r="B66" s="480" t="s">
        <v>174</v>
      </c>
      <c r="C66" s="829"/>
      <c r="D66" s="484"/>
      <c r="E66" s="840"/>
      <c r="F66" s="840"/>
      <c r="G66" s="840"/>
      <c r="H66" s="840"/>
      <c r="I66" s="840"/>
      <c r="J66" s="840"/>
      <c r="K66" s="840"/>
      <c r="L66" s="840"/>
      <c r="M66" s="840"/>
      <c r="N66" s="840"/>
      <c r="O66" s="840"/>
      <c r="P66" s="840"/>
      <c r="Q66" s="840"/>
      <c r="R66" s="840"/>
      <c r="S66" s="840"/>
      <c r="T66" s="840"/>
      <c r="U66" s="840"/>
      <c r="V66" s="840"/>
      <c r="W66" s="840"/>
      <c r="X66" s="840"/>
      <c r="Y66" s="840"/>
      <c r="Z66" s="840"/>
      <c r="AA66" s="840"/>
      <c r="AB66" s="841"/>
      <c r="AC66" s="366"/>
      <c r="AD66" s="366"/>
      <c r="AE66" s="366"/>
      <c r="AF66" s="366"/>
      <c r="AG66" s="366"/>
      <c r="AH66" s="366"/>
    </row>
    <row r="67" spans="1:34" ht="15.75" customHeight="1">
      <c r="A67" s="366"/>
      <c r="B67" s="48"/>
      <c r="C67" s="396"/>
      <c r="D67" s="396"/>
      <c r="E67" s="396"/>
      <c r="F67" s="389"/>
      <c r="G67" s="397"/>
      <c r="H67" s="398"/>
      <c r="I67" s="398"/>
      <c r="J67" s="389"/>
      <c r="K67" s="389"/>
      <c r="L67" s="389"/>
      <c r="M67" s="389"/>
      <c r="N67" s="398"/>
      <c r="O67" s="389"/>
      <c r="P67" s="389"/>
      <c r="Q67" s="389"/>
      <c r="R67" s="389"/>
      <c r="S67" s="398"/>
      <c r="T67" s="376"/>
      <c r="U67" s="376"/>
      <c r="V67" s="366"/>
      <c r="W67" s="398"/>
      <c r="X67" s="386"/>
      <c r="Y67" s="386"/>
      <c r="Z67" s="50"/>
      <c r="AA67" s="28"/>
      <c r="AB67" s="51"/>
      <c r="AC67" s="366"/>
      <c r="AD67" s="366"/>
      <c r="AE67" s="366"/>
      <c r="AF67" s="366"/>
      <c r="AG67" s="366"/>
      <c r="AH67" s="366"/>
    </row>
    <row r="68" spans="1:34" ht="15.75" customHeight="1">
      <c r="A68" s="366"/>
      <c r="B68" s="480" t="s">
        <v>175</v>
      </c>
      <c r="C68" s="829"/>
      <c r="D68" s="484"/>
      <c r="E68" s="840"/>
      <c r="F68" s="840"/>
      <c r="G68" s="840"/>
      <c r="H68" s="840"/>
      <c r="I68" s="840"/>
      <c r="J68" s="840"/>
      <c r="K68" s="840"/>
      <c r="L68" s="840"/>
      <c r="M68" s="840"/>
      <c r="N68" s="840"/>
      <c r="O68" s="840"/>
      <c r="P68" s="840"/>
      <c r="Q68" s="840"/>
      <c r="R68" s="840"/>
      <c r="S68" s="840"/>
      <c r="T68" s="840"/>
      <c r="U68" s="840"/>
      <c r="V68" s="840"/>
      <c r="W68" s="840"/>
      <c r="X68" s="840"/>
      <c r="Y68" s="840"/>
      <c r="Z68" s="840"/>
      <c r="AA68" s="840"/>
      <c r="AB68" s="841"/>
      <c r="AC68" s="366"/>
      <c r="AD68" s="366"/>
      <c r="AE68" s="366"/>
      <c r="AF68" s="366"/>
      <c r="AG68" s="366"/>
      <c r="AH68" s="366"/>
    </row>
    <row r="69" spans="1:34" ht="15.75" customHeight="1">
      <c r="A69" s="366"/>
      <c r="B69" s="48"/>
      <c r="C69" s="396"/>
      <c r="D69" s="396"/>
      <c r="E69" s="396"/>
      <c r="F69" s="389"/>
      <c r="G69" s="397"/>
      <c r="H69" s="398"/>
      <c r="I69" s="398"/>
      <c r="J69" s="389"/>
      <c r="K69" s="389"/>
      <c r="L69" s="389"/>
      <c r="M69" s="389"/>
      <c r="N69" s="398"/>
      <c r="O69" s="389"/>
      <c r="P69" s="389"/>
      <c r="Q69" s="389"/>
      <c r="R69" s="389"/>
      <c r="S69" s="398"/>
      <c r="T69" s="376"/>
      <c r="U69" s="376"/>
      <c r="V69" s="366"/>
      <c r="W69" s="398"/>
      <c r="X69" s="386"/>
      <c r="Y69" s="386"/>
      <c r="Z69" s="50"/>
      <c r="AA69" s="28"/>
      <c r="AB69" s="51"/>
      <c r="AC69" s="366"/>
      <c r="AD69" s="366"/>
      <c r="AE69" s="366"/>
      <c r="AF69" s="366"/>
      <c r="AG69" s="366"/>
      <c r="AH69" s="366"/>
    </row>
    <row r="70" spans="1:34" ht="15.75" customHeight="1">
      <c r="A70" s="366"/>
      <c r="B70" s="480" t="s">
        <v>176</v>
      </c>
      <c r="C70" s="829"/>
      <c r="D70" s="484"/>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1"/>
      <c r="AC70" s="366"/>
      <c r="AD70" s="366"/>
      <c r="AE70" s="366"/>
      <c r="AF70" s="366"/>
      <c r="AG70" s="366"/>
      <c r="AH70" s="366"/>
    </row>
    <row r="71" spans="1:34" ht="15.75" customHeight="1">
      <c r="A71" s="366"/>
      <c r="B71" s="48"/>
      <c r="C71" s="396"/>
      <c r="D71" s="396"/>
      <c r="E71" s="396"/>
      <c r="F71" s="389"/>
      <c r="G71" s="397"/>
      <c r="H71" s="398"/>
      <c r="I71" s="398"/>
      <c r="J71" s="389"/>
      <c r="K71" s="389"/>
      <c r="L71" s="389"/>
      <c r="M71" s="389"/>
      <c r="N71" s="398"/>
      <c r="O71" s="389"/>
      <c r="P71" s="389"/>
      <c r="Q71" s="389"/>
      <c r="R71" s="389"/>
      <c r="S71" s="398"/>
      <c r="T71" s="376"/>
      <c r="U71" s="376"/>
      <c r="V71" s="366"/>
      <c r="W71" s="398"/>
      <c r="X71" s="386"/>
      <c r="Y71" s="386"/>
      <c r="Z71" s="50"/>
      <c r="AA71" s="28"/>
      <c r="AB71" s="51"/>
      <c r="AC71" s="366"/>
      <c r="AD71" s="366"/>
      <c r="AE71" s="366"/>
      <c r="AF71" s="366"/>
      <c r="AG71" s="366"/>
      <c r="AH71" s="366"/>
    </row>
    <row r="72" spans="1:34" ht="15.75" customHeight="1">
      <c r="A72" s="366"/>
      <c r="B72" s="480" t="s">
        <v>177</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29"/>
      <c r="AC72" s="366"/>
      <c r="AD72" s="366"/>
      <c r="AE72" s="366"/>
      <c r="AF72" s="366"/>
      <c r="AG72" s="366"/>
      <c r="AH72" s="366"/>
    </row>
    <row r="73" spans="1:34" ht="15.75" customHeight="1">
      <c r="A73" s="366"/>
      <c r="B73" s="466" t="s">
        <v>122</v>
      </c>
      <c r="C73" s="829"/>
      <c r="D73" s="52" t="s">
        <v>178</v>
      </c>
      <c r="E73" s="466" t="s">
        <v>179</v>
      </c>
      <c r="F73" s="829"/>
      <c r="G73" s="466" t="s">
        <v>177</v>
      </c>
      <c r="H73" s="842"/>
      <c r="I73" s="842"/>
      <c r="J73" s="842"/>
      <c r="K73" s="842"/>
      <c r="L73" s="842"/>
      <c r="M73" s="842"/>
      <c r="N73" s="842"/>
      <c r="O73" s="829"/>
      <c r="P73" s="466" t="s">
        <v>180</v>
      </c>
      <c r="Q73" s="842"/>
      <c r="R73" s="842"/>
      <c r="S73" s="842"/>
      <c r="T73" s="842"/>
      <c r="U73" s="842"/>
      <c r="V73" s="842"/>
      <c r="W73" s="842"/>
      <c r="X73" s="842"/>
      <c r="Y73" s="842"/>
      <c r="Z73" s="842"/>
      <c r="AA73" s="842"/>
      <c r="AB73" s="829"/>
      <c r="AC73" s="366"/>
      <c r="AD73" s="366"/>
      <c r="AE73" s="366"/>
      <c r="AF73" s="366"/>
      <c r="AG73" s="366"/>
      <c r="AH73" s="366"/>
    </row>
    <row r="74" spans="1:34" ht="15.75" customHeight="1">
      <c r="A74" s="366"/>
      <c r="B74" s="466"/>
      <c r="C74" s="829"/>
      <c r="D74" s="37"/>
      <c r="E74" s="466"/>
      <c r="F74" s="829"/>
      <c r="G74" s="479"/>
      <c r="H74" s="842"/>
      <c r="I74" s="842"/>
      <c r="J74" s="842"/>
      <c r="K74" s="842"/>
      <c r="L74" s="842"/>
      <c r="M74" s="842"/>
      <c r="N74" s="842"/>
      <c r="O74" s="829"/>
      <c r="P74" s="479"/>
      <c r="Q74" s="842"/>
      <c r="R74" s="842"/>
      <c r="S74" s="842"/>
      <c r="T74" s="842"/>
      <c r="U74" s="842"/>
      <c r="V74" s="842"/>
      <c r="W74" s="842"/>
      <c r="X74" s="842"/>
      <c r="Y74" s="842"/>
      <c r="Z74" s="842"/>
      <c r="AA74" s="842"/>
      <c r="AB74" s="829"/>
      <c r="AC74" s="366"/>
      <c r="AD74" s="366"/>
      <c r="AE74" s="366"/>
      <c r="AF74" s="366"/>
      <c r="AG74" s="366"/>
      <c r="AH74" s="366"/>
    </row>
    <row r="75" spans="1:34" ht="15.75" customHeight="1">
      <c r="A75" s="366"/>
      <c r="B75" s="466"/>
      <c r="C75" s="829"/>
      <c r="D75" s="37"/>
      <c r="E75" s="466"/>
      <c r="F75" s="829"/>
      <c r="G75" s="479"/>
      <c r="H75" s="842"/>
      <c r="I75" s="842"/>
      <c r="J75" s="842"/>
      <c r="K75" s="842"/>
      <c r="L75" s="842"/>
      <c r="M75" s="842"/>
      <c r="N75" s="842"/>
      <c r="O75" s="829"/>
      <c r="P75" s="479"/>
      <c r="Q75" s="842"/>
      <c r="R75" s="842"/>
      <c r="S75" s="842"/>
      <c r="T75" s="842"/>
      <c r="U75" s="842"/>
      <c r="V75" s="842"/>
      <c r="W75" s="842"/>
      <c r="X75" s="842"/>
      <c r="Y75" s="842"/>
      <c r="Z75" s="842"/>
      <c r="AA75" s="842"/>
      <c r="AB75" s="829"/>
      <c r="AC75" s="366"/>
      <c r="AD75" s="366"/>
      <c r="AE75" s="366"/>
      <c r="AF75" s="366"/>
      <c r="AG75" s="366"/>
      <c r="AH75" s="366"/>
    </row>
    <row r="76" spans="1:34" ht="26.25" customHeight="1">
      <c r="A76" s="366"/>
      <c r="B76" s="478" t="s">
        <v>181</v>
      </c>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29"/>
      <c r="AC76" s="366"/>
      <c r="AD76" s="399"/>
      <c r="AE76" s="366"/>
      <c r="AF76" s="366"/>
      <c r="AG76" s="366"/>
      <c r="AH76" s="366"/>
    </row>
    <row r="77" spans="1:34" ht="12.75" customHeight="1">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row>
    <row r="78" spans="1:34" ht="12.75" customHeight="1">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row>
    <row r="79" spans="1:34" ht="12.75" customHeight="1">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row>
    <row r="80" spans="1:34" ht="12.75" customHeight="1">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row>
    <row r="81" spans="1:34" ht="12.75" customHeight="1">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row>
    <row r="82" spans="1:34" ht="12.75" customHeight="1">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row>
    <row r="83" spans="1:34" ht="12.75" customHeight="1">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row>
    <row r="84" spans="1:34"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row>
    <row r="85" spans="1:34"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row>
    <row r="86" spans="1:34"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row>
    <row r="87" spans="1:34"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row>
    <row r="88" spans="1:34"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row>
    <row r="89" spans="1:34"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row>
    <row r="90" spans="1:34"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row>
    <row r="91" spans="1:34"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row>
    <row r="92" spans="1:34"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row>
    <row r="93" spans="1:34"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c r="AH93" s="366"/>
    </row>
    <row r="94" spans="1:34"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c r="AH94" s="366"/>
    </row>
    <row r="95" spans="1:34"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c r="AE95" s="366"/>
      <c r="AF95" s="366"/>
      <c r="AG95" s="366"/>
      <c r="AH95" s="366"/>
    </row>
    <row r="96" spans="1:34"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c r="AG96" s="366"/>
      <c r="AH96" s="366"/>
    </row>
    <row r="97" spans="1:34"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row>
    <row r="98" spans="1:34"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row>
    <row r="99" spans="1:34"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row>
    <row r="100" spans="1:34"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row>
    <row r="101" spans="1:34"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row>
    <row r="102" spans="1:34"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c r="AG102" s="366"/>
      <c r="AH102" s="366"/>
    </row>
    <row r="103" spans="1:34"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c r="AH103" s="366"/>
    </row>
    <row r="104" spans="1:34"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c r="AG104" s="366"/>
      <c r="AH104" s="366"/>
    </row>
    <row r="105" spans="1:34"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c r="AH105" s="366"/>
    </row>
    <row r="106" spans="1:34"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c r="AG106" s="366"/>
      <c r="AH106" s="366"/>
    </row>
    <row r="107" spans="1:34"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row>
    <row r="108" spans="1:34"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c r="AH108" s="366"/>
    </row>
    <row r="109" spans="1:34"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row>
    <row r="110" spans="1:34"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c r="AH110" s="366"/>
    </row>
    <row r="111" spans="1:34"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c r="AH111" s="366"/>
    </row>
    <row r="112" spans="1:34"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c r="AE112" s="366"/>
      <c r="AF112" s="366"/>
      <c r="AG112" s="366"/>
      <c r="AH112" s="366"/>
    </row>
    <row r="113" spans="1:34"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c r="AH113" s="366"/>
    </row>
    <row r="114" spans="1:34"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row>
    <row r="115" spans="1:34"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row>
    <row r="116" spans="1:34"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row>
    <row r="117" spans="1:34"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row>
    <row r="118" spans="1:34"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row>
    <row r="119" spans="1:34"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row>
    <row r="120" spans="1:34"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row>
    <row r="121" spans="1:34"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row>
    <row r="122" spans="1:34"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row>
    <row r="123" spans="1:34"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row>
    <row r="124" spans="1:34"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row>
    <row r="125" spans="1:34"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row>
    <row r="126" spans="1:34"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row>
    <row r="127" spans="1:34"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c r="AF127" s="366"/>
      <c r="AG127" s="366"/>
      <c r="AH127" s="366"/>
    </row>
    <row r="128" spans="1:34"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c r="AH128" s="366"/>
    </row>
    <row r="129" spans="1:34"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c r="AE129" s="366"/>
      <c r="AF129" s="366"/>
      <c r="AG129" s="366"/>
      <c r="AH129" s="366"/>
    </row>
    <row r="130" spans="1:34"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c r="AE130" s="366"/>
      <c r="AF130" s="366"/>
      <c r="AG130" s="366"/>
      <c r="AH130" s="366"/>
    </row>
    <row r="131" spans="1:34"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c r="AE131" s="366"/>
      <c r="AF131" s="366"/>
      <c r="AG131" s="366"/>
      <c r="AH131" s="366"/>
    </row>
    <row r="132" spans="1:34"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row>
    <row r="133" spans="1:34"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row>
    <row r="134" spans="1:34"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c r="AE134" s="366"/>
      <c r="AF134" s="366"/>
      <c r="AG134" s="366"/>
      <c r="AH134" s="366"/>
    </row>
    <row r="135" spans="1:34"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c r="AE135" s="366"/>
      <c r="AF135" s="366"/>
      <c r="AG135" s="366"/>
      <c r="AH135" s="366"/>
    </row>
    <row r="136" spans="1:34"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c r="AE136" s="366"/>
      <c r="AF136" s="366"/>
      <c r="AG136" s="366"/>
      <c r="AH136" s="366"/>
    </row>
    <row r="137" spans="1:34"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c r="AE137" s="366"/>
      <c r="AF137" s="366"/>
      <c r="AG137" s="366"/>
      <c r="AH137" s="366"/>
    </row>
    <row r="138" spans="1:34"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c r="AH138" s="366"/>
    </row>
    <row r="139" spans="1:34"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row>
    <row r="140" spans="1:34"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c r="AE140" s="366"/>
      <c r="AF140" s="366"/>
      <c r="AG140" s="366"/>
      <c r="AH140" s="366"/>
    </row>
    <row r="141" spans="1:34"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6"/>
      <c r="AF141" s="366"/>
      <c r="AG141" s="366"/>
      <c r="AH141" s="366"/>
    </row>
    <row r="142" spans="1:34"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c r="AH142" s="366"/>
    </row>
    <row r="143" spans="1:34"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c r="AH143" s="366"/>
    </row>
    <row r="144" spans="1:34"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c r="AE144" s="366"/>
      <c r="AF144" s="366"/>
      <c r="AG144" s="366"/>
      <c r="AH144" s="366"/>
    </row>
    <row r="145" spans="1:34"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c r="AH145" s="366"/>
    </row>
    <row r="146" spans="1:34"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c r="AE146" s="366"/>
      <c r="AF146" s="366"/>
      <c r="AG146" s="366"/>
      <c r="AH146" s="366"/>
    </row>
    <row r="147" spans="1:34"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c r="AH147" s="366"/>
    </row>
    <row r="148" spans="1:34"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row>
    <row r="149" spans="1:34"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c r="AH149" s="366"/>
    </row>
    <row r="150" spans="1:34"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c r="AH150" s="366"/>
    </row>
    <row r="151" spans="1:34"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row>
    <row r="152" spans="1:34"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row>
    <row r="153" spans="1:34"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6"/>
    </row>
    <row r="154" spans="1:34"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row>
    <row r="155" spans="1:34"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row>
    <row r="156" spans="1:34"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row>
    <row r="157" spans="1:34"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row>
    <row r="158" spans="1:34"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row>
    <row r="159" spans="1:34"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row>
    <row r="160" spans="1:34"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row>
    <row r="161" spans="1:34"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row>
    <row r="162" spans="1:34"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row>
    <row r="163" spans="1:34"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row>
    <row r="164" spans="1:34"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c r="AH164" s="366"/>
    </row>
    <row r="165" spans="1:34"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row>
    <row r="166" spans="1:34"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c r="AH166" s="366"/>
    </row>
    <row r="167" spans="1:34"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row>
    <row r="168" spans="1:34"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c r="AH168" s="366"/>
    </row>
    <row r="169" spans="1:34"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row>
    <row r="170" spans="1:34"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c r="AH170" s="366"/>
    </row>
    <row r="171" spans="1:34"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row>
    <row r="172" spans="1:34"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row>
    <row r="173" spans="1:34"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row>
    <row r="174" spans="1:34"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row>
    <row r="175" spans="1:34"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row>
    <row r="176" spans="1:34"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row>
    <row r="177" spans="1:34"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c r="AH177" s="366"/>
    </row>
    <row r="178" spans="1:34"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row>
    <row r="179" spans="1:34"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c r="AH179" s="366"/>
    </row>
    <row r="180" spans="1:34"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row>
    <row r="181" spans="1:34"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c r="AH181" s="366"/>
    </row>
    <row r="182" spans="1:34"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c r="AH182" s="366"/>
    </row>
    <row r="183" spans="1:34"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c r="AH183" s="366"/>
    </row>
    <row r="184" spans="1:34"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c r="AH184" s="366"/>
    </row>
    <row r="185" spans="1:34"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row>
    <row r="186" spans="1:34"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row>
    <row r="187" spans="1:34"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row>
    <row r="188" spans="1:34"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row>
    <row r="189" spans="1:34"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row>
    <row r="190" spans="1:34"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row>
    <row r="191" spans="1:34"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row>
    <row r="192" spans="1:34"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row>
    <row r="193" spans="1:34"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row>
    <row r="194" spans="1:34"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row>
    <row r="195" spans="1:34"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row>
    <row r="196" spans="1:34"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row>
    <row r="197" spans="1:34"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row>
    <row r="198" spans="1:34"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row>
    <row r="199" spans="1:34"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row>
    <row r="200" spans="1:34"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row>
    <row r="201" spans="1:34"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row>
    <row r="202" spans="1:34"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row>
    <row r="203" spans="1:34"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row>
    <row r="204" spans="1:34"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row>
    <row r="205" spans="1:34"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row>
    <row r="206" spans="1:34"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row>
    <row r="207" spans="1:34"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row>
    <row r="208" spans="1:34"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row>
    <row r="209" spans="1:34"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row>
    <row r="210" spans="1:34"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row>
    <row r="211" spans="1:34"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row>
    <row r="212" spans="1:34"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row>
    <row r="213" spans="1:34"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row>
    <row r="214" spans="1:34"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row>
    <row r="215" spans="1:34"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row>
    <row r="216" spans="1:34"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row>
    <row r="217" spans="1:34"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row>
    <row r="218" spans="1:34"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row>
    <row r="219" spans="1:34"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row>
    <row r="220" spans="1:34"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row>
    <row r="221" spans="1:34"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row>
    <row r="222" spans="1:34"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row>
    <row r="223" spans="1:34"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row>
    <row r="224" spans="1:34"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row>
    <row r="225" spans="1:34"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row>
    <row r="226" spans="1:34"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row>
    <row r="227" spans="1:34"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row>
    <row r="228" spans="1:34"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row>
    <row r="229" spans="1:34"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row>
    <row r="230" spans="1:34"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row>
    <row r="231" spans="1:34"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row>
    <row r="232" spans="1:34"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row>
    <row r="233" spans="1:34"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row>
    <row r="234" spans="1:34"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row>
    <row r="235" spans="1:34"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row>
    <row r="236" spans="1:34"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row>
    <row r="237" spans="1:34"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row>
    <row r="238" spans="1:34"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row>
    <row r="239" spans="1:34"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row>
    <row r="240" spans="1:34"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row>
    <row r="241" spans="1:34"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row>
    <row r="242" spans="1:34"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row>
    <row r="243" spans="1:34"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row>
    <row r="244" spans="1:34"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row>
    <row r="245" spans="1:34"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row>
    <row r="246" spans="1:34"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row>
    <row r="247" spans="1:34"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row>
    <row r="248" spans="1:34"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row>
    <row r="249" spans="1:34"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row>
    <row r="250" spans="1:34"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row>
    <row r="251" spans="1:34"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row>
    <row r="252" spans="1:34"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row>
    <row r="253" spans="1:34"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row>
    <row r="254" spans="1:34"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row>
    <row r="255" spans="1:34"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row>
    <row r="256" spans="1:34"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row>
    <row r="257" spans="1:34"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row>
    <row r="258" spans="1:34"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row>
    <row r="259" spans="1:34"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row>
    <row r="260" spans="1:34"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row>
    <row r="261" spans="1:34"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row>
    <row r="262" spans="1:34"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row>
    <row r="263" spans="1:34"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row>
    <row r="264" spans="1:34"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row>
    <row r="265" spans="1:34"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row>
    <row r="266" spans="1:34"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row>
    <row r="267" spans="1:34"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row>
    <row r="268" spans="1:34"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row>
    <row r="269" spans="1:34"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row>
    <row r="270" spans="1:34"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row>
    <row r="271" spans="1:34"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row>
    <row r="272" spans="1:34"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row>
    <row r="273" spans="1:34"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row>
    <row r="274" spans="1:34"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row>
    <row r="275" spans="1:34"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row>
    <row r="276" spans="1:34"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row>
    <row r="277" spans="1:34"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row>
    <row r="278" spans="1:34"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row>
    <row r="279" spans="1:34"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row>
    <row r="280" spans="1:34"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row>
    <row r="281" spans="1:34"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row>
    <row r="282" spans="1:34"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row>
    <row r="283" spans="1:34"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row>
    <row r="284" spans="1:34"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row>
    <row r="285" spans="1:34"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row>
    <row r="286" spans="1:34"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row>
    <row r="287" spans="1:34"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row>
    <row r="288" spans="1:34"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row>
    <row r="289" spans="1:34"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row>
    <row r="290" spans="1:34"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row>
    <row r="291" spans="1:34"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row>
    <row r="292" spans="1:34"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row>
    <row r="293" spans="1:34"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row>
    <row r="294" spans="1:34"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row>
    <row r="295" spans="1:34"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row>
    <row r="296" spans="1:34"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row>
    <row r="297" spans="1:34"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c r="AE297" s="366"/>
      <c r="AF297" s="366"/>
      <c r="AG297" s="366"/>
      <c r="AH297" s="366"/>
    </row>
    <row r="298" spans="1:34"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c r="AE298" s="366"/>
      <c r="AF298" s="366"/>
      <c r="AG298" s="366"/>
      <c r="AH298" s="366"/>
    </row>
    <row r="299" spans="1:34"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c r="AE299" s="366"/>
      <c r="AF299" s="366"/>
      <c r="AG299" s="366"/>
      <c r="AH299" s="366"/>
    </row>
    <row r="300" spans="1:34"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c r="AE300" s="366"/>
      <c r="AF300" s="366"/>
      <c r="AG300" s="366"/>
      <c r="AH300" s="366"/>
    </row>
    <row r="301" spans="1:34"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c r="AE301" s="366"/>
      <c r="AF301" s="366"/>
      <c r="AG301" s="366"/>
      <c r="AH301" s="366"/>
    </row>
    <row r="302" spans="1:34"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c r="AE302" s="366"/>
      <c r="AF302" s="366"/>
      <c r="AG302" s="366"/>
      <c r="AH302" s="366"/>
    </row>
    <row r="303" spans="1:34"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366"/>
      <c r="AF303" s="366"/>
      <c r="AG303" s="366"/>
      <c r="AH303" s="366"/>
    </row>
    <row r="304" spans="1:34"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c r="AE304" s="366"/>
      <c r="AF304" s="366"/>
      <c r="AG304" s="366"/>
      <c r="AH304" s="366"/>
    </row>
    <row r="305" spans="1:34"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c r="AE305" s="366"/>
      <c r="AF305" s="366"/>
      <c r="AG305" s="366"/>
      <c r="AH305" s="366"/>
    </row>
    <row r="306" spans="1:34"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c r="AE306" s="366"/>
      <c r="AF306" s="366"/>
      <c r="AG306" s="366"/>
      <c r="AH306" s="366"/>
    </row>
    <row r="307" spans="1:34"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c r="AE307" s="366"/>
      <c r="AF307" s="366"/>
      <c r="AG307" s="366"/>
      <c r="AH307" s="366"/>
    </row>
    <row r="308" spans="1:34"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c r="AE308" s="366"/>
      <c r="AF308" s="366"/>
      <c r="AG308" s="366"/>
      <c r="AH308" s="366"/>
    </row>
    <row r="309" spans="1:34"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c r="AE309" s="366"/>
      <c r="AF309" s="366"/>
      <c r="AG309" s="366"/>
      <c r="AH309" s="366"/>
    </row>
    <row r="310" spans="1:34"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row>
    <row r="311" spans="1:34"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row>
    <row r="312" spans="1:34"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row>
    <row r="313" spans="1:34"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row>
    <row r="314" spans="1:34"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row>
    <row r="315" spans="1:34"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row>
    <row r="316" spans="1:34"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c r="AH316" s="366"/>
    </row>
    <row r="317" spans="1:34"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row>
    <row r="318" spans="1:34"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row>
    <row r="319" spans="1:34"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row>
    <row r="320" spans="1:34"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row>
    <row r="321" spans="1:34"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row>
    <row r="322" spans="1:34"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row>
    <row r="323" spans="1:34"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row>
    <row r="324" spans="1:34"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row>
    <row r="325" spans="1:34"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row>
    <row r="326" spans="1:34"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row>
    <row r="327" spans="1:34"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row>
    <row r="328" spans="1:34"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row>
    <row r="329" spans="1:34"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c r="AH329" s="366"/>
    </row>
    <row r="330" spans="1:34"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c r="AH330" s="366"/>
    </row>
    <row r="331" spans="1:34"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row>
    <row r="332" spans="1:34"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row>
    <row r="333" spans="1:34"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row>
    <row r="334" spans="1:34"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row>
    <row r="335" spans="1:34"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c r="AE335" s="366"/>
      <c r="AF335" s="366"/>
      <c r="AG335" s="366"/>
      <c r="AH335" s="366"/>
    </row>
    <row r="336" spans="1:34"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c r="AE336" s="366"/>
      <c r="AF336" s="366"/>
      <c r="AG336" s="366"/>
      <c r="AH336" s="366"/>
    </row>
    <row r="337" spans="1:34"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row>
    <row r="338" spans="1:34"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row>
    <row r="339" spans="1:34"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row>
    <row r="340" spans="1:34"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row>
    <row r="341" spans="1:34"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row>
    <row r="342" spans="1:34"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row>
    <row r="343" spans="1:34"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row>
    <row r="344" spans="1:34"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row>
    <row r="345" spans="1:34"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row>
    <row r="346" spans="1:34"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row>
    <row r="347" spans="1:34"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row>
    <row r="348" spans="1:34"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row>
    <row r="349" spans="1:34"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c r="AE349" s="366"/>
      <c r="AF349" s="366"/>
      <c r="AG349" s="366"/>
      <c r="AH349" s="366"/>
    </row>
    <row r="350" spans="1:34"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c r="AE350" s="366"/>
      <c r="AF350" s="366"/>
      <c r="AG350" s="366"/>
      <c r="AH350" s="366"/>
    </row>
    <row r="351" spans="1:34"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c r="AE351" s="366"/>
      <c r="AF351" s="366"/>
      <c r="AG351" s="366"/>
      <c r="AH351" s="366"/>
    </row>
    <row r="352" spans="1:34"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c r="AE352" s="366"/>
      <c r="AF352" s="366"/>
      <c r="AG352" s="366"/>
      <c r="AH352" s="366"/>
    </row>
    <row r="353" spans="1:34"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c r="AE353" s="366"/>
      <c r="AF353" s="366"/>
      <c r="AG353" s="366"/>
      <c r="AH353" s="366"/>
    </row>
    <row r="354" spans="1:34"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c r="AE354" s="366"/>
      <c r="AF354" s="366"/>
      <c r="AG354" s="366"/>
      <c r="AH354" s="366"/>
    </row>
    <row r="355" spans="1:34"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c r="AE355" s="366"/>
      <c r="AF355" s="366"/>
      <c r="AG355" s="366"/>
      <c r="AH355" s="366"/>
    </row>
    <row r="356" spans="1:34"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c r="AE356" s="366"/>
      <c r="AF356" s="366"/>
      <c r="AG356" s="366"/>
      <c r="AH356" s="366"/>
    </row>
    <row r="357" spans="1:34"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c r="AE357" s="366"/>
      <c r="AF357" s="366"/>
      <c r="AG357" s="366"/>
      <c r="AH357" s="366"/>
    </row>
    <row r="358" spans="1:34"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c r="AE358" s="366"/>
      <c r="AF358" s="366"/>
      <c r="AG358" s="366"/>
      <c r="AH358" s="366"/>
    </row>
    <row r="359" spans="1:34"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c r="AE359" s="366"/>
      <c r="AF359" s="366"/>
      <c r="AG359" s="366"/>
      <c r="AH359" s="366"/>
    </row>
    <row r="360" spans="1:34"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c r="AE360" s="366"/>
      <c r="AF360" s="366"/>
      <c r="AG360" s="366"/>
      <c r="AH360" s="366"/>
    </row>
    <row r="361" spans="1:34"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c r="AE361" s="366"/>
      <c r="AF361" s="366"/>
      <c r="AG361" s="366"/>
      <c r="AH361" s="366"/>
    </row>
    <row r="362" spans="1:34"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c r="AE362" s="366"/>
      <c r="AF362" s="366"/>
      <c r="AG362" s="366"/>
      <c r="AH362" s="366"/>
    </row>
    <row r="363" spans="1:34"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c r="AE363" s="366"/>
      <c r="AF363" s="366"/>
      <c r="AG363" s="366"/>
      <c r="AH363" s="366"/>
    </row>
    <row r="364" spans="1:34"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c r="AE364" s="366"/>
      <c r="AF364" s="366"/>
      <c r="AG364" s="366"/>
      <c r="AH364" s="366"/>
    </row>
    <row r="365" spans="1:34"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c r="AE365" s="366"/>
      <c r="AF365" s="366"/>
      <c r="AG365" s="366"/>
      <c r="AH365" s="366"/>
    </row>
    <row r="366" spans="1:34"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c r="AE366" s="366"/>
      <c r="AF366" s="366"/>
      <c r="AG366" s="366"/>
      <c r="AH366" s="366"/>
    </row>
    <row r="367" spans="1:34"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c r="AE367" s="366"/>
      <c r="AF367" s="366"/>
      <c r="AG367" s="366"/>
      <c r="AH367" s="366"/>
    </row>
    <row r="368" spans="1:34"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c r="AE368" s="366"/>
      <c r="AF368" s="366"/>
      <c r="AG368" s="366"/>
      <c r="AH368" s="366"/>
    </row>
    <row r="369" spans="1:34"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c r="AE369" s="366"/>
      <c r="AF369" s="366"/>
      <c r="AG369" s="366"/>
      <c r="AH369" s="366"/>
    </row>
    <row r="370" spans="1:34"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c r="AE370" s="366"/>
      <c r="AF370" s="366"/>
      <c r="AG370" s="366"/>
      <c r="AH370" s="366"/>
    </row>
    <row r="371" spans="1:34"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c r="AE371" s="366"/>
      <c r="AF371" s="366"/>
      <c r="AG371" s="366"/>
      <c r="AH371" s="366"/>
    </row>
    <row r="372" spans="1:34"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c r="AE372" s="366"/>
      <c r="AF372" s="366"/>
      <c r="AG372" s="366"/>
      <c r="AH372" s="366"/>
    </row>
    <row r="373" spans="1:34"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c r="AE373" s="366"/>
      <c r="AF373" s="366"/>
      <c r="AG373" s="366"/>
      <c r="AH373" s="366"/>
    </row>
    <row r="374" spans="1:34"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c r="AE374" s="366"/>
      <c r="AF374" s="366"/>
      <c r="AG374" s="366"/>
      <c r="AH374" s="366"/>
    </row>
    <row r="375" spans="1:34"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c r="AE375" s="366"/>
      <c r="AF375" s="366"/>
      <c r="AG375" s="366"/>
      <c r="AH375" s="366"/>
    </row>
    <row r="376" spans="1:34"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c r="AE376" s="366"/>
      <c r="AF376" s="366"/>
      <c r="AG376" s="366"/>
      <c r="AH376" s="366"/>
    </row>
    <row r="377" spans="1:34"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c r="AE377" s="366"/>
      <c r="AF377" s="366"/>
      <c r="AG377" s="366"/>
      <c r="AH377" s="366"/>
    </row>
    <row r="378" spans="1:34"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c r="AE378" s="366"/>
      <c r="AF378" s="366"/>
      <c r="AG378" s="366"/>
      <c r="AH378" s="366"/>
    </row>
    <row r="379" spans="1:34"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c r="AE379" s="366"/>
      <c r="AF379" s="366"/>
      <c r="AG379" s="366"/>
      <c r="AH379" s="366"/>
    </row>
    <row r="380" spans="1:34"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c r="AE380" s="366"/>
      <c r="AF380" s="366"/>
      <c r="AG380" s="366"/>
      <c r="AH380" s="366"/>
    </row>
    <row r="381" spans="1:34"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c r="AE381" s="366"/>
      <c r="AF381" s="366"/>
      <c r="AG381" s="366"/>
      <c r="AH381" s="366"/>
    </row>
    <row r="382" spans="1:34"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c r="AE382" s="366"/>
      <c r="AF382" s="366"/>
      <c r="AG382" s="366"/>
      <c r="AH382" s="366"/>
    </row>
    <row r="383" spans="1:34"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c r="AE383" s="366"/>
      <c r="AF383" s="366"/>
      <c r="AG383" s="366"/>
      <c r="AH383" s="366"/>
    </row>
    <row r="384" spans="1:34"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c r="AE384" s="366"/>
      <c r="AF384" s="366"/>
      <c r="AG384" s="366"/>
      <c r="AH384" s="366"/>
    </row>
    <row r="385" spans="1:34"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c r="AE385" s="366"/>
      <c r="AF385" s="366"/>
      <c r="AG385" s="366"/>
      <c r="AH385" s="366"/>
    </row>
    <row r="386" spans="1:34"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c r="AE386" s="366"/>
      <c r="AF386" s="366"/>
      <c r="AG386" s="366"/>
      <c r="AH386" s="366"/>
    </row>
    <row r="387" spans="1:34"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c r="AE387" s="366"/>
      <c r="AF387" s="366"/>
      <c r="AG387" s="366"/>
      <c r="AH387" s="366"/>
    </row>
    <row r="388" spans="1:34"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c r="AE388" s="366"/>
      <c r="AF388" s="366"/>
      <c r="AG388" s="366"/>
      <c r="AH388" s="366"/>
    </row>
    <row r="389" spans="1:34"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c r="AE389" s="366"/>
      <c r="AF389" s="366"/>
      <c r="AG389" s="366"/>
      <c r="AH389" s="366"/>
    </row>
    <row r="390" spans="1:34"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c r="AE390" s="366"/>
      <c r="AF390" s="366"/>
      <c r="AG390" s="366"/>
      <c r="AH390" s="366"/>
    </row>
    <row r="391" spans="1:34"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c r="AE391" s="366"/>
      <c r="AF391" s="366"/>
      <c r="AG391" s="366"/>
      <c r="AH391" s="366"/>
    </row>
    <row r="392" spans="1:34"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c r="AE392" s="366"/>
      <c r="AF392" s="366"/>
      <c r="AG392" s="366"/>
      <c r="AH392" s="366"/>
    </row>
    <row r="393" spans="1:34"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c r="AE393" s="366"/>
      <c r="AF393" s="366"/>
      <c r="AG393" s="366"/>
      <c r="AH393" s="366"/>
    </row>
    <row r="394" spans="1:34"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c r="AE394" s="366"/>
      <c r="AF394" s="366"/>
      <c r="AG394" s="366"/>
      <c r="AH394" s="366"/>
    </row>
    <row r="395" spans="1:34"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c r="AE395" s="366"/>
      <c r="AF395" s="366"/>
      <c r="AG395" s="366"/>
      <c r="AH395" s="366"/>
    </row>
    <row r="396" spans="1:34"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c r="AE396" s="366"/>
      <c r="AF396" s="366"/>
      <c r="AG396" s="366"/>
      <c r="AH396" s="366"/>
    </row>
    <row r="397" spans="1:34"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c r="AE397" s="366"/>
      <c r="AF397" s="366"/>
      <c r="AG397" s="366"/>
      <c r="AH397" s="366"/>
    </row>
    <row r="398" spans="1:34"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c r="AE398" s="366"/>
      <c r="AF398" s="366"/>
      <c r="AG398" s="366"/>
      <c r="AH398" s="366"/>
    </row>
    <row r="399" spans="1:34"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c r="AE399" s="366"/>
      <c r="AF399" s="366"/>
      <c r="AG399" s="366"/>
      <c r="AH399" s="366"/>
    </row>
    <row r="400" spans="1:34"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c r="AE400" s="366"/>
      <c r="AF400" s="366"/>
      <c r="AG400" s="366"/>
      <c r="AH400" s="366"/>
    </row>
    <row r="401" spans="1:34"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c r="AE401" s="366"/>
      <c r="AF401" s="366"/>
      <c r="AG401" s="366"/>
      <c r="AH401" s="366"/>
    </row>
    <row r="402" spans="1:34"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c r="AE402" s="366"/>
      <c r="AF402" s="366"/>
      <c r="AG402" s="366"/>
      <c r="AH402" s="366"/>
    </row>
    <row r="403" spans="1:34"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c r="AE403" s="366"/>
      <c r="AF403" s="366"/>
      <c r="AG403" s="366"/>
      <c r="AH403" s="366"/>
    </row>
    <row r="404" spans="1:34"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c r="AE404" s="366"/>
      <c r="AF404" s="366"/>
      <c r="AG404" s="366"/>
      <c r="AH404" s="366"/>
    </row>
    <row r="405" spans="1:34"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c r="AE405" s="366"/>
      <c r="AF405" s="366"/>
      <c r="AG405" s="366"/>
      <c r="AH405" s="366"/>
    </row>
    <row r="406" spans="1:34"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c r="AE406" s="366"/>
      <c r="AF406" s="366"/>
      <c r="AG406" s="366"/>
      <c r="AH406" s="366"/>
    </row>
    <row r="407" spans="1:34"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c r="AE407" s="366"/>
      <c r="AF407" s="366"/>
      <c r="AG407" s="366"/>
      <c r="AH407" s="366"/>
    </row>
    <row r="408" spans="1:34"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c r="AE408" s="366"/>
      <c r="AF408" s="366"/>
      <c r="AG408" s="366"/>
      <c r="AH408" s="366"/>
    </row>
    <row r="409" spans="1:34"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c r="AE409" s="366"/>
      <c r="AF409" s="366"/>
      <c r="AG409" s="366"/>
      <c r="AH409" s="366"/>
    </row>
    <row r="410" spans="1:34"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c r="AE410" s="366"/>
      <c r="AF410" s="366"/>
      <c r="AG410" s="366"/>
      <c r="AH410" s="366"/>
    </row>
    <row r="411" spans="1:34"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c r="AE411" s="366"/>
      <c r="AF411" s="366"/>
      <c r="AG411" s="366"/>
      <c r="AH411" s="366"/>
    </row>
    <row r="412" spans="1:34"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c r="AE412" s="366"/>
      <c r="AF412" s="366"/>
      <c r="AG412" s="366"/>
      <c r="AH412" s="366"/>
    </row>
    <row r="413" spans="1:34"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c r="AE413" s="366"/>
      <c r="AF413" s="366"/>
      <c r="AG413" s="366"/>
      <c r="AH413" s="366"/>
    </row>
    <row r="414" spans="1:34"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c r="AE414" s="366"/>
      <c r="AF414" s="366"/>
      <c r="AG414" s="366"/>
      <c r="AH414" s="366"/>
    </row>
    <row r="415" spans="1:34"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c r="AE415" s="366"/>
      <c r="AF415" s="366"/>
      <c r="AG415" s="366"/>
      <c r="AH415" s="366"/>
    </row>
    <row r="416" spans="1:34"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c r="AE416" s="366"/>
      <c r="AF416" s="366"/>
      <c r="AG416" s="366"/>
      <c r="AH416" s="366"/>
    </row>
    <row r="417" spans="1:34"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c r="AE417" s="366"/>
      <c r="AF417" s="366"/>
      <c r="AG417" s="366"/>
      <c r="AH417" s="366"/>
    </row>
    <row r="418" spans="1:34"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c r="AE418" s="366"/>
      <c r="AF418" s="366"/>
      <c r="AG418" s="366"/>
      <c r="AH418" s="366"/>
    </row>
    <row r="419" spans="1:34"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c r="AE419" s="366"/>
      <c r="AF419" s="366"/>
      <c r="AG419" s="366"/>
      <c r="AH419" s="366"/>
    </row>
    <row r="420" spans="1:34"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c r="AE420" s="366"/>
      <c r="AF420" s="366"/>
      <c r="AG420" s="366"/>
      <c r="AH420" s="366"/>
    </row>
    <row r="421" spans="1:34"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c r="AE421" s="366"/>
      <c r="AF421" s="366"/>
      <c r="AG421" s="366"/>
      <c r="AH421" s="366"/>
    </row>
    <row r="422" spans="1:34"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c r="AE422" s="366"/>
      <c r="AF422" s="366"/>
      <c r="AG422" s="366"/>
      <c r="AH422" s="366"/>
    </row>
    <row r="423" spans="1:34"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c r="AE423" s="366"/>
      <c r="AF423" s="366"/>
      <c r="AG423" s="366"/>
      <c r="AH423" s="366"/>
    </row>
    <row r="424" spans="1:34"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c r="AE424" s="366"/>
      <c r="AF424" s="366"/>
      <c r="AG424" s="366"/>
      <c r="AH424" s="366"/>
    </row>
    <row r="425" spans="1:34"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c r="AE425" s="366"/>
      <c r="AF425" s="366"/>
      <c r="AG425" s="366"/>
      <c r="AH425" s="366"/>
    </row>
    <row r="426" spans="1:34"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c r="AE426" s="366"/>
      <c r="AF426" s="366"/>
      <c r="AG426" s="366"/>
      <c r="AH426" s="366"/>
    </row>
    <row r="427" spans="1:34"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c r="AE427" s="366"/>
      <c r="AF427" s="366"/>
      <c r="AG427" s="366"/>
      <c r="AH427" s="366"/>
    </row>
    <row r="428" spans="1:34"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c r="AE428" s="366"/>
      <c r="AF428" s="366"/>
      <c r="AG428" s="366"/>
      <c r="AH428" s="366"/>
    </row>
    <row r="429" spans="1:34"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c r="AE429" s="366"/>
      <c r="AF429" s="366"/>
      <c r="AG429" s="366"/>
      <c r="AH429" s="366"/>
    </row>
    <row r="430" spans="1:34"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c r="AE430" s="366"/>
      <c r="AF430" s="366"/>
      <c r="AG430" s="366"/>
      <c r="AH430" s="366"/>
    </row>
    <row r="431" spans="1:34"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c r="AE431" s="366"/>
      <c r="AF431" s="366"/>
      <c r="AG431" s="366"/>
      <c r="AH431" s="366"/>
    </row>
    <row r="432" spans="1:34"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c r="AE432" s="366"/>
      <c r="AF432" s="366"/>
      <c r="AG432" s="366"/>
      <c r="AH432" s="366"/>
    </row>
    <row r="433" spans="1:34"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c r="AE433" s="366"/>
      <c r="AF433" s="366"/>
      <c r="AG433" s="366"/>
      <c r="AH433" s="366"/>
    </row>
    <row r="434" spans="1:34"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c r="AE434" s="366"/>
      <c r="AF434" s="366"/>
      <c r="AG434" s="366"/>
      <c r="AH434" s="366"/>
    </row>
    <row r="435" spans="1:34"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c r="AE435" s="366"/>
      <c r="AF435" s="366"/>
      <c r="AG435" s="366"/>
      <c r="AH435" s="366"/>
    </row>
    <row r="436" spans="1:34"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c r="AE436" s="366"/>
      <c r="AF436" s="366"/>
      <c r="AG436" s="366"/>
      <c r="AH436" s="366"/>
    </row>
    <row r="437" spans="1:34"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c r="AE437" s="366"/>
      <c r="AF437" s="366"/>
      <c r="AG437" s="366"/>
      <c r="AH437" s="366"/>
    </row>
    <row r="438" spans="1:34"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c r="AE438" s="366"/>
      <c r="AF438" s="366"/>
      <c r="AG438" s="366"/>
      <c r="AH438" s="366"/>
    </row>
    <row r="439" spans="1:34"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c r="AE439" s="366"/>
      <c r="AF439" s="366"/>
      <c r="AG439" s="366"/>
      <c r="AH439" s="366"/>
    </row>
    <row r="440" spans="1:34"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c r="AE440" s="366"/>
      <c r="AF440" s="366"/>
      <c r="AG440" s="366"/>
      <c r="AH440" s="366"/>
    </row>
    <row r="441" spans="1:34"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c r="AE441" s="366"/>
      <c r="AF441" s="366"/>
      <c r="AG441" s="366"/>
      <c r="AH441" s="366"/>
    </row>
    <row r="442" spans="1:34"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c r="AE442" s="366"/>
      <c r="AF442" s="366"/>
      <c r="AG442" s="366"/>
      <c r="AH442" s="366"/>
    </row>
    <row r="443" spans="1:34"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c r="AE443" s="366"/>
      <c r="AF443" s="366"/>
      <c r="AG443" s="366"/>
      <c r="AH443" s="366"/>
    </row>
    <row r="444" spans="1:34"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c r="AE444" s="366"/>
      <c r="AF444" s="366"/>
      <c r="AG444" s="366"/>
      <c r="AH444" s="366"/>
    </row>
    <row r="445" spans="1:34"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c r="AE445" s="366"/>
      <c r="AF445" s="366"/>
      <c r="AG445" s="366"/>
      <c r="AH445" s="366"/>
    </row>
    <row r="446" spans="1:34"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c r="AE446" s="366"/>
      <c r="AF446" s="366"/>
      <c r="AG446" s="366"/>
      <c r="AH446" s="366"/>
    </row>
    <row r="447" spans="1:34"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c r="AE447" s="366"/>
      <c r="AF447" s="366"/>
      <c r="AG447" s="366"/>
      <c r="AH447" s="366"/>
    </row>
    <row r="448" spans="1:34"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c r="AE448" s="366"/>
      <c r="AF448" s="366"/>
      <c r="AG448" s="366"/>
      <c r="AH448" s="366"/>
    </row>
    <row r="449" spans="1:34"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c r="AE449" s="366"/>
      <c r="AF449" s="366"/>
      <c r="AG449" s="366"/>
      <c r="AH449" s="366"/>
    </row>
    <row r="450" spans="1:34"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c r="AE450" s="366"/>
      <c r="AF450" s="366"/>
      <c r="AG450" s="366"/>
      <c r="AH450" s="366"/>
    </row>
    <row r="451" spans="1:34"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c r="AE451" s="366"/>
      <c r="AF451" s="366"/>
      <c r="AG451" s="366"/>
      <c r="AH451" s="366"/>
    </row>
    <row r="452" spans="1:34"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c r="AE452" s="366"/>
      <c r="AF452" s="366"/>
      <c r="AG452" s="366"/>
      <c r="AH452" s="366"/>
    </row>
    <row r="453" spans="1:34"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row>
    <row r="454" spans="1:34"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c r="AE454" s="366"/>
      <c r="AF454" s="366"/>
      <c r="AG454" s="366"/>
      <c r="AH454" s="366"/>
    </row>
    <row r="455" spans="1:34"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c r="AE455" s="366"/>
      <c r="AF455" s="366"/>
      <c r="AG455" s="366"/>
      <c r="AH455" s="366"/>
    </row>
    <row r="456" spans="1:34"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c r="AE456" s="366"/>
      <c r="AF456" s="366"/>
      <c r="AG456" s="366"/>
      <c r="AH456" s="366"/>
    </row>
    <row r="457" spans="1:34"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c r="AE457" s="366"/>
      <c r="AF457" s="366"/>
      <c r="AG457" s="366"/>
      <c r="AH457" s="366"/>
    </row>
    <row r="458" spans="1:34"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c r="AE458" s="366"/>
      <c r="AF458" s="366"/>
      <c r="AG458" s="366"/>
      <c r="AH458" s="366"/>
    </row>
    <row r="459" spans="1:34"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row>
    <row r="460" spans="1:34"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row>
    <row r="461" spans="1:34"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row>
    <row r="462" spans="1:34"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row>
    <row r="463" spans="1:34"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row>
    <row r="464" spans="1:34"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c r="AE464" s="366"/>
      <c r="AF464" s="366"/>
      <c r="AG464" s="366"/>
      <c r="AH464" s="366"/>
    </row>
    <row r="465" spans="1:34"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c r="AE465" s="366"/>
      <c r="AF465" s="366"/>
      <c r="AG465" s="366"/>
      <c r="AH465" s="366"/>
    </row>
    <row r="466" spans="1:34"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c r="AE466" s="366"/>
      <c r="AF466" s="366"/>
      <c r="AG466" s="366"/>
      <c r="AH466" s="366"/>
    </row>
    <row r="467" spans="1:34"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c r="AE467" s="366"/>
      <c r="AF467" s="366"/>
      <c r="AG467" s="366"/>
      <c r="AH467" s="366"/>
    </row>
    <row r="468" spans="1:34"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c r="AE468" s="366"/>
      <c r="AF468" s="366"/>
      <c r="AG468" s="366"/>
      <c r="AH468" s="366"/>
    </row>
    <row r="469" spans="1:34"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c r="AE469" s="366"/>
      <c r="AF469" s="366"/>
      <c r="AG469" s="366"/>
      <c r="AH469" s="366"/>
    </row>
    <row r="470" spans="1:34"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c r="AE470" s="366"/>
      <c r="AF470" s="366"/>
      <c r="AG470" s="366"/>
      <c r="AH470" s="366"/>
    </row>
    <row r="471" spans="1:34"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c r="AE471" s="366"/>
      <c r="AF471" s="366"/>
      <c r="AG471" s="366"/>
      <c r="AH471" s="366"/>
    </row>
    <row r="472" spans="1:34"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c r="AE472" s="366"/>
      <c r="AF472" s="366"/>
      <c r="AG472" s="366"/>
      <c r="AH472" s="366"/>
    </row>
    <row r="473" spans="1:34"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c r="AE473" s="366"/>
      <c r="AF473" s="366"/>
      <c r="AG473" s="366"/>
      <c r="AH473" s="366"/>
    </row>
    <row r="474" spans="1:34"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c r="AE474" s="366"/>
      <c r="AF474" s="366"/>
      <c r="AG474" s="366"/>
      <c r="AH474" s="366"/>
    </row>
    <row r="475" spans="1:34"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c r="AE475" s="366"/>
      <c r="AF475" s="366"/>
      <c r="AG475" s="366"/>
      <c r="AH475" s="366"/>
    </row>
    <row r="476" spans="1:34"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c r="AE476" s="366"/>
      <c r="AF476" s="366"/>
      <c r="AG476" s="366"/>
      <c r="AH476" s="366"/>
    </row>
    <row r="477" spans="1:34"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c r="AE477" s="366"/>
      <c r="AF477" s="366"/>
      <c r="AG477" s="366"/>
      <c r="AH477" s="366"/>
    </row>
    <row r="478" spans="1:34"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c r="AE478" s="366"/>
      <c r="AF478" s="366"/>
      <c r="AG478" s="366"/>
      <c r="AH478" s="366"/>
    </row>
    <row r="479" spans="1:34"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c r="AE479" s="366"/>
      <c r="AF479" s="366"/>
      <c r="AG479" s="366"/>
      <c r="AH479" s="366"/>
    </row>
    <row r="480" spans="1:34"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c r="AE480" s="366"/>
      <c r="AF480" s="366"/>
      <c r="AG480" s="366"/>
      <c r="AH480" s="366"/>
    </row>
    <row r="481" spans="1:34"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c r="AE481" s="366"/>
      <c r="AF481" s="366"/>
      <c r="AG481" s="366"/>
      <c r="AH481" s="366"/>
    </row>
    <row r="482" spans="1:34"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c r="AE482" s="366"/>
      <c r="AF482" s="366"/>
      <c r="AG482" s="366"/>
      <c r="AH482" s="366"/>
    </row>
    <row r="483" spans="1:34"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c r="AE483" s="366"/>
      <c r="AF483" s="366"/>
      <c r="AG483" s="366"/>
      <c r="AH483" s="366"/>
    </row>
    <row r="484" spans="1:34"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c r="AE484" s="366"/>
      <c r="AF484" s="366"/>
      <c r="AG484" s="366"/>
      <c r="AH484" s="366"/>
    </row>
    <row r="485" spans="1:34"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c r="AE485" s="366"/>
      <c r="AF485" s="366"/>
      <c r="AG485" s="366"/>
      <c r="AH485" s="366"/>
    </row>
    <row r="486" spans="1:34"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c r="AE486" s="366"/>
      <c r="AF486" s="366"/>
      <c r="AG486" s="366"/>
      <c r="AH486" s="366"/>
    </row>
    <row r="487" spans="1:34"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c r="AE487" s="366"/>
      <c r="AF487" s="366"/>
      <c r="AG487" s="366"/>
      <c r="AH487" s="366"/>
    </row>
    <row r="488" spans="1:34"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c r="AE488" s="366"/>
      <c r="AF488" s="366"/>
      <c r="AG488" s="366"/>
      <c r="AH488" s="366"/>
    </row>
    <row r="489" spans="1:34"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c r="AE489" s="366"/>
      <c r="AF489" s="366"/>
      <c r="AG489" s="366"/>
      <c r="AH489" s="366"/>
    </row>
    <row r="490" spans="1:34"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c r="AE490" s="366"/>
      <c r="AF490" s="366"/>
      <c r="AG490" s="366"/>
      <c r="AH490" s="366"/>
    </row>
    <row r="491" spans="1:34"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c r="AE491" s="366"/>
      <c r="AF491" s="366"/>
      <c r="AG491" s="366"/>
      <c r="AH491" s="366"/>
    </row>
    <row r="492" spans="1:34"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c r="AE492" s="366"/>
      <c r="AF492" s="366"/>
      <c r="AG492" s="366"/>
      <c r="AH492" s="366"/>
    </row>
    <row r="493" spans="1:34"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c r="AE493" s="366"/>
      <c r="AF493" s="366"/>
      <c r="AG493" s="366"/>
      <c r="AH493" s="366"/>
    </row>
    <row r="494" spans="1:34"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c r="AE494" s="366"/>
      <c r="AF494" s="366"/>
      <c r="AG494" s="366"/>
      <c r="AH494" s="366"/>
    </row>
    <row r="495" spans="1:34"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c r="AE495" s="366"/>
      <c r="AF495" s="366"/>
      <c r="AG495" s="366"/>
      <c r="AH495" s="366"/>
    </row>
    <row r="496" spans="1:34"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c r="AE496" s="366"/>
      <c r="AF496" s="366"/>
      <c r="AG496" s="366"/>
      <c r="AH496" s="366"/>
    </row>
    <row r="497" spans="1:34"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c r="AE497" s="366"/>
      <c r="AF497" s="366"/>
      <c r="AG497" s="366"/>
      <c r="AH497" s="366"/>
    </row>
    <row r="498" spans="1:34"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c r="AE498" s="366"/>
      <c r="AF498" s="366"/>
      <c r="AG498" s="366"/>
      <c r="AH498" s="366"/>
    </row>
    <row r="499" spans="1:34"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c r="AE499" s="366"/>
      <c r="AF499" s="366"/>
      <c r="AG499" s="366"/>
      <c r="AH499" s="366"/>
    </row>
    <row r="500" spans="1:34"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c r="AE500" s="366"/>
      <c r="AF500" s="366"/>
      <c r="AG500" s="366"/>
      <c r="AH500" s="366"/>
    </row>
    <row r="501" spans="1:34"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c r="AE501" s="366"/>
      <c r="AF501" s="366"/>
      <c r="AG501" s="366"/>
      <c r="AH501" s="366"/>
    </row>
    <row r="502" spans="1:34"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c r="AE502" s="366"/>
      <c r="AF502" s="366"/>
      <c r="AG502" s="366"/>
      <c r="AH502" s="366"/>
    </row>
    <row r="503" spans="1:34"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c r="AE503" s="366"/>
      <c r="AF503" s="366"/>
      <c r="AG503" s="366"/>
      <c r="AH503" s="366"/>
    </row>
    <row r="504" spans="1:34"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c r="AE504" s="366"/>
      <c r="AF504" s="366"/>
      <c r="AG504" s="366"/>
      <c r="AH504" s="366"/>
    </row>
    <row r="505" spans="1:34"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c r="AE505" s="366"/>
      <c r="AF505" s="366"/>
      <c r="AG505" s="366"/>
      <c r="AH505" s="366"/>
    </row>
    <row r="506" spans="1:34"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c r="AE506" s="366"/>
      <c r="AF506" s="366"/>
      <c r="AG506" s="366"/>
      <c r="AH506" s="366"/>
    </row>
    <row r="507" spans="1:34"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c r="AE507" s="366"/>
      <c r="AF507" s="366"/>
      <c r="AG507" s="366"/>
      <c r="AH507" s="366"/>
    </row>
    <row r="508" spans="1:34"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c r="AE508" s="366"/>
      <c r="AF508" s="366"/>
      <c r="AG508" s="366"/>
      <c r="AH508" s="366"/>
    </row>
    <row r="509" spans="1:34"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c r="AE509" s="366"/>
      <c r="AF509" s="366"/>
      <c r="AG509" s="366"/>
      <c r="AH509" s="366"/>
    </row>
    <row r="510" spans="1:34"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c r="AE510" s="366"/>
      <c r="AF510" s="366"/>
      <c r="AG510" s="366"/>
      <c r="AH510" s="366"/>
    </row>
    <row r="511" spans="1:34"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c r="AE511" s="366"/>
      <c r="AF511" s="366"/>
      <c r="AG511" s="366"/>
      <c r="AH511" s="366"/>
    </row>
    <row r="512" spans="1:34"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c r="AE512" s="366"/>
      <c r="AF512" s="366"/>
      <c r="AG512" s="366"/>
      <c r="AH512" s="366"/>
    </row>
    <row r="513" spans="1:34"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c r="AE513" s="366"/>
      <c r="AF513" s="366"/>
      <c r="AG513" s="366"/>
      <c r="AH513" s="366"/>
    </row>
    <row r="514" spans="1:34"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c r="AE514" s="366"/>
      <c r="AF514" s="366"/>
      <c r="AG514" s="366"/>
      <c r="AH514" s="366"/>
    </row>
    <row r="515" spans="1:34"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c r="AE515" s="366"/>
      <c r="AF515" s="366"/>
      <c r="AG515" s="366"/>
      <c r="AH515" s="366"/>
    </row>
    <row r="516" spans="1:34"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c r="AE516" s="366"/>
      <c r="AF516" s="366"/>
      <c r="AG516" s="366"/>
      <c r="AH516" s="366"/>
    </row>
    <row r="517" spans="1:34"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c r="AE517" s="366"/>
      <c r="AF517" s="366"/>
      <c r="AG517" s="366"/>
      <c r="AH517" s="366"/>
    </row>
    <row r="518" spans="1:34"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c r="AE518" s="366"/>
      <c r="AF518" s="366"/>
      <c r="AG518" s="366"/>
      <c r="AH518" s="366"/>
    </row>
    <row r="519" spans="1:34"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c r="AE519" s="366"/>
      <c r="AF519" s="366"/>
      <c r="AG519" s="366"/>
      <c r="AH519" s="366"/>
    </row>
    <row r="520" spans="1:34"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c r="AE520" s="366"/>
      <c r="AF520" s="366"/>
      <c r="AG520" s="366"/>
      <c r="AH520" s="366"/>
    </row>
    <row r="521" spans="1:34"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c r="AE521" s="366"/>
      <c r="AF521" s="366"/>
      <c r="AG521" s="366"/>
      <c r="AH521" s="366"/>
    </row>
    <row r="522" spans="1:34"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c r="AE522" s="366"/>
      <c r="AF522" s="366"/>
      <c r="AG522" s="366"/>
      <c r="AH522" s="366"/>
    </row>
    <row r="523" spans="1:34"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c r="AE523" s="366"/>
      <c r="AF523" s="366"/>
      <c r="AG523" s="366"/>
      <c r="AH523" s="366"/>
    </row>
    <row r="524" spans="1:34"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c r="AE524" s="366"/>
      <c r="AF524" s="366"/>
      <c r="AG524" s="366"/>
      <c r="AH524" s="366"/>
    </row>
    <row r="525" spans="1:34"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c r="AE525" s="366"/>
      <c r="AF525" s="366"/>
      <c r="AG525" s="366"/>
      <c r="AH525" s="366"/>
    </row>
    <row r="526" spans="1:34"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c r="AE526" s="366"/>
      <c r="AF526" s="366"/>
      <c r="AG526" s="366"/>
      <c r="AH526" s="366"/>
    </row>
    <row r="527" spans="1:34"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c r="AE527" s="366"/>
      <c r="AF527" s="366"/>
      <c r="AG527" s="366"/>
      <c r="AH527" s="366"/>
    </row>
    <row r="528" spans="1:34"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c r="AE528" s="366"/>
      <c r="AF528" s="366"/>
      <c r="AG528" s="366"/>
      <c r="AH528" s="366"/>
    </row>
    <row r="529" spans="1:34"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c r="AE529" s="366"/>
      <c r="AF529" s="366"/>
      <c r="AG529" s="366"/>
      <c r="AH529" s="366"/>
    </row>
    <row r="530" spans="1:34"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c r="AE530" s="366"/>
      <c r="AF530" s="366"/>
      <c r="AG530" s="366"/>
      <c r="AH530" s="366"/>
    </row>
    <row r="531" spans="1:34"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c r="AE531" s="366"/>
      <c r="AF531" s="366"/>
      <c r="AG531" s="366"/>
      <c r="AH531" s="366"/>
    </row>
    <row r="532" spans="1:34"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c r="AE532" s="366"/>
      <c r="AF532" s="366"/>
      <c r="AG532" s="366"/>
      <c r="AH532" s="366"/>
    </row>
    <row r="533" spans="1:34"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c r="AE533" s="366"/>
      <c r="AF533" s="366"/>
      <c r="AG533" s="366"/>
      <c r="AH533" s="366"/>
    </row>
    <row r="534" spans="1:34"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c r="AE534" s="366"/>
      <c r="AF534" s="366"/>
      <c r="AG534" s="366"/>
      <c r="AH534" s="366"/>
    </row>
    <row r="535" spans="1:34"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c r="AE535" s="366"/>
      <c r="AF535" s="366"/>
      <c r="AG535" s="366"/>
      <c r="AH535" s="366"/>
    </row>
    <row r="536" spans="1:34"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c r="AE536" s="366"/>
      <c r="AF536" s="366"/>
      <c r="AG536" s="366"/>
      <c r="AH536" s="366"/>
    </row>
    <row r="537" spans="1:34"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c r="AE537" s="366"/>
      <c r="AF537" s="366"/>
      <c r="AG537" s="366"/>
      <c r="AH537" s="366"/>
    </row>
    <row r="538" spans="1:34"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c r="AE538" s="366"/>
      <c r="AF538" s="366"/>
      <c r="AG538" s="366"/>
      <c r="AH538" s="366"/>
    </row>
    <row r="539" spans="1:34"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c r="AE539" s="366"/>
      <c r="AF539" s="366"/>
      <c r="AG539" s="366"/>
      <c r="AH539" s="366"/>
    </row>
    <row r="540" spans="1:34"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c r="AE540" s="366"/>
      <c r="AF540" s="366"/>
      <c r="AG540" s="366"/>
      <c r="AH540" s="366"/>
    </row>
    <row r="541" spans="1:34"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c r="AE541" s="366"/>
      <c r="AF541" s="366"/>
      <c r="AG541" s="366"/>
      <c r="AH541" s="366"/>
    </row>
    <row r="542" spans="1:34"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c r="AE542" s="366"/>
      <c r="AF542" s="366"/>
      <c r="AG542" s="366"/>
      <c r="AH542" s="366"/>
    </row>
    <row r="543" spans="1:34"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c r="AE543" s="366"/>
      <c r="AF543" s="366"/>
      <c r="AG543" s="366"/>
      <c r="AH543" s="366"/>
    </row>
    <row r="544" spans="1:34"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c r="AE544" s="366"/>
      <c r="AF544" s="366"/>
      <c r="AG544" s="366"/>
      <c r="AH544" s="366"/>
    </row>
    <row r="545" spans="1:34"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c r="AE545" s="366"/>
      <c r="AF545" s="366"/>
      <c r="AG545" s="366"/>
      <c r="AH545" s="366"/>
    </row>
    <row r="546" spans="1:34"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c r="AE546" s="366"/>
      <c r="AF546" s="366"/>
      <c r="AG546" s="366"/>
      <c r="AH546" s="366"/>
    </row>
    <row r="547" spans="1:34"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c r="AE547" s="366"/>
      <c r="AF547" s="366"/>
      <c r="AG547" s="366"/>
      <c r="AH547" s="366"/>
    </row>
    <row r="548" spans="1:34"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c r="AE548" s="366"/>
      <c r="AF548" s="366"/>
      <c r="AG548" s="366"/>
      <c r="AH548" s="366"/>
    </row>
    <row r="549" spans="1:34"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c r="AE549" s="366"/>
      <c r="AF549" s="366"/>
      <c r="AG549" s="366"/>
      <c r="AH549" s="366"/>
    </row>
    <row r="550" spans="1:34"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c r="AE550" s="366"/>
      <c r="AF550" s="366"/>
      <c r="AG550" s="366"/>
      <c r="AH550" s="366"/>
    </row>
    <row r="551" spans="1:34"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c r="AE551" s="366"/>
      <c r="AF551" s="366"/>
      <c r="AG551" s="366"/>
      <c r="AH551" s="366"/>
    </row>
    <row r="552" spans="1:34"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c r="AE552" s="366"/>
      <c r="AF552" s="366"/>
      <c r="AG552" s="366"/>
      <c r="AH552" s="366"/>
    </row>
    <row r="553" spans="1:34"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c r="AE553" s="366"/>
      <c r="AF553" s="366"/>
      <c r="AG553" s="366"/>
      <c r="AH553" s="366"/>
    </row>
    <row r="554" spans="1:34"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c r="AE554" s="366"/>
      <c r="AF554" s="366"/>
      <c r="AG554" s="366"/>
      <c r="AH554" s="366"/>
    </row>
    <row r="555" spans="1:34"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c r="AE555" s="366"/>
      <c r="AF555" s="366"/>
      <c r="AG555" s="366"/>
      <c r="AH555" s="366"/>
    </row>
    <row r="556" spans="1:34"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c r="AE556" s="366"/>
      <c r="AF556" s="366"/>
      <c r="AG556" s="366"/>
      <c r="AH556" s="366"/>
    </row>
    <row r="557" spans="1:34"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c r="AE557" s="366"/>
      <c r="AF557" s="366"/>
      <c r="AG557" s="366"/>
      <c r="AH557" s="366"/>
    </row>
    <row r="558" spans="1:34"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c r="AE558" s="366"/>
      <c r="AF558" s="366"/>
      <c r="AG558" s="366"/>
      <c r="AH558" s="366"/>
    </row>
    <row r="559" spans="1:34"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c r="AE559" s="366"/>
      <c r="AF559" s="366"/>
      <c r="AG559" s="366"/>
      <c r="AH559" s="366"/>
    </row>
    <row r="560" spans="1:34"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c r="AE560" s="366"/>
      <c r="AF560" s="366"/>
      <c r="AG560" s="366"/>
      <c r="AH560" s="366"/>
    </row>
    <row r="561" spans="1:34"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c r="AE561" s="366"/>
      <c r="AF561" s="366"/>
      <c r="AG561" s="366"/>
      <c r="AH561" s="366"/>
    </row>
    <row r="562" spans="1:34"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c r="AE562" s="366"/>
      <c r="AF562" s="366"/>
      <c r="AG562" s="366"/>
      <c r="AH562" s="366"/>
    </row>
    <row r="563" spans="1:34"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c r="AE563" s="366"/>
      <c r="AF563" s="366"/>
      <c r="AG563" s="366"/>
      <c r="AH563" s="366"/>
    </row>
    <row r="564" spans="1:34"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c r="AE564" s="366"/>
      <c r="AF564" s="366"/>
      <c r="AG564" s="366"/>
      <c r="AH564" s="366"/>
    </row>
    <row r="565" spans="1:34"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c r="AE565" s="366"/>
      <c r="AF565" s="366"/>
      <c r="AG565" s="366"/>
      <c r="AH565" s="366"/>
    </row>
    <row r="566" spans="1:34"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c r="AE566" s="366"/>
      <c r="AF566" s="366"/>
      <c r="AG566" s="366"/>
      <c r="AH566" s="366"/>
    </row>
    <row r="567" spans="1:34"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c r="AE567" s="366"/>
      <c r="AF567" s="366"/>
      <c r="AG567" s="366"/>
      <c r="AH567" s="366"/>
    </row>
    <row r="568" spans="1:34"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c r="AE568" s="366"/>
      <c r="AF568" s="366"/>
      <c r="AG568" s="366"/>
      <c r="AH568" s="366"/>
    </row>
    <row r="569" spans="1:34"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c r="AE569" s="366"/>
      <c r="AF569" s="366"/>
      <c r="AG569" s="366"/>
      <c r="AH569" s="366"/>
    </row>
    <row r="570" spans="1:34"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c r="AE570" s="366"/>
      <c r="AF570" s="366"/>
      <c r="AG570" s="366"/>
      <c r="AH570" s="366"/>
    </row>
    <row r="571" spans="1:34"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c r="AE571" s="366"/>
      <c r="AF571" s="366"/>
      <c r="AG571" s="366"/>
      <c r="AH571" s="366"/>
    </row>
    <row r="572" spans="1:34"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c r="AE572" s="366"/>
      <c r="AF572" s="366"/>
      <c r="AG572" s="366"/>
      <c r="AH572" s="366"/>
    </row>
    <row r="573" spans="1:34"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c r="AE573" s="366"/>
      <c r="AF573" s="366"/>
      <c r="AG573" s="366"/>
      <c r="AH573" s="366"/>
    </row>
    <row r="574" spans="1:34"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c r="AE574" s="366"/>
      <c r="AF574" s="366"/>
      <c r="AG574" s="366"/>
      <c r="AH574" s="366"/>
    </row>
    <row r="575" spans="1:34"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c r="AE575" s="366"/>
      <c r="AF575" s="366"/>
      <c r="AG575" s="366"/>
      <c r="AH575" s="366"/>
    </row>
    <row r="576" spans="1:34"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c r="AE576" s="366"/>
      <c r="AF576" s="366"/>
      <c r="AG576" s="366"/>
      <c r="AH576" s="366"/>
    </row>
    <row r="577" spans="1:34"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c r="AE577" s="366"/>
      <c r="AF577" s="366"/>
      <c r="AG577" s="366"/>
      <c r="AH577" s="366"/>
    </row>
    <row r="578" spans="1:34"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c r="AE578" s="366"/>
      <c r="AF578" s="366"/>
      <c r="AG578" s="366"/>
      <c r="AH578" s="366"/>
    </row>
    <row r="579" spans="1:34"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c r="AE579" s="366"/>
      <c r="AF579" s="366"/>
      <c r="AG579" s="366"/>
      <c r="AH579" s="366"/>
    </row>
    <row r="580" spans="1:34"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c r="AE580" s="366"/>
      <c r="AF580" s="366"/>
      <c r="AG580" s="366"/>
      <c r="AH580" s="366"/>
    </row>
    <row r="581" spans="1:34"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c r="AE581" s="366"/>
      <c r="AF581" s="366"/>
      <c r="AG581" s="366"/>
      <c r="AH581" s="366"/>
    </row>
    <row r="582" spans="1:34"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c r="AE582" s="366"/>
      <c r="AF582" s="366"/>
      <c r="AG582" s="366"/>
      <c r="AH582" s="366"/>
    </row>
    <row r="583" spans="1:34"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c r="AE583" s="366"/>
      <c r="AF583" s="366"/>
      <c r="AG583" s="366"/>
      <c r="AH583" s="366"/>
    </row>
    <row r="584" spans="1:34"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c r="AE584" s="366"/>
      <c r="AF584" s="366"/>
      <c r="AG584" s="366"/>
      <c r="AH584" s="366"/>
    </row>
    <row r="585" spans="1:34"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c r="AE585" s="366"/>
      <c r="AF585" s="366"/>
      <c r="AG585" s="366"/>
      <c r="AH585" s="366"/>
    </row>
    <row r="586" spans="1:34"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c r="AE586" s="366"/>
      <c r="AF586" s="366"/>
      <c r="AG586" s="366"/>
      <c r="AH586" s="366"/>
    </row>
    <row r="587" spans="1:34"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c r="AE587" s="366"/>
      <c r="AF587" s="366"/>
      <c r="AG587" s="366"/>
      <c r="AH587" s="366"/>
    </row>
    <row r="588" spans="1:34"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c r="AE588" s="366"/>
      <c r="AF588" s="366"/>
      <c r="AG588" s="366"/>
      <c r="AH588" s="366"/>
    </row>
    <row r="589" spans="1:34"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c r="AE589" s="366"/>
      <c r="AF589" s="366"/>
      <c r="AG589" s="366"/>
      <c r="AH589" s="366"/>
    </row>
    <row r="590" spans="1:34"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c r="AE590" s="366"/>
      <c r="AF590" s="366"/>
      <c r="AG590" s="366"/>
      <c r="AH590" s="366"/>
    </row>
    <row r="591" spans="1:34"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c r="AE591" s="366"/>
      <c r="AF591" s="366"/>
      <c r="AG591" s="366"/>
      <c r="AH591" s="366"/>
    </row>
    <row r="592" spans="1:34"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c r="AE592" s="366"/>
      <c r="AF592" s="366"/>
      <c r="AG592" s="366"/>
      <c r="AH592" s="366"/>
    </row>
    <row r="593" spans="1:34"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c r="AE593" s="366"/>
      <c r="AF593" s="366"/>
      <c r="AG593" s="366"/>
      <c r="AH593" s="366"/>
    </row>
    <row r="594" spans="1:34"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c r="AE594" s="366"/>
      <c r="AF594" s="366"/>
      <c r="AG594" s="366"/>
      <c r="AH594" s="366"/>
    </row>
    <row r="595" spans="1:34"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c r="AE595" s="366"/>
      <c r="AF595" s="366"/>
      <c r="AG595" s="366"/>
      <c r="AH595" s="366"/>
    </row>
    <row r="596" spans="1:34"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c r="AE596" s="366"/>
      <c r="AF596" s="366"/>
      <c r="AG596" s="366"/>
      <c r="AH596" s="366"/>
    </row>
    <row r="597" spans="1:34"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c r="AE597" s="366"/>
      <c r="AF597" s="366"/>
      <c r="AG597" s="366"/>
      <c r="AH597" s="366"/>
    </row>
    <row r="598" spans="1:34"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c r="AE598" s="366"/>
      <c r="AF598" s="366"/>
      <c r="AG598" s="366"/>
      <c r="AH598" s="366"/>
    </row>
    <row r="599" spans="1:34"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c r="AE599" s="366"/>
      <c r="AF599" s="366"/>
      <c r="AG599" s="366"/>
      <c r="AH599" s="366"/>
    </row>
    <row r="600" spans="1:34"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c r="AE600" s="366"/>
      <c r="AF600" s="366"/>
      <c r="AG600" s="366"/>
      <c r="AH600" s="366"/>
    </row>
    <row r="601" spans="1:34"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c r="AE601" s="366"/>
      <c r="AF601" s="366"/>
      <c r="AG601" s="366"/>
      <c r="AH601" s="366"/>
    </row>
    <row r="602" spans="1:34"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c r="AE602" s="366"/>
      <c r="AF602" s="366"/>
      <c r="AG602" s="366"/>
      <c r="AH602" s="366"/>
    </row>
    <row r="603" spans="1:34"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c r="AE603" s="366"/>
      <c r="AF603" s="366"/>
      <c r="AG603" s="366"/>
      <c r="AH603" s="366"/>
    </row>
    <row r="604" spans="1:34"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c r="AE604" s="366"/>
      <c r="AF604" s="366"/>
      <c r="AG604" s="366"/>
      <c r="AH604" s="366"/>
    </row>
    <row r="605" spans="1:34"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c r="AE605" s="366"/>
      <c r="AF605" s="366"/>
      <c r="AG605" s="366"/>
      <c r="AH605" s="366"/>
    </row>
    <row r="606" spans="1:34"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c r="AE606" s="366"/>
      <c r="AF606" s="366"/>
      <c r="AG606" s="366"/>
      <c r="AH606" s="366"/>
    </row>
    <row r="607" spans="1:34"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c r="AE607" s="366"/>
      <c r="AF607" s="366"/>
      <c r="AG607" s="366"/>
      <c r="AH607" s="366"/>
    </row>
    <row r="608" spans="1:34"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c r="AE608" s="366"/>
      <c r="AF608" s="366"/>
      <c r="AG608" s="366"/>
      <c r="AH608" s="366"/>
    </row>
    <row r="609" spans="1:34"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c r="AE609" s="366"/>
      <c r="AF609" s="366"/>
      <c r="AG609" s="366"/>
      <c r="AH609" s="366"/>
    </row>
    <row r="610" spans="1:34"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c r="AE610" s="366"/>
      <c r="AF610" s="366"/>
      <c r="AG610" s="366"/>
      <c r="AH610" s="366"/>
    </row>
    <row r="611" spans="1:34"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c r="AE611" s="366"/>
      <c r="AF611" s="366"/>
      <c r="AG611" s="366"/>
      <c r="AH611" s="366"/>
    </row>
    <row r="612" spans="1:34"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c r="AE612" s="366"/>
      <c r="AF612" s="366"/>
      <c r="AG612" s="366"/>
      <c r="AH612" s="366"/>
    </row>
    <row r="613" spans="1:34"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c r="AE613" s="366"/>
      <c r="AF613" s="366"/>
      <c r="AG613" s="366"/>
      <c r="AH613" s="366"/>
    </row>
    <row r="614" spans="1:34"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c r="AE614" s="366"/>
      <c r="AF614" s="366"/>
      <c r="AG614" s="366"/>
      <c r="AH614" s="366"/>
    </row>
    <row r="615" spans="1:34"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c r="AE615" s="366"/>
      <c r="AF615" s="366"/>
      <c r="AG615" s="366"/>
      <c r="AH615" s="366"/>
    </row>
    <row r="616" spans="1:34"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c r="AE616" s="366"/>
      <c r="AF616" s="366"/>
      <c r="AG616" s="366"/>
      <c r="AH616" s="366"/>
    </row>
    <row r="617" spans="1:34"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c r="AE617" s="366"/>
      <c r="AF617" s="366"/>
      <c r="AG617" s="366"/>
      <c r="AH617" s="366"/>
    </row>
    <row r="618" spans="1:34"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c r="AE618" s="366"/>
      <c r="AF618" s="366"/>
      <c r="AG618" s="366"/>
      <c r="AH618" s="366"/>
    </row>
    <row r="619" spans="1:34"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c r="AE619" s="366"/>
      <c r="AF619" s="366"/>
      <c r="AG619" s="366"/>
      <c r="AH619" s="366"/>
    </row>
    <row r="620" spans="1:34"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c r="AE620" s="366"/>
      <c r="AF620" s="366"/>
      <c r="AG620" s="366"/>
      <c r="AH620" s="366"/>
    </row>
    <row r="621" spans="1:34"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c r="AE621" s="366"/>
      <c r="AF621" s="366"/>
      <c r="AG621" s="366"/>
      <c r="AH621" s="366"/>
    </row>
    <row r="622" spans="1:34"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c r="AE622" s="366"/>
      <c r="AF622" s="366"/>
      <c r="AG622" s="366"/>
      <c r="AH622" s="366"/>
    </row>
    <row r="623" spans="1:34"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c r="AE623" s="366"/>
      <c r="AF623" s="366"/>
      <c r="AG623" s="366"/>
      <c r="AH623" s="366"/>
    </row>
    <row r="624" spans="1:34"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c r="AE624" s="366"/>
      <c r="AF624" s="366"/>
      <c r="AG624" s="366"/>
      <c r="AH624" s="366"/>
    </row>
    <row r="625" spans="1:34"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c r="AE625" s="366"/>
      <c r="AF625" s="366"/>
      <c r="AG625" s="366"/>
      <c r="AH625" s="366"/>
    </row>
    <row r="626" spans="1:34"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c r="AE626" s="366"/>
      <c r="AF626" s="366"/>
      <c r="AG626" s="366"/>
      <c r="AH626" s="366"/>
    </row>
    <row r="627" spans="1:34"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c r="AE627" s="366"/>
      <c r="AF627" s="366"/>
      <c r="AG627" s="366"/>
      <c r="AH627" s="366"/>
    </row>
    <row r="628" spans="1:34"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c r="AE628" s="366"/>
      <c r="AF628" s="366"/>
      <c r="AG628" s="366"/>
      <c r="AH628" s="366"/>
    </row>
    <row r="629" spans="1:34"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c r="AE629" s="366"/>
      <c r="AF629" s="366"/>
      <c r="AG629" s="366"/>
      <c r="AH629" s="366"/>
    </row>
    <row r="630" spans="1:34"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c r="AE630" s="366"/>
      <c r="AF630" s="366"/>
      <c r="AG630" s="366"/>
      <c r="AH630" s="366"/>
    </row>
    <row r="631" spans="1:34"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c r="AE631" s="366"/>
      <c r="AF631" s="366"/>
      <c r="AG631" s="366"/>
      <c r="AH631" s="366"/>
    </row>
    <row r="632" spans="1:34"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c r="AE632" s="366"/>
      <c r="AF632" s="366"/>
      <c r="AG632" s="366"/>
      <c r="AH632" s="366"/>
    </row>
    <row r="633" spans="1:34"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c r="AE633" s="366"/>
      <c r="AF633" s="366"/>
      <c r="AG633" s="366"/>
      <c r="AH633" s="366"/>
    </row>
    <row r="634" spans="1:34"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c r="AE634" s="366"/>
      <c r="AF634" s="366"/>
      <c r="AG634" s="366"/>
      <c r="AH634" s="366"/>
    </row>
    <row r="635" spans="1:34"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c r="AE635" s="366"/>
      <c r="AF635" s="366"/>
      <c r="AG635" s="366"/>
      <c r="AH635" s="366"/>
    </row>
    <row r="636" spans="1:34"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c r="AE636" s="366"/>
      <c r="AF636" s="366"/>
      <c r="AG636" s="366"/>
      <c r="AH636" s="366"/>
    </row>
    <row r="637" spans="1:34"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c r="AE637" s="366"/>
      <c r="AF637" s="366"/>
      <c r="AG637" s="366"/>
      <c r="AH637" s="366"/>
    </row>
    <row r="638" spans="1:34"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c r="AE638" s="366"/>
      <c r="AF638" s="366"/>
      <c r="AG638" s="366"/>
      <c r="AH638" s="366"/>
    </row>
    <row r="639" spans="1:34"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c r="AE639" s="366"/>
      <c r="AF639" s="366"/>
      <c r="AG639" s="366"/>
      <c r="AH639" s="366"/>
    </row>
    <row r="640" spans="1:34"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c r="AE640" s="366"/>
      <c r="AF640" s="366"/>
      <c r="AG640" s="366"/>
      <c r="AH640" s="366"/>
    </row>
    <row r="641" spans="1:34"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c r="AE641" s="366"/>
      <c r="AF641" s="366"/>
      <c r="AG641" s="366"/>
      <c r="AH641" s="366"/>
    </row>
    <row r="642" spans="1:34"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c r="AE642" s="366"/>
      <c r="AF642" s="366"/>
      <c r="AG642" s="366"/>
      <c r="AH642" s="366"/>
    </row>
    <row r="643" spans="1:34"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c r="AE643" s="366"/>
      <c r="AF643" s="366"/>
      <c r="AG643" s="366"/>
      <c r="AH643" s="366"/>
    </row>
    <row r="644" spans="1:34"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c r="AE644" s="366"/>
      <c r="AF644" s="366"/>
      <c r="AG644" s="366"/>
      <c r="AH644" s="366"/>
    </row>
    <row r="645" spans="1:34"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c r="AE645" s="366"/>
      <c r="AF645" s="366"/>
      <c r="AG645" s="366"/>
      <c r="AH645" s="366"/>
    </row>
    <row r="646" spans="1:34"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c r="AE646" s="366"/>
      <c r="AF646" s="366"/>
      <c r="AG646" s="366"/>
      <c r="AH646" s="366"/>
    </row>
    <row r="647" spans="1:34"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c r="AE647" s="366"/>
      <c r="AF647" s="366"/>
      <c r="AG647" s="366"/>
      <c r="AH647" s="366"/>
    </row>
    <row r="648" spans="1:34"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c r="AE648" s="366"/>
      <c r="AF648" s="366"/>
      <c r="AG648" s="366"/>
      <c r="AH648" s="366"/>
    </row>
    <row r="649" spans="1:34"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c r="AE649" s="366"/>
      <c r="AF649" s="366"/>
      <c r="AG649" s="366"/>
      <c r="AH649" s="366"/>
    </row>
    <row r="650" spans="1:34"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c r="AE650" s="366"/>
      <c r="AF650" s="366"/>
      <c r="AG650" s="366"/>
      <c r="AH650" s="366"/>
    </row>
    <row r="651" spans="1:34"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c r="AE651" s="366"/>
      <c r="AF651" s="366"/>
      <c r="AG651" s="366"/>
      <c r="AH651" s="366"/>
    </row>
    <row r="652" spans="1:34"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c r="AE652" s="366"/>
      <c r="AF652" s="366"/>
      <c r="AG652" s="366"/>
      <c r="AH652" s="366"/>
    </row>
    <row r="653" spans="1:34"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c r="AE653" s="366"/>
      <c r="AF653" s="366"/>
      <c r="AG653" s="366"/>
      <c r="AH653" s="366"/>
    </row>
    <row r="654" spans="1:34"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c r="AE654" s="366"/>
      <c r="AF654" s="366"/>
      <c r="AG654" s="366"/>
      <c r="AH654" s="366"/>
    </row>
    <row r="655" spans="1:34"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c r="AE655" s="366"/>
      <c r="AF655" s="366"/>
      <c r="AG655" s="366"/>
      <c r="AH655" s="366"/>
    </row>
    <row r="656" spans="1:34"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c r="AE656" s="366"/>
      <c r="AF656" s="366"/>
      <c r="AG656" s="366"/>
      <c r="AH656" s="366"/>
    </row>
    <row r="657" spans="1:34"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c r="AE657" s="366"/>
      <c r="AF657" s="366"/>
      <c r="AG657" s="366"/>
      <c r="AH657" s="366"/>
    </row>
    <row r="658" spans="1:34"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c r="AE658" s="366"/>
      <c r="AF658" s="366"/>
      <c r="AG658" s="366"/>
      <c r="AH658" s="366"/>
    </row>
    <row r="659" spans="1:34"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c r="AE659" s="366"/>
      <c r="AF659" s="366"/>
      <c r="AG659" s="366"/>
      <c r="AH659" s="366"/>
    </row>
    <row r="660" spans="1:34"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c r="AE660" s="366"/>
      <c r="AF660" s="366"/>
      <c r="AG660" s="366"/>
      <c r="AH660" s="366"/>
    </row>
    <row r="661" spans="1:34"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c r="AE661" s="366"/>
      <c r="AF661" s="366"/>
      <c r="AG661" s="366"/>
      <c r="AH661" s="366"/>
    </row>
    <row r="662" spans="1:34"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c r="AE662" s="366"/>
      <c r="AF662" s="366"/>
      <c r="AG662" s="366"/>
      <c r="AH662" s="366"/>
    </row>
    <row r="663" spans="1:34"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c r="AE663" s="366"/>
      <c r="AF663" s="366"/>
      <c r="AG663" s="366"/>
      <c r="AH663" s="366"/>
    </row>
    <row r="664" spans="1:34"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c r="AE664" s="366"/>
      <c r="AF664" s="366"/>
      <c r="AG664" s="366"/>
      <c r="AH664" s="366"/>
    </row>
    <row r="665" spans="1:34"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c r="AE665" s="366"/>
      <c r="AF665" s="366"/>
      <c r="AG665" s="366"/>
      <c r="AH665" s="366"/>
    </row>
    <row r="666" spans="1:34"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c r="AE666" s="366"/>
      <c r="AF666" s="366"/>
      <c r="AG666" s="366"/>
      <c r="AH666" s="366"/>
    </row>
    <row r="667" spans="1:34"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c r="AE667" s="366"/>
      <c r="AF667" s="366"/>
      <c r="AG667" s="366"/>
      <c r="AH667" s="366"/>
    </row>
    <row r="668" spans="1:34"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c r="AE668" s="366"/>
      <c r="AF668" s="366"/>
      <c r="AG668" s="366"/>
      <c r="AH668" s="366"/>
    </row>
    <row r="669" spans="1:34"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c r="AE669" s="366"/>
      <c r="AF669" s="366"/>
      <c r="AG669" s="366"/>
      <c r="AH669" s="366"/>
    </row>
    <row r="670" spans="1:34"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c r="AE670" s="366"/>
      <c r="AF670" s="366"/>
      <c r="AG670" s="366"/>
      <c r="AH670" s="366"/>
    </row>
    <row r="671" spans="1:34"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c r="AE671" s="366"/>
      <c r="AF671" s="366"/>
      <c r="AG671" s="366"/>
      <c r="AH671" s="366"/>
    </row>
    <row r="672" spans="1:34"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c r="AE672" s="366"/>
      <c r="AF672" s="366"/>
      <c r="AG672" s="366"/>
      <c r="AH672" s="366"/>
    </row>
    <row r="673" spans="1:34"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c r="AE673" s="366"/>
      <c r="AF673" s="366"/>
      <c r="AG673" s="366"/>
      <c r="AH673" s="366"/>
    </row>
    <row r="674" spans="1:34"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c r="AE674" s="366"/>
      <c r="AF674" s="366"/>
      <c r="AG674" s="366"/>
      <c r="AH674" s="366"/>
    </row>
    <row r="675" spans="1:34"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c r="AE675" s="366"/>
      <c r="AF675" s="366"/>
      <c r="AG675" s="366"/>
      <c r="AH675" s="366"/>
    </row>
    <row r="676" spans="1:34"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c r="AE676" s="366"/>
      <c r="AF676" s="366"/>
      <c r="AG676" s="366"/>
      <c r="AH676" s="366"/>
    </row>
    <row r="677" spans="1:34"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c r="AE677" s="366"/>
      <c r="AF677" s="366"/>
      <c r="AG677" s="366"/>
      <c r="AH677" s="366"/>
    </row>
    <row r="678" spans="1:34"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c r="AE678" s="366"/>
      <c r="AF678" s="366"/>
      <c r="AG678" s="366"/>
      <c r="AH678" s="366"/>
    </row>
    <row r="679" spans="1:34"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c r="AE679" s="366"/>
      <c r="AF679" s="366"/>
      <c r="AG679" s="366"/>
      <c r="AH679" s="366"/>
    </row>
    <row r="680" spans="1:34"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c r="AE680" s="366"/>
      <c r="AF680" s="366"/>
      <c r="AG680" s="366"/>
      <c r="AH680" s="366"/>
    </row>
    <row r="681" spans="1:34"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c r="AE681" s="366"/>
      <c r="AF681" s="366"/>
      <c r="AG681" s="366"/>
      <c r="AH681" s="366"/>
    </row>
    <row r="682" spans="1:34"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c r="AE682" s="366"/>
      <c r="AF682" s="366"/>
      <c r="AG682" s="366"/>
      <c r="AH682" s="366"/>
    </row>
    <row r="683" spans="1:34"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c r="AE683" s="366"/>
      <c r="AF683" s="366"/>
      <c r="AG683" s="366"/>
      <c r="AH683" s="366"/>
    </row>
    <row r="684" spans="1:34"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c r="AE684" s="366"/>
      <c r="AF684" s="366"/>
      <c r="AG684" s="366"/>
      <c r="AH684" s="366"/>
    </row>
    <row r="685" spans="1:34"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c r="AE685" s="366"/>
      <c r="AF685" s="366"/>
      <c r="AG685" s="366"/>
      <c r="AH685" s="366"/>
    </row>
    <row r="686" spans="1:34"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c r="AE686" s="366"/>
      <c r="AF686" s="366"/>
      <c r="AG686" s="366"/>
      <c r="AH686" s="366"/>
    </row>
    <row r="687" spans="1:34"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c r="AE687" s="366"/>
      <c r="AF687" s="366"/>
      <c r="AG687" s="366"/>
      <c r="AH687" s="366"/>
    </row>
    <row r="688" spans="1:34"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c r="AE688" s="366"/>
      <c r="AF688" s="366"/>
      <c r="AG688" s="366"/>
      <c r="AH688" s="366"/>
    </row>
    <row r="689" spans="1:34"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c r="AE689" s="366"/>
      <c r="AF689" s="366"/>
      <c r="AG689" s="366"/>
      <c r="AH689" s="366"/>
    </row>
    <row r="690" spans="1:34"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c r="AE690" s="366"/>
      <c r="AF690" s="366"/>
      <c r="AG690" s="366"/>
      <c r="AH690" s="366"/>
    </row>
    <row r="691" spans="1:34"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c r="AE691" s="366"/>
      <c r="AF691" s="366"/>
      <c r="AG691" s="366"/>
      <c r="AH691" s="366"/>
    </row>
    <row r="692" spans="1:34"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c r="AE692" s="366"/>
      <c r="AF692" s="366"/>
      <c r="AG692" s="366"/>
      <c r="AH692" s="366"/>
    </row>
    <row r="693" spans="1:34"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c r="AE693" s="366"/>
      <c r="AF693" s="366"/>
      <c r="AG693" s="366"/>
      <c r="AH693" s="366"/>
    </row>
    <row r="694" spans="1:34"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c r="AE694" s="366"/>
      <c r="AF694" s="366"/>
      <c r="AG694" s="366"/>
      <c r="AH694" s="366"/>
    </row>
    <row r="695" spans="1:34"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c r="AE695" s="366"/>
      <c r="AF695" s="366"/>
      <c r="AG695" s="366"/>
      <c r="AH695" s="366"/>
    </row>
    <row r="696" spans="1:34"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c r="AE696" s="366"/>
      <c r="AF696" s="366"/>
      <c r="AG696" s="366"/>
      <c r="AH696" s="366"/>
    </row>
    <row r="697" spans="1:34"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c r="AE697" s="366"/>
      <c r="AF697" s="366"/>
      <c r="AG697" s="366"/>
      <c r="AH697" s="366"/>
    </row>
    <row r="698" spans="1:34"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c r="AE698" s="366"/>
      <c r="AF698" s="366"/>
      <c r="AG698" s="366"/>
      <c r="AH698" s="366"/>
    </row>
    <row r="699" spans="1:34"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c r="AE699" s="366"/>
      <c r="AF699" s="366"/>
      <c r="AG699" s="366"/>
      <c r="AH699" s="366"/>
    </row>
    <row r="700" spans="1:34"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c r="AE700" s="366"/>
      <c r="AF700" s="366"/>
      <c r="AG700" s="366"/>
      <c r="AH700" s="366"/>
    </row>
    <row r="701" spans="1:34"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c r="AE701" s="366"/>
      <c r="AF701" s="366"/>
      <c r="AG701" s="366"/>
      <c r="AH701" s="366"/>
    </row>
    <row r="702" spans="1:34"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c r="AE702" s="366"/>
      <c r="AF702" s="366"/>
      <c r="AG702" s="366"/>
      <c r="AH702" s="366"/>
    </row>
    <row r="703" spans="1:34"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c r="AE703" s="366"/>
      <c r="AF703" s="366"/>
      <c r="AG703" s="366"/>
      <c r="AH703" s="366"/>
    </row>
    <row r="704" spans="1:34"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c r="AE704" s="366"/>
      <c r="AF704" s="366"/>
      <c r="AG704" s="366"/>
      <c r="AH704" s="366"/>
    </row>
    <row r="705" spans="1:34"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c r="AE705" s="366"/>
      <c r="AF705" s="366"/>
      <c r="AG705" s="366"/>
      <c r="AH705" s="366"/>
    </row>
    <row r="706" spans="1:34"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c r="AE706" s="366"/>
      <c r="AF706" s="366"/>
      <c r="AG706" s="366"/>
      <c r="AH706" s="366"/>
    </row>
    <row r="707" spans="1:34"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c r="AE707" s="366"/>
      <c r="AF707" s="366"/>
      <c r="AG707" s="366"/>
      <c r="AH707" s="366"/>
    </row>
    <row r="708" spans="1:34"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c r="AE708" s="366"/>
      <c r="AF708" s="366"/>
      <c r="AG708" s="366"/>
      <c r="AH708" s="366"/>
    </row>
    <row r="709" spans="1:34"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c r="AE709" s="366"/>
      <c r="AF709" s="366"/>
      <c r="AG709" s="366"/>
      <c r="AH709" s="366"/>
    </row>
    <row r="710" spans="1:34"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c r="AE710" s="366"/>
      <c r="AF710" s="366"/>
      <c r="AG710" s="366"/>
      <c r="AH710" s="366"/>
    </row>
    <row r="711" spans="1:34"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c r="AE711" s="366"/>
      <c r="AF711" s="366"/>
      <c r="AG711" s="366"/>
      <c r="AH711" s="366"/>
    </row>
    <row r="712" spans="1:34"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c r="AE712" s="366"/>
      <c r="AF712" s="366"/>
      <c r="AG712" s="366"/>
      <c r="AH712" s="366"/>
    </row>
    <row r="713" spans="1:34"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c r="AE713" s="366"/>
      <c r="AF713" s="366"/>
      <c r="AG713" s="366"/>
      <c r="AH713" s="366"/>
    </row>
    <row r="714" spans="1:34"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c r="AE714" s="366"/>
      <c r="AF714" s="366"/>
      <c r="AG714" s="366"/>
      <c r="AH714" s="366"/>
    </row>
    <row r="715" spans="1:34"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c r="AE715" s="366"/>
      <c r="AF715" s="366"/>
      <c r="AG715" s="366"/>
      <c r="AH715" s="366"/>
    </row>
    <row r="716" spans="1:34"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c r="AE716" s="366"/>
      <c r="AF716" s="366"/>
      <c r="AG716" s="366"/>
      <c r="AH716" s="366"/>
    </row>
    <row r="717" spans="1:34"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c r="AE717" s="366"/>
      <c r="AF717" s="366"/>
      <c r="AG717" s="366"/>
      <c r="AH717" s="366"/>
    </row>
    <row r="718" spans="1:34"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c r="AE718" s="366"/>
      <c r="AF718" s="366"/>
      <c r="AG718" s="366"/>
      <c r="AH718" s="366"/>
    </row>
    <row r="719" spans="1:34"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c r="AE719" s="366"/>
      <c r="AF719" s="366"/>
      <c r="AG719" s="366"/>
      <c r="AH719" s="366"/>
    </row>
    <row r="720" spans="1:34"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c r="AE720" s="366"/>
      <c r="AF720" s="366"/>
      <c r="AG720" s="366"/>
      <c r="AH720" s="366"/>
    </row>
    <row r="721" spans="1:34"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c r="AE721" s="366"/>
      <c r="AF721" s="366"/>
      <c r="AG721" s="366"/>
      <c r="AH721" s="366"/>
    </row>
    <row r="722" spans="1:34"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c r="AE722" s="366"/>
      <c r="AF722" s="366"/>
      <c r="AG722" s="366"/>
      <c r="AH722" s="366"/>
    </row>
    <row r="723" spans="1:34"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c r="AE723" s="366"/>
      <c r="AF723" s="366"/>
      <c r="AG723" s="366"/>
      <c r="AH723" s="366"/>
    </row>
    <row r="724" spans="1:34"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c r="AE724" s="366"/>
      <c r="AF724" s="366"/>
      <c r="AG724" s="366"/>
      <c r="AH724" s="366"/>
    </row>
    <row r="725" spans="1:34"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c r="AE725" s="366"/>
      <c r="AF725" s="366"/>
      <c r="AG725" s="366"/>
      <c r="AH725" s="366"/>
    </row>
    <row r="726" spans="1:34"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c r="AE726" s="366"/>
      <c r="AF726" s="366"/>
      <c r="AG726" s="366"/>
      <c r="AH726" s="366"/>
    </row>
    <row r="727" spans="1:34"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c r="AE727" s="366"/>
      <c r="AF727" s="366"/>
      <c r="AG727" s="366"/>
      <c r="AH727" s="366"/>
    </row>
    <row r="728" spans="1:34"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c r="AE728" s="366"/>
      <c r="AF728" s="366"/>
      <c r="AG728" s="366"/>
      <c r="AH728" s="366"/>
    </row>
    <row r="729" spans="1:34"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c r="AE729" s="366"/>
      <c r="AF729" s="366"/>
      <c r="AG729" s="366"/>
      <c r="AH729" s="366"/>
    </row>
    <row r="730" spans="1:34"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c r="AE730" s="366"/>
      <c r="AF730" s="366"/>
      <c r="AG730" s="366"/>
      <c r="AH730" s="366"/>
    </row>
    <row r="731" spans="1:34"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c r="AE731" s="366"/>
      <c r="AF731" s="366"/>
      <c r="AG731" s="366"/>
      <c r="AH731" s="366"/>
    </row>
    <row r="732" spans="1:34"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c r="AE732" s="366"/>
      <c r="AF732" s="366"/>
      <c r="AG732" s="366"/>
      <c r="AH732" s="366"/>
    </row>
    <row r="733" spans="1:34"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c r="AE733" s="366"/>
      <c r="AF733" s="366"/>
      <c r="AG733" s="366"/>
      <c r="AH733" s="366"/>
    </row>
    <row r="734" spans="1:34"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c r="AE734" s="366"/>
      <c r="AF734" s="366"/>
      <c r="AG734" s="366"/>
      <c r="AH734" s="366"/>
    </row>
    <row r="735" spans="1:34"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c r="AE735" s="366"/>
      <c r="AF735" s="366"/>
      <c r="AG735" s="366"/>
      <c r="AH735" s="366"/>
    </row>
    <row r="736" spans="1:34"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c r="AE736" s="366"/>
      <c r="AF736" s="366"/>
      <c r="AG736" s="366"/>
      <c r="AH736" s="366"/>
    </row>
    <row r="737" spans="1:34"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c r="AE737" s="366"/>
      <c r="AF737" s="366"/>
      <c r="AG737" s="366"/>
      <c r="AH737" s="366"/>
    </row>
    <row r="738" spans="1:34"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c r="AE738" s="366"/>
      <c r="AF738" s="366"/>
      <c r="AG738" s="366"/>
      <c r="AH738" s="366"/>
    </row>
    <row r="739" spans="1:34"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c r="AE739" s="366"/>
      <c r="AF739" s="366"/>
      <c r="AG739" s="366"/>
      <c r="AH739" s="366"/>
    </row>
    <row r="740" spans="1:34"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c r="AE740" s="366"/>
      <c r="AF740" s="366"/>
      <c r="AG740" s="366"/>
      <c r="AH740" s="366"/>
    </row>
    <row r="741" spans="1:34"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c r="AE741" s="366"/>
      <c r="AF741" s="366"/>
      <c r="AG741" s="366"/>
      <c r="AH741" s="366"/>
    </row>
    <row r="742" spans="1:34"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c r="AE742" s="366"/>
      <c r="AF742" s="366"/>
      <c r="AG742" s="366"/>
      <c r="AH742" s="366"/>
    </row>
    <row r="743" spans="1:34"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c r="AE743" s="366"/>
      <c r="AF743" s="366"/>
      <c r="AG743" s="366"/>
      <c r="AH743" s="366"/>
    </row>
    <row r="744" spans="1:34"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c r="AE744" s="366"/>
      <c r="AF744" s="366"/>
      <c r="AG744" s="366"/>
      <c r="AH744" s="366"/>
    </row>
    <row r="745" spans="1:34"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c r="AE745" s="366"/>
      <c r="AF745" s="366"/>
      <c r="AG745" s="366"/>
      <c r="AH745" s="366"/>
    </row>
    <row r="746" spans="1:34"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c r="AE746" s="366"/>
      <c r="AF746" s="366"/>
      <c r="AG746" s="366"/>
      <c r="AH746" s="366"/>
    </row>
    <row r="747" spans="1:34"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c r="AE747" s="366"/>
      <c r="AF747" s="366"/>
      <c r="AG747" s="366"/>
      <c r="AH747" s="366"/>
    </row>
    <row r="748" spans="1:34"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c r="AE748" s="366"/>
      <c r="AF748" s="366"/>
      <c r="AG748" s="366"/>
      <c r="AH748" s="366"/>
    </row>
    <row r="749" spans="1:34"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c r="AE749" s="366"/>
      <c r="AF749" s="366"/>
      <c r="AG749" s="366"/>
      <c r="AH749" s="366"/>
    </row>
    <row r="750" spans="1:34"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c r="AE750" s="366"/>
      <c r="AF750" s="366"/>
      <c r="AG750" s="366"/>
      <c r="AH750" s="366"/>
    </row>
    <row r="751" spans="1:34"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c r="AE751" s="366"/>
      <c r="AF751" s="366"/>
      <c r="AG751" s="366"/>
      <c r="AH751" s="366"/>
    </row>
    <row r="752" spans="1:34"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c r="AE752" s="366"/>
      <c r="AF752" s="366"/>
      <c r="AG752" s="366"/>
      <c r="AH752" s="366"/>
    </row>
    <row r="753" spans="1:34"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c r="AE753" s="366"/>
      <c r="AF753" s="366"/>
      <c r="AG753" s="366"/>
      <c r="AH753" s="366"/>
    </row>
    <row r="754" spans="1:34"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c r="AE754" s="366"/>
      <c r="AF754" s="366"/>
      <c r="AG754" s="366"/>
      <c r="AH754" s="366"/>
    </row>
    <row r="755" spans="1:34"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c r="AE755" s="366"/>
      <c r="AF755" s="366"/>
      <c r="AG755" s="366"/>
      <c r="AH755" s="366"/>
    </row>
    <row r="756" spans="1:34"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c r="AE756" s="366"/>
      <c r="AF756" s="366"/>
      <c r="AG756" s="366"/>
      <c r="AH756" s="366"/>
    </row>
    <row r="757" spans="1:34"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c r="AE757" s="366"/>
      <c r="AF757" s="366"/>
      <c r="AG757" s="366"/>
      <c r="AH757" s="366"/>
    </row>
    <row r="758" spans="1:34"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c r="AE758" s="366"/>
      <c r="AF758" s="366"/>
      <c r="AG758" s="366"/>
      <c r="AH758" s="366"/>
    </row>
    <row r="759" spans="1:34"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c r="AE759" s="366"/>
      <c r="AF759" s="366"/>
      <c r="AG759" s="366"/>
      <c r="AH759" s="366"/>
    </row>
    <row r="760" spans="1:34"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c r="AE760" s="366"/>
      <c r="AF760" s="366"/>
      <c r="AG760" s="366"/>
      <c r="AH760" s="366"/>
    </row>
    <row r="761" spans="1:34"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c r="AE761" s="366"/>
      <c r="AF761" s="366"/>
      <c r="AG761" s="366"/>
      <c r="AH761" s="366"/>
    </row>
    <row r="762" spans="1:34"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c r="AE762" s="366"/>
      <c r="AF762" s="366"/>
      <c r="AG762" s="366"/>
      <c r="AH762" s="366"/>
    </row>
    <row r="763" spans="1:34"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c r="AE763" s="366"/>
      <c r="AF763" s="366"/>
      <c r="AG763" s="366"/>
      <c r="AH763" s="366"/>
    </row>
    <row r="764" spans="1:34"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c r="AE764" s="366"/>
      <c r="AF764" s="366"/>
      <c r="AG764" s="366"/>
      <c r="AH764" s="366"/>
    </row>
    <row r="765" spans="1:34"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c r="AE765" s="366"/>
      <c r="AF765" s="366"/>
      <c r="AG765" s="366"/>
      <c r="AH765" s="366"/>
    </row>
    <row r="766" spans="1:34"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c r="AE766" s="366"/>
      <c r="AF766" s="366"/>
      <c r="AG766" s="366"/>
      <c r="AH766" s="366"/>
    </row>
    <row r="767" spans="1:34"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c r="AE767" s="366"/>
      <c r="AF767" s="366"/>
      <c r="AG767" s="366"/>
      <c r="AH767" s="366"/>
    </row>
    <row r="768" spans="1:34"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c r="AE768" s="366"/>
      <c r="AF768" s="366"/>
      <c r="AG768" s="366"/>
      <c r="AH768" s="366"/>
    </row>
    <row r="769" spans="1:34"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c r="AE769" s="366"/>
      <c r="AF769" s="366"/>
      <c r="AG769" s="366"/>
      <c r="AH769" s="366"/>
    </row>
    <row r="770" spans="1:34"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c r="AE770" s="366"/>
      <c r="AF770" s="366"/>
      <c r="AG770" s="366"/>
      <c r="AH770" s="366"/>
    </row>
    <row r="771" spans="1:34"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c r="AE771" s="366"/>
      <c r="AF771" s="366"/>
      <c r="AG771" s="366"/>
      <c r="AH771" s="366"/>
    </row>
    <row r="772" spans="1:34"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c r="AE772" s="366"/>
      <c r="AF772" s="366"/>
      <c r="AG772" s="366"/>
      <c r="AH772" s="366"/>
    </row>
    <row r="773" spans="1:34"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c r="AE773" s="366"/>
      <c r="AF773" s="366"/>
      <c r="AG773" s="366"/>
      <c r="AH773" s="366"/>
    </row>
    <row r="774" spans="1:34"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c r="AE774" s="366"/>
      <c r="AF774" s="366"/>
      <c r="AG774" s="366"/>
      <c r="AH774" s="366"/>
    </row>
    <row r="775" spans="1:34"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c r="AE775" s="366"/>
      <c r="AF775" s="366"/>
      <c r="AG775" s="366"/>
      <c r="AH775" s="366"/>
    </row>
    <row r="776" spans="1:34"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c r="AE776" s="366"/>
      <c r="AF776" s="366"/>
      <c r="AG776" s="366"/>
      <c r="AH776" s="366"/>
    </row>
    <row r="777" spans="1:34"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c r="AE777" s="366"/>
      <c r="AF777" s="366"/>
      <c r="AG777" s="366"/>
      <c r="AH777" s="366"/>
    </row>
    <row r="778" spans="1:34"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c r="AE778" s="366"/>
      <c r="AF778" s="366"/>
      <c r="AG778" s="366"/>
      <c r="AH778" s="366"/>
    </row>
    <row r="779" spans="1:34"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c r="AE779" s="366"/>
      <c r="AF779" s="366"/>
      <c r="AG779" s="366"/>
      <c r="AH779" s="366"/>
    </row>
    <row r="780" spans="1:34"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c r="AE780" s="366"/>
      <c r="AF780" s="366"/>
      <c r="AG780" s="366"/>
      <c r="AH780" s="366"/>
    </row>
    <row r="781" spans="1:34"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c r="AE781" s="366"/>
      <c r="AF781" s="366"/>
      <c r="AG781" s="366"/>
      <c r="AH781" s="366"/>
    </row>
    <row r="782" spans="1:34"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c r="AE782" s="366"/>
      <c r="AF782" s="366"/>
      <c r="AG782" s="366"/>
      <c r="AH782" s="366"/>
    </row>
    <row r="783" spans="1:34"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c r="AE783" s="366"/>
      <c r="AF783" s="366"/>
      <c r="AG783" s="366"/>
      <c r="AH783" s="366"/>
    </row>
    <row r="784" spans="1:34"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c r="AE784" s="366"/>
      <c r="AF784" s="366"/>
      <c r="AG784" s="366"/>
      <c r="AH784" s="366"/>
    </row>
    <row r="785" spans="1:34"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c r="AE785" s="366"/>
      <c r="AF785" s="366"/>
      <c r="AG785" s="366"/>
      <c r="AH785" s="366"/>
    </row>
    <row r="786" spans="1:34"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c r="AE786" s="366"/>
      <c r="AF786" s="366"/>
      <c r="AG786" s="366"/>
      <c r="AH786" s="366"/>
    </row>
    <row r="787" spans="1:34"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c r="AE787" s="366"/>
      <c r="AF787" s="366"/>
      <c r="AG787" s="366"/>
      <c r="AH787" s="366"/>
    </row>
    <row r="788" spans="1:34"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c r="AE788" s="366"/>
      <c r="AF788" s="366"/>
      <c r="AG788" s="366"/>
      <c r="AH788" s="366"/>
    </row>
    <row r="789" spans="1:34"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c r="AE789" s="366"/>
      <c r="AF789" s="366"/>
      <c r="AG789" s="366"/>
      <c r="AH789" s="366"/>
    </row>
    <row r="790" spans="1:34"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c r="AE790" s="366"/>
      <c r="AF790" s="366"/>
      <c r="AG790" s="366"/>
      <c r="AH790" s="366"/>
    </row>
    <row r="791" spans="1:34"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c r="AE791" s="366"/>
      <c r="AF791" s="366"/>
      <c r="AG791" s="366"/>
      <c r="AH791" s="366"/>
    </row>
    <row r="792" spans="1:34"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c r="AE792" s="366"/>
      <c r="AF792" s="366"/>
      <c r="AG792" s="366"/>
      <c r="AH792" s="366"/>
    </row>
    <row r="793" spans="1:34"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c r="AE793" s="366"/>
      <c r="AF793" s="366"/>
      <c r="AG793" s="366"/>
      <c r="AH793" s="366"/>
    </row>
    <row r="794" spans="1:34"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c r="AE794" s="366"/>
      <c r="AF794" s="366"/>
      <c r="AG794" s="366"/>
      <c r="AH794" s="366"/>
    </row>
    <row r="795" spans="1:34"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c r="AE795" s="366"/>
      <c r="AF795" s="366"/>
      <c r="AG795" s="366"/>
      <c r="AH795" s="366"/>
    </row>
    <row r="796" spans="1:34"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c r="AE796" s="366"/>
      <c r="AF796" s="366"/>
      <c r="AG796" s="366"/>
      <c r="AH796" s="366"/>
    </row>
    <row r="797" spans="1:34"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c r="AE797" s="366"/>
      <c r="AF797" s="366"/>
      <c r="AG797" s="366"/>
      <c r="AH797" s="366"/>
    </row>
    <row r="798" spans="1:34"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c r="AE798" s="366"/>
      <c r="AF798" s="366"/>
      <c r="AG798" s="366"/>
      <c r="AH798" s="366"/>
    </row>
    <row r="799" spans="1:34"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c r="AE799" s="366"/>
      <c r="AF799" s="366"/>
      <c r="AG799" s="366"/>
      <c r="AH799" s="366"/>
    </row>
    <row r="800" spans="1:34"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c r="AE800" s="366"/>
      <c r="AF800" s="366"/>
      <c r="AG800" s="366"/>
      <c r="AH800" s="366"/>
    </row>
    <row r="801" spans="1:34"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c r="AE801" s="366"/>
      <c r="AF801" s="366"/>
      <c r="AG801" s="366"/>
      <c r="AH801" s="366"/>
    </row>
    <row r="802" spans="1:34"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c r="AE802" s="366"/>
      <c r="AF802" s="366"/>
      <c r="AG802" s="366"/>
      <c r="AH802" s="366"/>
    </row>
    <row r="803" spans="1:34"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c r="AE803" s="366"/>
      <c r="AF803" s="366"/>
      <c r="AG803" s="366"/>
      <c r="AH803" s="366"/>
    </row>
    <row r="804" spans="1:34"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c r="AE804" s="366"/>
      <c r="AF804" s="366"/>
      <c r="AG804" s="366"/>
      <c r="AH804" s="366"/>
    </row>
    <row r="805" spans="1:34"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c r="AE805" s="366"/>
      <c r="AF805" s="366"/>
      <c r="AG805" s="366"/>
      <c r="AH805" s="366"/>
    </row>
    <row r="806" spans="1:34"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c r="AE806" s="366"/>
      <c r="AF806" s="366"/>
      <c r="AG806" s="366"/>
      <c r="AH806" s="366"/>
    </row>
    <row r="807" spans="1:34"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c r="AE807" s="366"/>
      <c r="AF807" s="366"/>
      <c r="AG807" s="366"/>
      <c r="AH807" s="366"/>
    </row>
    <row r="808" spans="1:34"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c r="AE808" s="366"/>
      <c r="AF808" s="366"/>
      <c r="AG808" s="366"/>
      <c r="AH808" s="366"/>
    </row>
    <row r="809" spans="1:34"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c r="AE809" s="366"/>
      <c r="AF809" s="366"/>
      <c r="AG809" s="366"/>
      <c r="AH809" s="366"/>
    </row>
    <row r="810" spans="1:34"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c r="AE810" s="366"/>
      <c r="AF810" s="366"/>
      <c r="AG810" s="366"/>
      <c r="AH810" s="366"/>
    </row>
    <row r="811" spans="1:34"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c r="AE811" s="366"/>
      <c r="AF811" s="366"/>
      <c r="AG811" s="366"/>
      <c r="AH811" s="366"/>
    </row>
    <row r="812" spans="1:34"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c r="AE812" s="366"/>
      <c r="AF812" s="366"/>
      <c r="AG812" s="366"/>
      <c r="AH812" s="366"/>
    </row>
    <row r="813" spans="1:34"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c r="AE813" s="366"/>
      <c r="AF813" s="366"/>
      <c r="AG813" s="366"/>
      <c r="AH813" s="366"/>
    </row>
    <row r="814" spans="1:34"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c r="AE814" s="366"/>
      <c r="AF814" s="366"/>
      <c r="AG814" s="366"/>
      <c r="AH814" s="366"/>
    </row>
    <row r="815" spans="1:34"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c r="AE815" s="366"/>
      <c r="AF815" s="366"/>
      <c r="AG815" s="366"/>
      <c r="AH815" s="366"/>
    </row>
    <row r="816" spans="1:34"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c r="AE816" s="366"/>
      <c r="AF816" s="366"/>
      <c r="AG816" s="366"/>
      <c r="AH816" s="366"/>
    </row>
    <row r="817" spans="1:34"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c r="AE817" s="366"/>
      <c r="AF817" s="366"/>
      <c r="AG817" s="366"/>
      <c r="AH817" s="366"/>
    </row>
    <row r="818" spans="1:34"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c r="AE818" s="366"/>
      <c r="AF818" s="366"/>
      <c r="AG818" s="366"/>
      <c r="AH818" s="366"/>
    </row>
    <row r="819" spans="1:34"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c r="AE819" s="366"/>
      <c r="AF819" s="366"/>
      <c r="AG819" s="366"/>
      <c r="AH819" s="366"/>
    </row>
    <row r="820" spans="1:34"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c r="AE820" s="366"/>
      <c r="AF820" s="366"/>
      <c r="AG820" s="366"/>
      <c r="AH820" s="366"/>
    </row>
    <row r="821" spans="1:34"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c r="AE821" s="366"/>
      <c r="AF821" s="366"/>
      <c r="AG821" s="366"/>
      <c r="AH821" s="366"/>
    </row>
    <row r="822" spans="1:34"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c r="AE822" s="366"/>
      <c r="AF822" s="366"/>
      <c r="AG822" s="366"/>
      <c r="AH822" s="366"/>
    </row>
    <row r="823" spans="1:34"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c r="AE823" s="366"/>
      <c r="AF823" s="366"/>
      <c r="AG823" s="366"/>
      <c r="AH823" s="366"/>
    </row>
    <row r="824" spans="1:34"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c r="AE824" s="366"/>
      <c r="AF824" s="366"/>
      <c r="AG824" s="366"/>
      <c r="AH824" s="366"/>
    </row>
    <row r="825" spans="1:34"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c r="AE825" s="366"/>
      <c r="AF825" s="366"/>
      <c r="AG825" s="366"/>
      <c r="AH825" s="366"/>
    </row>
    <row r="826" spans="1:34"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c r="AE826" s="366"/>
      <c r="AF826" s="366"/>
      <c r="AG826" s="366"/>
      <c r="AH826" s="366"/>
    </row>
    <row r="827" spans="1:34"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c r="AE827" s="366"/>
      <c r="AF827" s="366"/>
      <c r="AG827" s="366"/>
      <c r="AH827" s="366"/>
    </row>
    <row r="828" spans="1:34"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c r="AE828" s="366"/>
      <c r="AF828" s="366"/>
      <c r="AG828" s="366"/>
      <c r="AH828" s="366"/>
    </row>
    <row r="829" spans="1:34"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c r="AE829" s="366"/>
      <c r="AF829" s="366"/>
      <c r="AG829" s="366"/>
      <c r="AH829" s="366"/>
    </row>
    <row r="830" spans="1:34"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c r="AE830" s="366"/>
      <c r="AF830" s="366"/>
      <c r="AG830" s="366"/>
      <c r="AH830" s="366"/>
    </row>
    <row r="831" spans="1:34"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c r="AE831" s="366"/>
      <c r="AF831" s="366"/>
      <c r="AG831" s="366"/>
      <c r="AH831" s="366"/>
    </row>
    <row r="832" spans="1:34"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c r="AE832" s="366"/>
      <c r="AF832" s="366"/>
      <c r="AG832" s="366"/>
      <c r="AH832" s="366"/>
    </row>
    <row r="833" spans="1:34"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c r="AE833" s="366"/>
      <c r="AF833" s="366"/>
      <c r="AG833" s="366"/>
      <c r="AH833" s="366"/>
    </row>
    <row r="834" spans="1:34"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c r="AE834" s="366"/>
      <c r="AF834" s="366"/>
      <c r="AG834" s="366"/>
      <c r="AH834" s="366"/>
    </row>
    <row r="835" spans="1:34"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c r="AE835" s="366"/>
      <c r="AF835" s="366"/>
      <c r="AG835" s="366"/>
      <c r="AH835" s="366"/>
    </row>
    <row r="836" spans="1:34"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c r="AE836" s="366"/>
      <c r="AF836" s="366"/>
      <c r="AG836" s="366"/>
      <c r="AH836" s="366"/>
    </row>
    <row r="837" spans="1:34"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c r="AE837" s="366"/>
      <c r="AF837" s="366"/>
      <c r="AG837" s="366"/>
      <c r="AH837" s="366"/>
    </row>
    <row r="838" spans="1:34"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c r="AE838" s="366"/>
      <c r="AF838" s="366"/>
      <c r="AG838" s="366"/>
      <c r="AH838" s="366"/>
    </row>
    <row r="839" spans="1:34"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c r="AE839" s="366"/>
      <c r="AF839" s="366"/>
      <c r="AG839" s="366"/>
      <c r="AH839" s="366"/>
    </row>
    <row r="840" spans="1:34"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c r="AE840" s="366"/>
      <c r="AF840" s="366"/>
      <c r="AG840" s="366"/>
      <c r="AH840" s="366"/>
    </row>
    <row r="841" spans="1:34"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c r="AE841" s="366"/>
      <c r="AF841" s="366"/>
      <c r="AG841" s="366"/>
      <c r="AH841" s="366"/>
    </row>
    <row r="842" spans="1:34"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c r="AE842" s="366"/>
      <c r="AF842" s="366"/>
      <c r="AG842" s="366"/>
      <c r="AH842" s="366"/>
    </row>
    <row r="843" spans="1:34"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c r="AE843" s="366"/>
      <c r="AF843" s="366"/>
      <c r="AG843" s="366"/>
      <c r="AH843" s="366"/>
    </row>
    <row r="844" spans="1:34"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c r="AE844" s="366"/>
      <c r="AF844" s="366"/>
      <c r="AG844" s="366"/>
      <c r="AH844" s="366"/>
    </row>
    <row r="845" spans="1:34"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c r="AE845" s="366"/>
      <c r="AF845" s="366"/>
      <c r="AG845" s="366"/>
      <c r="AH845" s="366"/>
    </row>
    <row r="846" spans="1:34"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c r="AE846" s="366"/>
      <c r="AF846" s="366"/>
      <c r="AG846" s="366"/>
      <c r="AH846" s="366"/>
    </row>
    <row r="847" spans="1:34"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c r="AE847" s="366"/>
      <c r="AF847" s="366"/>
      <c r="AG847" s="366"/>
      <c r="AH847" s="366"/>
    </row>
    <row r="848" spans="1:34"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c r="AE848" s="366"/>
      <c r="AF848" s="366"/>
      <c r="AG848" s="366"/>
      <c r="AH848" s="366"/>
    </row>
    <row r="849" spans="1:34"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c r="AE849" s="366"/>
      <c r="AF849" s="366"/>
      <c r="AG849" s="366"/>
      <c r="AH849" s="366"/>
    </row>
    <row r="850" spans="1:34"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c r="AE850" s="366"/>
      <c r="AF850" s="366"/>
      <c r="AG850" s="366"/>
      <c r="AH850" s="366"/>
    </row>
    <row r="851" spans="1:34"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c r="AE851" s="366"/>
      <c r="AF851" s="366"/>
      <c r="AG851" s="366"/>
      <c r="AH851" s="366"/>
    </row>
    <row r="852" spans="1:34"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c r="AE852" s="366"/>
      <c r="AF852" s="366"/>
      <c r="AG852" s="366"/>
      <c r="AH852" s="366"/>
    </row>
    <row r="853" spans="1:34"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c r="AE853" s="366"/>
      <c r="AF853" s="366"/>
      <c r="AG853" s="366"/>
      <c r="AH853" s="366"/>
    </row>
    <row r="854" spans="1:34"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c r="AE854" s="366"/>
      <c r="AF854" s="366"/>
      <c r="AG854" s="366"/>
      <c r="AH854" s="366"/>
    </row>
    <row r="855" spans="1:34"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c r="AE855" s="366"/>
      <c r="AF855" s="366"/>
      <c r="AG855" s="366"/>
      <c r="AH855" s="366"/>
    </row>
    <row r="856" spans="1:34"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c r="AE856" s="366"/>
      <c r="AF856" s="366"/>
      <c r="AG856" s="366"/>
      <c r="AH856" s="366"/>
    </row>
    <row r="857" spans="1:34"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c r="AE857" s="366"/>
      <c r="AF857" s="366"/>
      <c r="AG857" s="366"/>
      <c r="AH857" s="366"/>
    </row>
    <row r="858" spans="1:34"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c r="AE858" s="366"/>
      <c r="AF858" s="366"/>
      <c r="AG858" s="366"/>
      <c r="AH858" s="366"/>
    </row>
    <row r="859" spans="1:34"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c r="AE859" s="366"/>
      <c r="AF859" s="366"/>
      <c r="AG859" s="366"/>
      <c r="AH859" s="366"/>
    </row>
    <row r="860" spans="1:34"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c r="AE860" s="366"/>
      <c r="AF860" s="366"/>
      <c r="AG860" s="366"/>
      <c r="AH860" s="366"/>
    </row>
    <row r="861" spans="1:34"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c r="AE861" s="366"/>
      <c r="AF861" s="366"/>
      <c r="AG861" s="366"/>
      <c r="AH861" s="366"/>
    </row>
    <row r="862" spans="1:34"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c r="AE862" s="366"/>
      <c r="AF862" s="366"/>
      <c r="AG862" s="366"/>
      <c r="AH862" s="366"/>
    </row>
    <row r="863" spans="1:34"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c r="AE863" s="366"/>
      <c r="AF863" s="366"/>
      <c r="AG863" s="366"/>
      <c r="AH863" s="366"/>
    </row>
    <row r="864" spans="1:34"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c r="AE864" s="366"/>
      <c r="AF864" s="366"/>
      <c r="AG864" s="366"/>
      <c r="AH864" s="366"/>
    </row>
    <row r="865" spans="1:34"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c r="AE865" s="366"/>
      <c r="AF865" s="366"/>
      <c r="AG865" s="366"/>
      <c r="AH865" s="366"/>
    </row>
    <row r="866" spans="1:34"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c r="AE866" s="366"/>
      <c r="AF866" s="366"/>
      <c r="AG866" s="366"/>
      <c r="AH866" s="366"/>
    </row>
    <row r="867" spans="1:34"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c r="AE867" s="366"/>
      <c r="AF867" s="366"/>
      <c r="AG867" s="366"/>
      <c r="AH867" s="366"/>
    </row>
    <row r="868" spans="1:34"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c r="AE868" s="366"/>
      <c r="AF868" s="366"/>
      <c r="AG868" s="366"/>
      <c r="AH868" s="366"/>
    </row>
    <row r="869" spans="1:34"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c r="AE869" s="366"/>
      <c r="AF869" s="366"/>
      <c r="AG869" s="366"/>
      <c r="AH869" s="366"/>
    </row>
    <row r="870" spans="1:34"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c r="AE870" s="366"/>
      <c r="AF870" s="366"/>
      <c r="AG870" s="366"/>
      <c r="AH870" s="366"/>
    </row>
    <row r="871" spans="1:34"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c r="AE871" s="366"/>
      <c r="AF871" s="366"/>
      <c r="AG871" s="366"/>
      <c r="AH871" s="366"/>
    </row>
    <row r="872" spans="1:34"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c r="AE872" s="366"/>
      <c r="AF872" s="366"/>
      <c r="AG872" s="366"/>
      <c r="AH872" s="366"/>
    </row>
    <row r="873" spans="1:34"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c r="AE873" s="366"/>
      <c r="AF873" s="366"/>
      <c r="AG873" s="366"/>
      <c r="AH873" s="366"/>
    </row>
    <row r="874" spans="1:34"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c r="AE874" s="366"/>
      <c r="AF874" s="366"/>
      <c r="AG874" s="366"/>
      <c r="AH874" s="366"/>
    </row>
    <row r="875" spans="1:34"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c r="AE875" s="366"/>
      <c r="AF875" s="366"/>
      <c r="AG875" s="366"/>
      <c r="AH875" s="366"/>
    </row>
    <row r="876" spans="1:34"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c r="AE876" s="366"/>
      <c r="AF876" s="366"/>
      <c r="AG876" s="366"/>
      <c r="AH876" s="366"/>
    </row>
    <row r="877" spans="1:34"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c r="AE877" s="366"/>
      <c r="AF877" s="366"/>
      <c r="AG877" s="366"/>
      <c r="AH877" s="366"/>
    </row>
    <row r="878" spans="1:34"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c r="AE878" s="366"/>
      <c r="AF878" s="366"/>
      <c r="AG878" s="366"/>
      <c r="AH878" s="366"/>
    </row>
    <row r="879" spans="1:34"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c r="AE879" s="366"/>
      <c r="AF879" s="366"/>
      <c r="AG879" s="366"/>
      <c r="AH879" s="366"/>
    </row>
    <row r="880" spans="1:34"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c r="AE880" s="366"/>
      <c r="AF880" s="366"/>
      <c r="AG880" s="366"/>
      <c r="AH880" s="366"/>
    </row>
    <row r="881" spans="1:34"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c r="AE881" s="366"/>
      <c r="AF881" s="366"/>
      <c r="AG881" s="366"/>
      <c r="AH881" s="366"/>
    </row>
    <row r="882" spans="1:34"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c r="AE882" s="366"/>
      <c r="AF882" s="366"/>
      <c r="AG882" s="366"/>
      <c r="AH882" s="366"/>
    </row>
    <row r="883" spans="1:34"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c r="AE883" s="366"/>
      <c r="AF883" s="366"/>
      <c r="AG883" s="366"/>
      <c r="AH883" s="366"/>
    </row>
    <row r="884" spans="1:34"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c r="AE884" s="366"/>
      <c r="AF884" s="366"/>
      <c r="AG884" s="366"/>
      <c r="AH884" s="366"/>
    </row>
    <row r="885" spans="1:34"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c r="AE885" s="366"/>
      <c r="AF885" s="366"/>
      <c r="AG885" s="366"/>
      <c r="AH885" s="366"/>
    </row>
    <row r="886" spans="1:34"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c r="AE886" s="366"/>
      <c r="AF886" s="366"/>
      <c r="AG886" s="366"/>
      <c r="AH886" s="366"/>
    </row>
    <row r="887" spans="1:34"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c r="AE887" s="366"/>
      <c r="AF887" s="366"/>
      <c r="AG887" s="366"/>
      <c r="AH887" s="366"/>
    </row>
    <row r="888" spans="1:34"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c r="AE888" s="366"/>
      <c r="AF888" s="366"/>
      <c r="AG888" s="366"/>
      <c r="AH888" s="366"/>
    </row>
    <row r="889" spans="1:34"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c r="AE889" s="366"/>
      <c r="AF889" s="366"/>
      <c r="AG889" s="366"/>
      <c r="AH889" s="366"/>
    </row>
    <row r="890" spans="1:34"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c r="AE890" s="366"/>
      <c r="AF890" s="366"/>
      <c r="AG890" s="366"/>
      <c r="AH890" s="366"/>
    </row>
    <row r="891" spans="1:34"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c r="AE891" s="366"/>
      <c r="AF891" s="366"/>
      <c r="AG891" s="366"/>
      <c r="AH891" s="366"/>
    </row>
    <row r="892" spans="1:34"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c r="AE892" s="366"/>
      <c r="AF892" s="366"/>
      <c r="AG892" s="366"/>
      <c r="AH892" s="366"/>
    </row>
    <row r="893" spans="1:34"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c r="AE893" s="366"/>
      <c r="AF893" s="366"/>
      <c r="AG893" s="366"/>
      <c r="AH893" s="366"/>
    </row>
    <row r="894" spans="1:34"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c r="AE894" s="366"/>
      <c r="AF894" s="366"/>
      <c r="AG894" s="366"/>
      <c r="AH894" s="366"/>
    </row>
    <row r="895" spans="1:34"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c r="AE895" s="366"/>
      <c r="AF895" s="366"/>
      <c r="AG895" s="366"/>
      <c r="AH895" s="366"/>
    </row>
    <row r="896" spans="1:34"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c r="AE896" s="366"/>
      <c r="AF896" s="366"/>
      <c r="AG896" s="366"/>
      <c r="AH896" s="366"/>
    </row>
    <row r="897" spans="1:34"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c r="AE897" s="366"/>
      <c r="AF897" s="366"/>
      <c r="AG897" s="366"/>
      <c r="AH897" s="366"/>
    </row>
    <row r="898" spans="1:34"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c r="AE898" s="366"/>
      <c r="AF898" s="366"/>
      <c r="AG898" s="366"/>
      <c r="AH898" s="366"/>
    </row>
    <row r="899" spans="1:34"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c r="AE899" s="366"/>
      <c r="AF899" s="366"/>
      <c r="AG899" s="366"/>
      <c r="AH899" s="366"/>
    </row>
    <row r="900" spans="1:34"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c r="AE900" s="366"/>
      <c r="AF900" s="366"/>
      <c r="AG900" s="366"/>
      <c r="AH900" s="366"/>
    </row>
    <row r="901" spans="1:34"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c r="AE901" s="366"/>
      <c r="AF901" s="366"/>
      <c r="AG901" s="366"/>
      <c r="AH901" s="366"/>
    </row>
    <row r="902" spans="1:34"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c r="AE902" s="366"/>
      <c r="AF902" s="366"/>
      <c r="AG902" s="366"/>
      <c r="AH902" s="366"/>
    </row>
    <row r="903" spans="1:34"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c r="AE903" s="366"/>
      <c r="AF903" s="366"/>
      <c r="AG903" s="366"/>
      <c r="AH903" s="366"/>
    </row>
    <row r="904" spans="1:34"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c r="AE904" s="366"/>
      <c r="AF904" s="366"/>
      <c r="AG904" s="366"/>
      <c r="AH904" s="366"/>
    </row>
    <row r="905" spans="1:34"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c r="AE905" s="366"/>
      <c r="AF905" s="366"/>
      <c r="AG905" s="366"/>
      <c r="AH905" s="366"/>
    </row>
    <row r="906" spans="1:34"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c r="AE906" s="366"/>
      <c r="AF906" s="366"/>
      <c r="AG906" s="366"/>
      <c r="AH906" s="366"/>
    </row>
    <row r="907" spans="1:34"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c r="AE907" s="366"/>
      <c r="AF907" s="366"/>
      <c r="AG907" s="366"/>
      <c r="AH907" s="366"/>
    </row>
    <row r="908" spans="1:34"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c r="AE908" s="366"/>
      <c r="AF908" s="366"/>
      <c r="AG908" s="366"/>
      <c r="AH908" s="366"/>
    </row>
    <row r="909" spans="1:34"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c r="AE909" s="366"/>
      <c r="AF909" s="366"/>
      <c r="AG909" s="366"/>
      <c r="AH909" s="366"/>
    </row>
    <row r="910" spans="1:34"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c r="AE910" s="366"/>
      <c r="AF910" s="366"/>
      <c r="AG910" s="366"/>
      <c r="AH910" s="366"/>
    </row>
    <row r="911" spans="1:34"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c r="AE911" s="366"/>
      <c r="AF911" s="366"/>
      <c r="AG911" s="366"/>
      <c r="AH911" s="366"/>
    </row>
    <row r="912" spans="1:34"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c r="AE912" s="366"/>
      <c r="AF912" s="366"/>
      <c r="AG912" s="366"/>
      <c r="AH912" s="366"/>
    </row>
    <row r="913" spans="1:34"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c r="AE913" s="366"/>
      <c r="AF913" s="366"/>
      <c r="AG913" s="366"/>
      <c r="AH913" s="366"/>
    </row>
    <row r="914" spans="1:34"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c r="AE914" s="366"/>
      <c r="AF914" s="366"/>
      <c r="AG914" s="366"/>
      <c r="AH914" s="366"/>
    </row>
    <row r="915" spans="1:34"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c r="AE915" s="366"/>
      <c r="AF915" s="366"/>
      <c r="AG915" s="366"/>
      <c r="AH915" s="366"/>
    </row>
    <row r="916" spans="1:34"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c r="AE916" s="366"/>
      <c r="AF916" s="366"/>
      <c r="AG916" s="366"/>
      <c r="AH916" s="366"/>
    </row>
    <row r="917" spans="1:34"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c r="AE917" s="366"/>
      <c r="AF917" s="366"/>
      <c r="AG917" s="366"/>
      <c r="AH917" s="366"/>
    </row>
    <row r="918" spans="1:34"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c r="AE918" s="366"/>
      <c r="AF918" s="366"/>
      <c r="AG918" s="366"/>
      <c r="AH918" s="366"/>
    </row>
    <row r="919" spans="1:34"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c r="AE919" s="366"/>
      <c r="AF919" s="366"/>
      <c r="AG919" s="366"/>
      <c r="AH919" s="366"/>
    </row>
    <row r="920" spans="1:34"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c r="AE920" s="366"/>
      <c r="AF920" s="366"/>
      <c r="AG920" s="366"/>
      <c r="AH920" s="366"/>
    </row>
    <row r="921" spans="1:34"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c r="AE921" s="366"/>
      <c r="AF921" s="366"/>
      <c r="AG921" s="366"/>
      <c r="AH921" s="366"/>
    </row>
    <row r="922" spans="1:34"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c r="AE922" s="366"/>
      <c r="AF922" s="366"/>
      <c r="AG922" s="366"/>
      <c r="AH922" s="366"/>
    </row>
    <row r="923" spans="1:34"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c r="AE923" s="366"/>
      <c r="AF923" s="366"/>
      <c r="AG923" s="366"/>
      <c r="AH923" s="366"/>
    </row>
    <row r="924" spans="1:34"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c r="AE924" s="366"/>
      <c r="AF924" s="366"/>
      <c r="AG924" s="366"/>
      <c r="AH924" s="366"/>
    </row>
    <row r="925" spans="1:34"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c r="AE925" s="366"/>
      <c r="AF925" s="366"/>
      <c r="AG925" s="366"/>
      <c r="AH925" s="366"/>
    </row>
    <row r="926" spans="1:34"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c r="AE926" s="366"/>
      <c r="AF926" s="366"/>
      <c r="AG926" s="366"/>
      <c r="AH926" s="366"/>
    </row>
    <row r="927" spans="1:34"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c r="AE927" s="366"/>
      <c r="AF927" s="366"/>
      <c r="AG927" s="366"/>
      <c r="AH927" s="366"/>
    </row>
    <row r="928" spans="1:34"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c r="AE928" s="366"/>
      <c r="AF928" s="366"/>
      <c r="AG928" s="366"/>
      <c r="AH928" s="366"/>
    </row>
    <row r="929" spans="1:34"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c r="AE929" s="366"/>
      <c r="AF929" s="366"/>
      <c r="AG929" s="366"/>
      <c r="AH929" s="366"/>
    </row>
    <row r="930" spans="1:34"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c r="AE930" s="366"/>
      <c r="AF930" s="366"/>
      <c r="AG930" s="366"/>
      <c r="AH930" s="366"/>
    </row>
    <row r="931" spans="1:34"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c r="AE931" s="366"/>
      <c r="AF931" s="366"/>
      <c r="AG931" s="366"/>
      <c r="AH931" s="366"/>
    </row>
    <row r="932" spans="1:34"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c r="AE932" s="366"/>
      <c r="AF932" s="366"/>
      <c r="AG932" s="366"/>
      <c r="AH932" s="366"/>
    </row>
    <row r="933" spans="1:34"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c r="AE933" s="366"/>
      <c r="AF933" s="366"/>
      <c r="AG933" s="366"/>
      <c r="AH933" s="366"/>
    </row>
    <row r="934" spans="1:34"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c r="AE934" s="366"/>
      <c r="AF934" s="366"/>
      <c r="AG934" s="366"/>
      <c r="AH934" s="366"/>
    </row>
    <row r="935" spans="1:34"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c r="AE935" s="366"/>
      <c r="AF935" s="366"/>
      <c r="AG935" s="366"/>
      <c r="AH935" s="366"/>
    </row>
    <row r="936" spans="1:34"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c r="AE936" s="366"/>
      <c r="AF936" s="366"/>
      <c r="AG936" s="366"/>
      <c r="AH936" s="366"/>
    </row>
    <row r="937" spans="1:34"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c r="AE937" s="366"/>
      <c r="AF937" s="366"/>
      <c r="AG937" s="366"/>
      <c r="AH937" s="366"/>
    </row>
    <row r="938" spans="1:34"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c r="AE938" s="366"/>
      <c r="AF938" s="366"/>
      <c r="AG938" s="366"/>
      <c r="AH938" s="366"/>
    </row>
    <row r="939" spans="1:34"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c r="AE939" s="366"/>
      <c r="AF939" s="366"/>
      <c r="AG939" s="366"/>
      <c r="AH939" s="366"/>
    </row>
    <row r="940" spans="1:34"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c r="AE940" s="366"/>
      <c r="AF940" s="366"/>
      <c r="AG940" s="366"/>
      <c r="AH940" s="366"/>
    </row>
    <row r="941" spans="1:34"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c r="AE941" s="366"/>
      <c r="AF941" s="366"/>
      <c r="AG941" s="366"/>
      <c r="AH941" s="366"/>
    </row>
    <row r="942" spans="1:34"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c r="AE942" s="366"/>
      <c r="AF942" s="366"/>
      <c r="AG942" s="366"/>
      <c r="AH942" s="366"/>
    </row>
    <row r="943" spans="1:34"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c r="AE943" s="366"/>
      <c r="AF943" s="366"/>
      <c r="AG943" s="366"/>
      <c r="AH943" s="366"/>
    </row>
    <row r="944" spans="1:34"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c r="AE944" s="366"/>
      <c r="AF944" s="366"/>
      <c r="AG944" s="366"/>
      <c r="AH944" s="366"/>
    </row>
    <row r="945" spans="1:34"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c r="AE945" s="366"/>
      <c r="AF945" s="366"/>
      <c r="AG945" s="366"/>
      <c r="AH945" s="366"/>
    </row>
    <row r="946" spans="1:34"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c r="AE946" s="366"/>
      <c r="AF946" s="366"/>
      <c r="AG946" s="366"/>
      <c r="AH946" s="366"/>
    </row>
    <row r="947" spans="1:34"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c r="AE947" s="366"/>
      <c r="AF947" s="366"/>
      <c r="AG947" s="366"/>
      <c r="AH947" s="366"/>
    </row>
    <row r="948" spans="1:34"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c r="AE948" s="366"/>
      <c r="AF948" s="366"/>
      <c r="AG948" s="366"/>
      <c r="AH948" s="366"/>
    </row>
    <row r="949" spans="1:34"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c r="AE949" s="366"/>
      <c r="AF949" s="366"/>
      <c r="AG949" s="366"/>
      <c r="AH949" s="366"/>
    </row>
    <row r="950" spans="1:34"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c r="AE950" s="366"/>
      <c r="AF950" s="366"/>
      <c r="AG950" s="366"/>
      <c r="AH950" s="366"/>
    </row>
    <row r="951" spans="1:34"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c r="AE951" s="366"/>
      <c r="AF951" s="366"/>
      <c r="AG951" s="366"/>
      <c r="AH951" s="366"/>
    </row>
    <row r="952" spans="1:34"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c r="AE952" s="366"/>
      <c r="AF952" s="366"/>
      <c r="AG952" s="366"/>
      <c r="AH952" s="366"/>
    </row>
    <row r="953" spans="1:34"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c r="AE953" s="366"/>
      <c r="AF953" s="366"/>
      <c r="AG953" s="366"/>
      <c r="AH953" s="366"/>
    </row>
    <row r="954" spans="1:34"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c r="AE954" s="366"/>
      <c r="AF954" s="366"/>
      <c r="AG954" s="366"/>
      <c r="AH954" s="366"/>
    </row>
    <row r="955" spans="1:34"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c r="AE955" s="366"/>
      <c r="AF955" s="366"/>
      <c r="AG955" s="366"/>
      <c r="AH955" s="366"/>
    </row>
    <row r="956" spans="1:34"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c r="AE956" s="366"/>
      <c r="AF956" s="366"/>
      <c r="AG956" s="366"/>
      <c r="AH956" s="366"/>
    </row>
    <row r="957" spans="1:34"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c r="AE957" s="366"/>
      <c r="AF957" s="366"/>
      <c r="AG957" s="366"/>
      <c r="AH957" s="366"/>
    </row>
    <row r="958" spans="1:34"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c r="AE958" s="366"/>
      <c r="AF958" s="366"/>
      <c r="AG958" s="366"/>
      <c r="AH958" s="366"/>
    </row>
    <row r="959" spans="1:34"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c r="AE959" s="366"/>
      <c r="AF959" s="366"/>
      <c r="AG959" s="366"/>
      <c r="AH959" s="366"/>
    </row>
    <row r="960" spans="1:34"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c r="AE960" s="366"/>
      <c r="AF960" s="366"/>
      <c r="AG960" s="366"/>
      <c r="AH960" s="366"/>
    </row>
    <row r="961" spans="1:34"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c r="AE961" s="366"/>
      <c r="AF961" s="366"/>
      <c r="AG961" s="366"/>
      <c r="AH961" s="366"/>
    </row>
    <row r="962" spans="1:34"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c r="AE962" s="366"/>
      <c r="AF962" s="366"/>
      <c r="AG962" s="366"/>
      <c r="AH962" s="366"/>
    </row>
    <row r="963" spans="1:34"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c r="AE963" s="366"/>
      <c r="AF963" s="366"/>
      <c r="AG963" s="366"/>
      <c r="AH963" s="366"/>
    </row>
    <row r="964" spans="1:34"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c r="AE964" s="366"/>
      <c r="AF964" s="366"/>
      <c r="AG964" s="366"/>
      <c r="AH964" s="366"/>
    </row>
    <row r="965" spans="1:34"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c r="AE965" s="366"/>
      <c r="AF965" s="366"/>
      <c r="AG965" s="366"/>
      <c r="AH965" s="366"/>
    </row>
    <row r="966" spans="1:34"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c r="AE966" s="366"/>
      <c r="AF966" s="366"/>
      <c r="AG966" s="366"/>
      <c r="AH966" s="366"/>
    </row>
    <row r="967" spans="1:34"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c r="AE967" s="366"/>
      <c r="AF967" s="366"/>
      <c r="AG967" s="366"/>
      <c r="AH967" s="366"/>
    </row>
    <row r="968" spans="1:34"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c r="AE968" s="366"/>
      <c r="AF968" s="366"/>
      <c r="AG968" s="366"/>
      <c r="AH968" s="366"/>
    </row>
    <row r="969" spans="1:34"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c r="AE969" s="366"/>
      <c r="AF969" s="366"/>
      <c r="AG969" s="366"/>
      <c r="AH969" s="366"/>
    </row>
    <row r="970" spans="1:34"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c r="AE970" s="366"/>
      <c r="AF970" s="366"/>
      <c r="AG970" s="366"/>
      <c r="AH970" s="366"/>
    </row>
    <row r="971" spans="1:34"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c r="AE971" s="366"/>
      <c r="AF971" s="366"/>
      <c r="AG971" s="366"/>
      <c r="AH971" s="366"/>
    </row>
    <row r="972" spans="1:34"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c r="AE972" s="366"/>
      <c r="AF972" s="366"/>
      <c r="AG972" s="366"/>
      <c r="AH972" s="366"/>
    </row>
    <row r="973" spans="1:34"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c r="AE973" s="366"/>
      <c r="AF973" s="366"/>
      <c r="AG973" s="366"/>
      <c r="AH973" s="366"/>
    </row>
    <row r="974" spans="1:34"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c r="AE974" s="366"/>
      <c r="AF974" s="366"/>
      <c r="AG974" s="366"/>
      <c r="AH974" s="366"/>
    </row>
    <row r="975" spans="1:34"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c r="AE975" s="366"/>
      <c r="AF975" s="366"/>
      <c r="AG975" s="366"/>
      <c r="AH975" s="366"/>
    </row>
    <row r="976" spans="1:34"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c r="AE976" s="366"/>
      <c r="AF976" s="366"/>
      <c r="AG976" s="366"/>
      <c r="AH976" s="366"/>
    </row>
    <row r="977" spans="1:34"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c r="AE977" s="366"/>
      <c r="AF977" s="366"/>
      <c r="AG977" s="366"/>
      <c r="AH977" s="366"/>
    </row>
    <row r="978" spans="1:34"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c r="AE978" s="366"/>
      <c r="AF978" s="366"/>
      <c r="AG978" s="366"/>
      <c r="AH978" s="366"/>
    </row>
    <row r="979" spans="1:34"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c r="AE979" s="366"/>
      <c r="AF979" s="366"/>
      <c r="AG979" s="366"/>
      <c r="AH979" s="366"/>
    </row>
    <row r="980" spans="1:34"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c r="AE980" s="366"/>
      <c r="AF980" s="366"/>
      <c r="AG980" s="366"/>
      <c r="AH980" s="366"/>
    </row>
    <row r="981" spans="1:34"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c r="AE981" s="366"/>
      <c r="AF981" s="366"/>
      <c r="AG981" s="366"/>
      <c r="AH981" s="366"/>
    </row>
    <row r="982" spans="1:34"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c r="AE982" s="366"/>
      <c r="AF982" s="366"/>
      <c r="AG982" s="366"/>
      <c r="AH982" s="366"/>
    </row>
    <row r="983" spans="1:34"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c r="AE983" s="366"/>
      <c r="AF983" s="366"/>
      <c r="AG983" s="366"/>
      <c r="AH983" s="366"/>
    </row>
    <row r="984" spans="1:34"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c r="AE984" s="366"/>
      <c r="AF984" s="366"/>
      <c r="AG984" s="366"/>
      <c r="AH984" s="366"/>
    </row>
    <row r="985" spans="1:34"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c r="AE985" s="366"/>
      <c r="AF985" s="366"/>
      <c r="AG985" s="366"/>
      <c r="AH985" s="366"/>
    </row>
    <row r="986" spans="1:34"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c r="AE986" s="366"/>
      <c r="AF986" s="366"/>
      <c r="AG986" s="366"/>
      <c r="AH986" s="366"/>
    </row>
    <row r="987" spans="1:34"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c r="AE987" s="366"/>
      <c r="AF987" s="366"/>
      <c r="AG987" s="366"/>
      <c r="AH987" s="366"/>
    </row>
    <row r="988" spans="1:34"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c r="AE988" s="366"/>
      <c r="AF988" s="366"/>
      <c r="AG988" s="366"/>
      <c r="AH988" s="366"/>
    </row>
    <row r="989" spans="1:34"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c r="AE989" s="366"/>
      <c r="AF989" s="366"/>
      <c r="AG989" s="366"/>
      <c r="AH989" s="366"/>
    </row>
    <row r="990" spans="1:34"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c r="AE990" s="366"/>
      <c r="AF990" s="366"/>
      <c r="AG990" s="366"/>
      <c r="AH990" s="366"/>
    </row>
    <row r="991" spans="1:34"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c r="AE991" s="366"/>
      <c r="AF991" s="366"/>
      <c r="AG991" s="366"/>
      <c r="AH991" s="366"/>
    </row>
    <row r="992" spans="1:34"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c r="AE992" s="366"/>
      <c r="AF992" s="366"/>
      <c r="AG992" s="366"/>
      <c r="AH992" s="366"/>
    </row>
    <row r="993" spans="1:34"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c r="AE993" s="366"/>
      <c r="AF993" s="366"/>
      <c r="AG993" s="366"/>
      <c r="AH993" s="366"/>
    </row>
    <row r="994" spans="1:34"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c r="AE994" s="366"/>
      <c r="AF994" s="366"/>
      <c r="AG994" s="366"/>
      <c r="AH994" s="366"/>
    </row>
    <row r="995" spans="1:34"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c r="AE995" s="366"/>
      <c r="AF995" s="366"/>
      <c r="AG995" s="366"/>
      <c r="AH995" s="366"/>
    </row>
    <row r="996" spans="1:34"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c r="AE996" s="366"/>
      <c r="AF996" s="366"/>
      <c r="AG996" s="366"/>
      <c r="AH996" s="366"/>
    </row>
    <row r="997" spans="1:34"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c r="AE997" s="366"/>
      <c r="AF997" s="366"/>
      <c r="AG997" s="366"/>
      <c r="AH997" s="366"/>
    </row>
    <row r="998" spans="1:34"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c r="AE998" s="366"/>
      <c r="AF998" s="366"/>
      <c r="AG998" s="366"/>
      <c r="AH998" s="366"/>
    </row>
    <row r="999" spans="1:34"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c r="AE999" s="366"/>
      <c r="AF999" s="366"/>
      <c r="AG999" s="366"/>
      <c r="AH999" s="366"/>
    </row>
    <row r="1000" spans="1:34"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c r="AE1000" s="366"/>
      <c r="AF1000" s="366"/>
      <c r="AG1000" s="366"/>
      <c r="AH1000" s="366"/>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row>
    <row r="2" spans="1:30"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row>
    <row r="3" spans="1:30"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row>
    <row r="4" spans="1:30"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row>
    <row r="5" spans="1:30"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row>
    <row r="6" spans="1:30"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row>
    <row r="7" spans="1:30"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row>
    <row r="8" spans="1:30"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row>
    <row r="9" spans="1:30"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row>
    <row r="10" spans="1:30" ht="30" customHeight="1">
      <c r="A10" s="366"/>
      <c r="B10" s="31"/>
      <c r="C10" s="465" t="s">
        <v>123</v>
      </c>
      <c r="D10" s="838"/>
      <c r="E10" s="466" t="s">
        <v>616</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row>
    <row r="11" spans="1:30"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row>
    <row r="12" spans="1:30" ht="29.25" customHeight="1">
      <c r="A12" s="366"/>
      <c r="B12" s="31"/>
      <c r="C12" s="474" t="s">
        <v>125</v>
      </c>
      <c r="D12" s="843"/>
      <c r="E12" s="473" t="s">
        <v>597</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row>
    <row r="13" spans="1:30"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row>
    <row r="14" spans="1:30" ht="15" customHeight="1">
      <c r="A14" s="366"/>
      <c r="B14" s="31"/>
      <c r="C14" s="465" t="s">
        <v>617</v>
      </c>
      <c r="D14" s="838"/>
      <c r="E14" s="475" t="s">
        <v>618</v>
      </c>
      <c r="F14" s="834"/>
      <c r="G14" s="834"/>
      <c r="H14" s="834"/>
      <c r="I14" s="834"/>
      <c r="J14" s="834"/>
      <c r="K14" s="834"/>
      <c r="L14" s="834"/>
      <c r="M14" s="834"/>
      <c r="N14" s="834"/>
      <c r="O14" s="834"/>
      <c r="P14" s="834"/>
      <c r="Q14" s="834"/>
      <c r="R14" s="834"/>
      <c r="S14" s="834"/>
      <c r="T14" s="834"/>
      <c r="U14" s="834"/>
      <c r="V14" s="834"/>
      <c r="W14" s="834"/>
      <c r="X14" s="834"/>
      <c r="Y14" s="834"/>
      <c r="Z14" s="834"/>
      <c r="AA14" s="835"/>
      <c r="AB14" s="374"/>
      <c r="AC14" s="366"/>
      <c r="AD14" s="366"/>
    </row>
    <row r="15" spans="1:30" ht="15.75" customHeight="1">
      <c r="A15" s="366"/>
      <c r="B15" s="31"/>
      <c r="C15" s="376"/>
      <c r="D15" s="376"/>
      <c r="E15" s="839"/>
      <c r="F15" s="840"/>
      <c r="G15" s="840"/>
      <c r="H15" s="840"/>
      <c r="I15" s="840"/>
      <c r="J15" s="840"/>
      <c r="K15" s="840"/>
      <c r="L15" s="840"/>
      <c r="M15" s="840"/>
      <c r="N15" s="840"/>
      <c r="O15" s="840"/>
      <c r="P15" s="840"/>
      <c r="Q15" s="840"/>
      <c r="R15" s="840"/>
      <c r="S15" s="840"/>
      <c r="T15" s="840"/>
      <c r="U15" s="840"/>
      <c r="V15" s="840"/>
      <c r="W15" s="840"/>
      <c r="X15" s="840"/>
      <c r="Y15" s="840"/>
      <c r="Z15" s="840"/>
      <c r="AA15" s="841"/>
      <c r="AB15" s="374"/>
      <c r="AC15" s="366"/>
      <c r="AD15" s="366"/>
    </row>
    <row r="16" spans="1:30" ht="15" customHeight="1">
      <c r="A16" s="366"/>
      <c r="B16" s="31"/>
      <c r="C16" s="376"/>
      <c r="D16" s="376"/>
      <c r="E16" s="376"/>
      <c r="F16" s="366"/>
      <c r="G16" s="366"/>
      <c r="H16" s="366"/>
      <c r="I16" s="366"/>
      <c r="J16" s="366"/>
      <c r="K16" s="366"/>
      <c r="L16" s="366"/>
      <c r="M16" s="366"/>
      <c r="N16" s="366"/>
      <c r="O16" s="366"/>
      <c r="P16" s="366"/>
      <c r="Q16" s="366"/>
      <c r="R16" s="366"/>
      <c r="S16" s="366"/>
      <c r="T16" s="366"/>
      <c r="U16" s="366"/>
      <c r="V16" s="366"/>
      <c r="W16" s="366"/>
      <c r="X16" s="366"/>
      <c r="Y16" s="366"/>
      <c r="Z16" s="366"/>
      <c r="AA16" s="366"/>
      <c r="AB16" s="374"/>
      <c r="AC16" s="366"/>
      <c r="AD16" s="366"/>
    </row>
    <row r="17" spans="1:30" ht="15" customHeight="1">
      <c r="A17" s="366"/>
      <c r="B17" s="31"/>
      <c r="C17" s="465" t="s">
        <v>619</v>
      </c>
      <c r="D17" s="838"/>
      <c r="E17" s="475" t="s">
        <v>620</v>
      </c>
      <c r="F17" s="834"/>
      <c r="G17" s="834"/>
      <c r="H17" s="834"/>
      <c r="I17" s="834"/>
      <c r="J17" s="834"/>
      <c r="K17" s="834"/>
      <c r="L17" s="834"/>
      <c r="M17" s="834"/>
      <c r="N17" s="834"/>
      <c r="O17" s="834"/>
      <c r="P17" s="834"/>
      <c r="Q17" s="834"/>
      <c r="R17" s="834"/>
      <c r="S17" s="834"/>
      <c r="T17" s="834"/>
      <c r="U17" s="834"/>
      <c r="V17" s="834"/>
      <c r="W17" s="834"/>
      <c r="X17" s="834"/>
      <c r="Y17" s="834"/>
      <c r="Z17" s="834"/>
      <c r="AA17" s="835"/>
      <c r="AB17" s="374"/>
      <c r="AC17" s="366"/>
      <c r="AD17" s="366"/>
    </row>
    <row r="18" spans="1:30" ht="15" customHeight="1">
      <c r="A18" s="366"/>
      <c r="B18" s="31"/>
      <c r="C18" s="376"/>
      <c r="D18" s="376"/>
      <c r="E18" s="839"/>
      <c r="F18" s="840"/>
      <c r="G18" s="840"/>
      <c r="H18" s="840"/>
      <c r="I18" s="840"/>
      <c r="J18" s="840"/>
      <c r="K18" s="840"/>
      <c r="L18" s="840"/>
      <c r="M18" s="840"/>
      <c r="N18" s="840"/>
      <c r="O18" s="840"/>
      <c r="P18" s="840"/>
      <c r="Q18" s="840"/>
      <c r="R18" s="840"/>
      <c r="S18" s="840"/>
      <c r="T18" s="840"/>
      <c r="U18" s="840"/>
      <c r="V18" s="840"/>
      <c r="W18" s="840"/>
      <c r="X18" s="840"/>
      <c r="Y18" s="840"/>
      <c r="Z18" s="840"/>
      <c r="AA18" s="841"/>
      <c r="AB18" s="374"/>
      <c r="AC18" s="366"/>
      <c r="AD18" s="366"/>
    </row>
    <row r="19" spans="1:30" ht="15" customHeight="1">
      <c r="A19" s="366"/>
      <c r="B19" s="31"/>
      <c r="C19" s="376"/>
      <c r="D19" s="376"/>
      <c r="E19" s="376"/>
      <c r="F19" s="366"/>
      <c r="G19" s="366"/>
      <c r="H19" s="366"/>
      <c r="I19" s="366"/>
      <c r="J19" s="366"/>
      <c r="K19" s="366"/>
      <c r="L19" s="366"/>
      <c r="M19" s="366"/>
      <c r="N19" s="366"/>
      <c r="O19" s="366"/>
      <c r="P19" s="366"/>
      <c r="Q19" s="366"/>
      <c r="R19" s="366"/>
      <c r="S19" s="366"/>
      <c r="T19" s="366"/>
      <c r="U19" s="366"/>
      <c r="V19" s="366"/>
      <c r="W19" s="366"/>
      <c r="X19" s="366"/>
      <c r="Y19" s="366"/>
      <c r="Z19" s="366"/>
      <c r="AA19" s="366"/>
      <c r="AB19" s="374"/>
      <c r="AC19" s="366"/>
      <c r="AD19" s="366"/>
    </row>
    <row r="20" spans="1:30" ht="15" customHeight="1">
      <c r="A20" s="366"/>
      <c r="B20" s="31"/>
      <c r="C20" s="376"/>
      <c r="D20" s="376"/>
      <c r="E20" s="376"/>
      <c r="F20" s="366"/>
      <c r="G20" s="366"/>
      <c r="H20" s="366"/>
      <c r="I20" s="366"/>
      <c r="J20" s="366"/>
      <c r="K20" s="366"/>
      <c r="L20" s="366"/>
      <c r="M20" s="366"/>
      <c r="N20" s="366"/>
      <c r="O20" s="366"/>
      <c r="P20" s="366"/>
      <c r="Q20" s="366"/>
      <c r="R20" s="366"/>
      <c r="S20" s="366"/>
      <c r="T20" s="366"/>
      <c r="U20" s="366"/>
      <c r="V20" s="366"/>
      <c r="W20" s="366"/>
      <c r="X20" s="366"/>
      <c r="Y20" s="366"/>
      <c r="Z20" s="366"/>
      <c r="AA20" s="366"/>
      <c r="AB20" s="374"/>
      <c r="AC20" s="366"/>
      <c r="AD20" s="366"/>
    </row>
    <row r="21" spans="1:30" ht="15" customHeight="1">
      <c r="A21" s="366"/>
      <c r="B21" s="31"/>
      <c r="C21" s="465" t="s">
        <v>127</v>
      </c>
      <c r="D21" s="838"/>
      <c r="E21" s="377"/>
      <c r="F21" s="464"/>
      <c r="G21" s="838"/>
      <c r="H21" s="838"/>
      <c r="I21" s="838"/>
      <c r="J21" s="838"/>
      <c r="K21" s="838"/>
      <c r="L21" s="838"/>
      <c r="M21" s="838"/>
      <c r="N21" s="838"/>
      <c r="O21" s="838"/>
      <c r="P21" s="838"/>
      <c r="Q21" s="838"/>
      <c r="R21" s="838"/>
      <c r="S21" s="838"/>
      <c r="T21" s="838"/>
      <c r="U21" s="838"/>
      <c r="V21" s="838"/>
      <c r="W21" s="838"/>
      <c r="X21" s="838"/>
      <c r="Y21" s="838"/>
      <c r="Z21" s="838"/>
      <c r="AA21" s="838"/>
      <c r="AB21" s="837"/>
      <c r="AC21" s="366"/>
      <c r="AD21" s="366"/>
    </row>
    <row r="22" spans="1:30" ht="29.25" customHeight="1">
      <c r="A22" s="366"/>
      <c r="B22" s="31"/>
      <c r="C22" s="466" t="s">
        <v>621</v>
      </c>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29"/>
      <c r="AB22" s="378"/>
      <c r="AC22" s="366"/>
      <c r="AD22" s="366"/>
    </row>
    <row r="23" spans="1:30" ht="15" customHeight="1">
      <c r="A23" s="366"/>
      <c r="B23" s="31"/>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8"/>
      <c r="AC23" s="366"/>
      <c r="AD23" s="366"/>
    </row>
    <row r="24" spans="1:30" ht="15" customHeight="1">
      <c r="A24" s="366"/>
      <c r="B24" s="31"/>
      <c r="C24" s="380" t="s">
        <v>128</v>
      </c>
      <c r="D24" s="380"/>
      <c r="E24" s="366"/>
      <c r="F24" s="366"/>
      <c r="G24" s="366"/>
      <c r="H24" s="366"/>
      <c r="I24" s="366"/>
      <c r="J24" s="379"/>
      <c r="K24" s="379"/>
      <c r="L24" s="379"/>
      <c r="M24" s="379"/>
      <c r="N24" s="379"/>
      <c r="O24" s="379"/>
      <c r="P24" s="379"/>
      <c r="Q24" s="379"/>
      <c r="R24" s="379" t="s">
        <v>129</v>
      </c>
      <c r="S24" s="379"/>
      <c r="T24" s="379"/>
      <c r="U24" s="379"/>
      <c r="V24" s="379"/>
      <c r="W24" s="379"/>
      <c r="X24" s="379"/>
      <c r="Y24" s="379"/>
      <c r="Z24" s="379"/>
      <c r="AA24" s="379"/>
      <c r="AB24" s="378"/>
      <c r="AC24" s="366"/>
      <c r="AD24" s="366"/>
    </row>
    <row r="25" spans="1:30" ht="15" customHeight="1">
      <c r="A25" s="366"/>
      <c r="B25" s="31"/>
      <c r="C25" s="475" t="s">
        <v>622</v>
      </c>
      <c r="D25" s="834"/>
      <c r="E25" s="834"/>
      <c r="F25" s="834"/>
      <c r="G25" s="834"/>
      <c r="H25" s="834"/>
      <c r="I25" s="834"/>
      <c r="J25" s="834"/>
      <c r="K25" s="834"/>
      <c r="L25" s="834"/>
      <c r="M25" s="834"/>
      <c r="N25" s="834"/>
      <c r="O25" s="834"/>
      <c r="P25" s="835"/>
      <c r="Q25" s="366"/>
      <c r="R25" s="467"/>
      <c r="S25" s="842"/>
      <c r="T25" s="842"/>
      <c r="U25" s="842"/>
      <c r="V25" s="842"/>
      <c r="W25" s="842"/>
      <c r="X25" s="842"/>
      <c r="Y25" s="842"/>
      <c r="Z25" s="842"/>
      <c r="AA25" s="829"/>
      <c r="AB25" s="374"/>
      <c r="AC25" s="366"/>
      <c r="AD25" s="366"/>
    </row>
    <row r="26" spans="1:30" ht="15" customHeight="1">
      <c r="A26" s="366"/>
      <c r="B26" s="31"/>
      <c r="C26" s="836"/>
      <c r="D26" s="828"/>
      <c r="E26" s="828"/>
      <c r="F26" s="828"/>
      <c r="G26" s="828"/>
      <c r="H26" s="828"/>
      <c r="I26" s="828"/>
      <c r="J26" s="828"/>
      <c r="K26" s="828"/>
      <c r="L26" s="828"/>
      <c r="M26" s="828"/>
      <c r="N26" s="828"/>
      <c r="O26" s="828"/>
      <c r="P26" s="837"/>
      <c r="Q26" s="366"/>
      <c r="R26" s="366"/>
      <c r="S26" s="366"/>
      <c r="T26" s="366"/>
      <c r="U26" s="366"/>
      <c r="V26" s="366"/>
      <c r="W26" s="366"/>
      <c r="X26" s="366"/>
      <c r="Y26" s="366"/>
      <c r="Z26" s="366"/>
      <c r="AA26" s="366"/>
      <c r="AB26" s="374"/>
      <c r="AC26" s="366"/>
      <c r="AD26" s="366"/>
    </row>
    <row r="27" spans="1:30" ht="15" customHeight="1">
      <c r="A27" s="366"/>
      <c r="B27" s="31"/>
      <c r="C27" s="836"/>
      <c r="D27" s="828"/>
      <c r="E27" s="828"/>
      <c r="F27" s="828"/>
      <c r="G27" s="828"/>
      <c r="H27" s="828"/>
      <c r="I27" s="828"/>
      <c r="J27" s="828"/>
      <c r="K27" s="828"/>
      <c r="L27" s="828"/>
      <c r="M27" s="828"/>
      <c r="N27" s="828"/>
      <c r="O27" s="828"/>
      <c r="P27" s="837"/>
      <c r="Q27" s="376"/>
      <c r="R27" s="379" t="s">
        <v>130</v>
      </c>
      <c r="S27" s="379"/>
      <c r="T27" s="379"/>
      <c r="U27" s="379"/>
      <c r="V27" s="379"/>
      <c r="W27" s="376"/>
      <c r="X27" s="376"/>
      <c r="Y27" s="376"/>
      <c r="Z27" s="366"/>
      <c r="AA27" s="376"/>
      <c r="AB27" s="374"/>
      <c r="AC27" s="366"/>
      <c r="AD27" s="366"/>
    </row>
    <row r="28" spans="1:30" ht="15" customHeight="1">
      <c r="A28" s="366"/>
      <c r="B28" s="31"/>
      <c r="C28" s="836"/>
      <c r="D28" s="828"/>
      <c r="E28" s="828"/>
      <c r="F28" s="828"/>
      <c r="G28" s="828"/>
      <c r="H28" s="828"/>
      <c r="I28" s="828"/>
      <c r="J28" s="828"/>
      <c r="K28" s="828"/>
      <c r="L28" s="828"/>
      <c r="M28" s="828"/>
      <c r="N28" s="828"/>
      <c r="O28" s="828"/>
      <c r="P28" s="837"/>
      <c r="Q28" s="366"/>
      <c r="R28" s="37"/>
      <c r="S28" s="366" t="s">
        <v>15</v>
      </c>
      <c r="T28" s="366"/>
      <c r="U28" s="37"/>
      <c r="V28" s="366" t="s">
        <v>27</v>
      </c>
      <c r="W28" s="366"/>
      <c r="X28" s="37"/>
      <c r="Y28" s="381" t="s">
        <v>46</v>
      </c>
      <c r="Z28" s="366"/>
      <c r="AA28" s="366"/>
      <c r="AB28" s="374"/>
      <c r="AC28" s="366"/>
      <c r="AD28" s="366"/>
    </row>
    <row r="29" spans="1:30" ht="15" customHeight="1">
      <c r="A29" s="366"/>
      <c r="B29" s="31"/>
      <c r="C29" s="836"/>
      <c r="D29" s="828"/>
      <c r="E29" s="828"/>
      <c r="F29" s="828"/>
      <c r="G29" s="828"/>
      <c r="H29" s="828"/>
      <c r="I29" s="828"/>
      <c r="J29" s="828"/>
      <c r="K29" s="828"/>
      <c r="L29" s="828"/>
      <c r="M29" s="828"/>
      <c r="N29" s="828"/>
      <c r="O29" s="828"/>
      <c r="P29" s="837"/>
      <c r="Q29" s="366"/>
      <c r="R29" s="366"/>
      <c r="S29" s="366"/>
      <c r="T29" s="366"/>
      <c r="U29" s="366"/>
      <c r="V29" s="366"/>
      <c r="W29" s="366"/>
      <c r="X29" s="366"/>
      <c r="Y29" s="366"/>
      <c r="Z29" s="366"/>
      <c r="AA29" s="366"/>
      <c r="AB29" s="374"/>
      <c r="AC29" s="366"/>
      <c r="AD29" s="366"/>
    </row>
    <row r="30" spans="1:30" ht="15" customHeight="1">
      <c r="A30" s="366"/>
      <c r="B30" s="31"/>
      <c r="C30" s="839"/>
      <c r="D30" s="840"/>
      <c r="E30" s="840"/>
      <c r="F30" s="840"/>
      <c r="G30" s="840"/>
      <c r="H30" s="840"/>
      <c r="I30" s="840"/>
      <c r="J30" s="840"/>
      <c r="K30" s="840"/>
      <c r="L30" s="840"/>
      <c r="M30" s="840"/>
      <c r="N30" s="840"/>
      <c r="O30" s="840"/>
      <c r="P30" s="841"/>
      <c r="Q30" s="366"/>
      <c r="R30" s="379" t="s">
        <v>131</v>
      </c>
      <c r="S30" s="366"/>
      <c r="T30" s="366"/>
      <c r="U30" s="366"/>
      <c r="V30" s="366"/>
      <c r="W30" s="471" t="s">
        <v>33</v>
      </c>
      <c r="X30" s="842"/>
      <c r="Y30" s="842"/>
      <c r="Z30" s="842"/>
      <c r="AA30" s="829"/>
      <c r="AB30" s="374"/>
      <c r="AC30" s="366"/>
      <c r="AD30" s="366"/>
    </row>
    <row r="31" spans="1:30" ht="15" customHeight="1">
      <c r="A31" s="366"/>
      <c r="B31" s="31"/>
      <c r="C31" s="376"/>
      <c r="D31" s="376"/>
      <c r="E31" s="376"/>
      <c r="F31" s="376"/>
      <c r="G31" s="376"/>
      <c r="H31" s="366"/>
      <c r="I31" s="366"/>
      <c r="J31" s="366"/>
      <c r="K31" s="366"/>
      <c r="L31" s="366"/>
      <c r="M31" s="366"/>
      <c r="N31" s="366"/>
      <c r="O31" s="366"/>
      <c r="P31" s="366"/>
      <c r="Q31" s="366"/>
      <c r="R31" s="379"/>
      <c r="S31" s="366"/>
      <c r="T31" s="366"/>
      <c r="U31" s="366"/>
      <c r="V31" s="366"/>
      <c r="W31" s="366"/>
      <c r="X31" s="366"/>
      <c r="Y31" s="366"/>
      <c r="Z31" s="366"/>
      <c r="AA31" s="366"/>
      <c r="AB31" s="374"/>
      <c r="AC31" s="366"/>
      <c r="AD31" s="366"/>
    </row>
    <row r="32" spans="1:30" ht="15" customHeight="1">
      <c r="A32" s="366"/>
      <c r="B32" s="31"/>
      <c r="C32" s="379" t="s">
        <v>132</v>
      </c>
      <c r="D32" s="376"/>
      <c r="E32" s="376"/>
      <c r="F32" s="376"/>
      <c r="G32" s="376"/>
      <c r="H32" s="376"/>
      <c r="I32" s="366"/>
      <c r="J32" s="366"/>
      <c r="K32" s="366"/>
      <c r="L32" s="366"/>
      <c r="M32" s="366"/>
      <c r="N32" s="366"/>
      <c r="O32" s="366"/>
      <c r="P32" s="366"/>
      <c r="Q32" s="366"/>
      <c r="R32" s="366"/>
      <c r="S32" s="366"/>
      <c r="T32" s="366"/>
      <c r="U32" s="366"/>
      <c r="V32" s="366"/>
      <c r="W32" s="366"/>
      <c r="X32" s="366"/>
      <c r="Y32" s="366"/>
      <c r="Z32" s="366"/>
      <c r="AA32" s="366"/>
      <c r="AB32" s="374"/>
      <c r="AC32" s="366"/>
      <c r="AD32" s="366"/>
    </row>
    <row r="33" spans="1:30" ht="39.75" customHeight="1">
      <c r="A33" s="366"/>
      <c r="B33" s="31"/>
      <c r="C33" s="822" t="s">
        <v>589</v>
      </c>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29"/>
      <c r="AB33" s="374"/>
      <c r="AC33" s="366"/>
      <c r="AD33" s="366"/>
    </row>
    <row r="34" spans="1:30" ht="15" customHeight="1">
      <c r="A34" s="366"/>
      <c r="B34" s="31"/>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82"/>
      <c r="AC34" s="366"/>
      <c r="AD34" s="366"/>
    </row>
    <row r="35" spans="1:30" ht="15" customHeight="1">
      <c r="A35" s="366"/>
      <c r="B35" s="31"/>
      <c r="C35" s="370" t="s">
        <v>134</v>
      </c>
      <c r="D35" s="376"/>
      <c r="E35" s="376"/>
      <c r="F35" s="376"/>
      <c r="G35" s="376"/>
      <c r="H35" s="376"/>
      <c r="I35" s="376"/>
      <c r="J35" s="376"/>
      <c r="K35" s="376"/>
      <c r="L35" s="376"/>
      <c r="M35" s="370" t="s">
        <v>134</v>
      </c>
      <c r="N35" s="376"/>
      <c r="O35" s="376"/>
      <c r="P35" s="376"/>
      <c r="Q35" s="376"/>
      <c r="R35" s="376"/>
      <c r="S35" s="376"/>
      <c r="T35" s="376"/>
      <c r="U35" s="376"/>
      <c r="V35" s="376"/>
      <c r="W35" s="376"/>
      <c r="X35" s="376"/>
      <c r="Y35" s="376"/>
      <c r="Z35" s="376"/>
      <c r="AA35" s="376"/>
      <c r="AB35" s="382"/>
      <c r="AC35" s="366"/>
      <c r="AD35" s="366"/>
    </row>
    <row r="36" spans="1:30" ht="29.25" customHeight="1">
      <c r="A36" s="366"/>
      <c r="B36" s="31"/>
      <c r="C36" s="471" t="s">
        <v>590</v>
      </c>
      <c r="D36" s="842"/>
      <c r="E36" s="842"/>
      <c r="F36" s="842"/>
      <c r="G36" s="842"/>
      <c r="H36" s="842"/>
      <c r="I36" s="842"/>
      <c r="J36" s="842"/>
      <c r="K36" s="829"/>
      <c r="L36" s="376"/>
      <c r="M36" s="471"/>
      <c r="N36" s="842"/>
      <c r="O36" s="842"/>
      <c r="P36" s="842"/>
      <c r="Q36" s="842"/>
      <c r="R36" s="842"/>
      <c r="S36" s="842"/>
      <c r="T36" s="842"/>
      <c r="U36" s="842"/>
      <c r="V36" s="842"/>
      <c r="W36" s="842"/>
      <c r="X36" s="842"/>
      <c r="Y36" s="842"/>
      <c r="Z36" s="842"/>
      <c r="AA36" s="829"/>
      <c r="AB36" s="382"/>
      <c r="AC36" s="366"/>
      <c r="AD36" s="366"/>
    </row>
    <row r="37" spans="1:30" ht="15" customHeight="1">
      <c r="A37" s="366"/>
      <c r="B37" s="31"/>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74"/>
      <c r="AC37" s="366"/>
      <c r="AD37" s="366"/>
    </row>
    <row r="38" spans="1:30" ht="15" customHeight="1">
      <c r="A38" s="366"/>
      <c r="B38" s="31"/>
      <c r="C38" s="383" t="s">
        <v>137</v>
      </c>
      <c r="D38" s="383"/>
      <c r="E38" s="383"/>
      <c r="F38" s="383"/>
      <c r="G38" s="384"/>
      <c r="H38" s="385"/>
      <c r="I38" s="385"/>
      <c r="J38" s="385"/>
      <c r="K38" s="385"/>
      <c r="L38" s="385"/>
      <c r="M38" s="385"/>
      <c r="N38" s="385"/>
      <c r="O38" s="385"/>
      <c r="P38" s="385"/>
      <c r="Q38" s="385"/>
      <c r="R38" s="385"/>
      <c r="S38" s="385"/>
      <c r="T38" s="385"/>
      <c r="U38" s="385"/>
      <c r="V38" s="385"/>
      <c r="W38" s="385"/>
      <c r="X38" s="385"/>
      <c r="Y38" s="385"/>
      <c r="Z38" s="385"/>
      <c r="AA38" s="385"/>
      <c r="AB38" s="374"/>
      <c r="AC38" s="366"/>
      <c r="AD38" s="366"/>
    </row>
    <row r="39" spans="1:30" ht="90" customHeight="1">
      <c r="A39" s="366"/>
      <c r="B39" s="31"/>
      <c r="C39" s="470" t="s">
        <v>591</v>
      </c>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29"/>
      <c r="AB39" s="374"/>
      <c r="AC39" s="366"/>
      <c r="AD39" s="366"/>
    </row>
    <row r="40" spans="1:30" ht="15" customHeight="1">
      <c r="A40" s="366"/>
      <c r="B40" s="31"/>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74"/>
      <c r="AC40" s="366"/>
      <c r="AD40" s="366"/>
    </row>
    <row r="41" spans="1:30" ht="15.75" customHeight="1">
      <c r="A41" s="366"/>
      <c r="B41" s="31"/>
      <c r="C41" s="469" t="s">
        <v>139</v>
      </c>
      <c r="D41" s="838"/>
      <c r="E41" s="379"/>
      <c r="F41" s="466" t="s">
        <v>34</v>
      </c>
      <c r="G41" s="829"/>
      <c r="H41" s="379"/>
      <c r="I41" s="366"/>
      <c r="J41" s="386" t="s">
        <v>140</v>
      </c>
      <c r="K41" s="466">
        <v>2</v>
      </c>
      <c r="L41" s="842"/>
      <c r="M41" s="842"/>
      <c r="N41" s="829"/>
      <c r="O41" s="379"/>
      <c r="P41" s="379"/>
      <c r="Q41" s="370" t="s">
        <v>141</v>
      </c>
      <c r="R41" s="366"/>
      <c r="S41" s="379"/>
      <c r="T41" s="379"/>
      <c r="U41" s="379"/>
      <c r="V41" s="379"/>
      <c r="W41" s="466" t="s">
        <v>20</v>
      </c>
      <c r="X41" s="842"/>
      <c r="Y41" s="842"/>
      <c r="Z41" s="842"/>
      <c r="AA41" s="829"/>
      <c r="AB41" s="378"/>
      <c r="AC41" s="366"/>
      <c r="AD41" s="366"/>
    </row>
    <row r="42" spans="1:30" ht="15.75" customHeight="1">
      <c r="A42" s="366"/>
      <c r="B42" s="31"/>
      <c r="C42" s="366"/>
      <c r="D42" s="366"/>
      <c r="E42" s="366"/>
      <c r="F42" s="381"/>
      <c r="G42" s="381"/>
      <c r="H42" s="381"/>
      <c r="I42" s="381"/>
      <c r="J42" s="381"/>
      <c r="K42" s="381"/>
      <c r="L42" s="381"/>
      <c r="M42" s="366"/>
      <c r="N42" s="366"/>
      <c r="O42" s="366"/>
      <c r="P42" s="366"/>
      <c r="Q42" s="366"/>
      <c r="R42" s="366"/>
      <c r="S42" s="366"/>
      <c r="T42" s="366"/>
      <c r="U42" s="366"/>
      <c r="V42" s="366"/>
      <c r="W42" s="366"/>
      <c r="X42" s="366"/>
      <c r="Y42" s="366"/>
      <c r="Z42" s="366"/>
      <c r="AA42" s="366"/>
      <c r="AB42" s="374"/>
      <c r="AC42" s="366"/>
      <c r="AD42" s="366"/>
    </row>
    <row r="43" spans="1:30" ht="32.25" customHeight="1">
      <c r="A43" s="366"/>
      <c r="B43" s="31"/>
      <c r="C43" s="366"/>
      <c r="D43" s="386" t="s">
        <v>142</v>
      </c>
      <c r="E43" s="379"/>
      <c r="F43" s="470" t="s">
        <v>623</v>
      </c>
      <c r="G43" s="842"/>
      <c r="H43" s="842"/>
      <c r="I43" s="842"/>
      <c r="J43" s="842"/>
      <c r="K43" s="842"/>
      <c r="L43" s="842"/>
      <c r="M43" s="829"/>
      <c r="N43" s="366"/>
      <c r="O43" s="386" t="s">
        <v>144</v>
      </c>
      <c r="P43" s="471">
        <v>0</v>
      </c>
      <c r="Q43" s="842"/>
      <c r="R43" s="842"/>
      <c r="S43" s="842"/>
      <c r="T43" s="842"/>
      <c r="U43" s="842"/>
      <c r="V43" s="842"/>
      <c r="W43" s="842"/>
      <c r="X43" s="842"/>
      <c r="Y43" s="842"/>
      <c r="Z43" s="842"/>
      <c r="AA43" s="829"/>
      <c r="AB43" s="374"/>
      <c r="AC43" s="366"/>
      <c r="AD43" s="366"/>
    </row>
    <row r="44" spans="1:30" ht="15.75" customHeight="1">
      <c r="A44" s="366"/>
      <c r="B44" s="31"/>
      <c r="C44" s="379"/>
      <c r="D44" s="379"/>
      <c r="E44" s="379"/>
      <c r="F44" s="381"/>
      <c r="G44" s="381"/>
      <c r="H44" s="381"/>
      <c r="I44" s="381"/>
      <c r="J44" s="381"/>
      <c r="K44" s="381"/>
      <c r="L44" s="381"/>
      <c r="M44" s="379"/>
      <c r="N44" s="379"/>
      <c r="O44" s="379"/>
      <c r="P44" s="379"/>
      <c r="Q44" s="379"/>
      <c r="R44" s="379"/>
      <c r="S44" s="379"/>
      <c r="T44" s="379"/>
      <c r="U44" s="379"/>
      <c r="V44" s="379"/>
      <c r="W44" s="379"/>
      <c r="X44" s="379"/>
      <c r="Y44" s="379"/>
      <c r="Z44" s="379"/>
      <c r="AA44" s="379"/>
      <c r="AB44" s="378"/>
      <c r="AC44" s="366"/>
      <c r="AD44" s="366"/>
    </row>
    <row r="45" spans="1:30" ht="15.75" customHeight="1">
      <c r="A45" s="366"/>
      <c r="B45" s="31"/>
      <c r="C45" s="366"/>
      <c r="D45" s="386" t="s">
        <v>145</v>
      </c>
      <c r="E45" s="366"/>
      <c r="F45" s="467" t="s">
        <v>146</v>
      </c>
      <c r="G45" s="829"/>
      <c r="H45" s="366"/>
      <c r="I45" s="366"/>
      <c r="J45" s="379" t="s">
        <v>147</v>
      </c>
      <c r="K45" s="366"/>
      <c r="L45" s="467" t="s">
        <v>148</v>
      </c>
      <c r="M45" s="842"/>
      <c r="N45" s="829"/>
      <c r="O45" s="379"/>
      <c r="P45" s="379"/>
      <c r="Q45" s="366"/>
      <c r="R45" s="379" t="s">
        <v>149</v>
      </c>
      <c r="S45" s="379"/>
      <c r="T45" s="379"/>
      <c r="U45" s="379"/>
      <c r="V45" s="379"/>
      <c r="W45" s="472"/>
      <c r="X45" s="842"/>
      <c r="Y45" s="842"/>
      <c r="Z45" s="842"/>
      <c r="AA45" s="829"/>
      <c r="AB45" s="378"/>
      <c r="AC45" s="366"/>
      <c r="AD45" s="366"/>
    </row>
    <row r="46" spans="1:30" ht="15.75" customHeight="1">
      <c r="A46" s="366"/>
      <c r="B46" s="31"/>
      <c r="C46" s="366"/>
      <c r="D46" s="366"/>
      <c r="E46" s="366"/>
      <c r="F46" s="29"/>
      <c r="G46" s="366"/>
      <c r="H46" s="366"/>
      <c r="I46" s="370"/>
      <c r="J46" s="370"/>
      <c r="K46" s="370"/>
      <c r="L46" s="370"/>
      <c r="M46" s="370"/>
      <c r="N46" s="370"/>
      <c r="O46" s="370"/>
      <c r="P46" s="370"/>
      <c r="Q46" s="370"/>
      <c r="R46" s="370"/>
      <c r="S46" s="370"/>
      <c r="T46" s="370"/>
      <c r="U46" s="370"/>
      <c r="V46" s="370"/>
      <c r="W46" s="370"/>
      <c r="X46" s="370"/>
      <c r="Y46" s="370"/>
      <c r="Z46" s="370"/>
      <c r="AA46" s="370"/>
      <c r="AB46" s="371"/>
      <c r="AC46" s="366"/>
      <c r="AD46" s="366"/>
    </row>
    <row r="47" spans="1:30" ht="15.75" customHeight="1">
      <c r="A47" s="366"/>
      <c r="B47" s="31"/>
      <c r="C47" s="387" t="s">
        <v>150</v>
      </c>
      <c r="D47" s="468">
        <v>2024</v>
      </c>
      <c r="E47" s="845"/>
      <c r="F47" s="846"/>
      <c r="G47" s="35"/>
      <c r="H47" s="370"/>
      <c r="I47" s="370"/>
      <c r="J47" s="370"/>
      <c r="K47" s="370"/>
      <c r="L47" s="370"/>
      <c r="M47" s="370"/>
      <c r="N47" s="370"/>
      <c r="O47" s="370"/>
      <c r="P47" s="370"/>
      <c r="Q47" s="464"/>
      <c r="R47" s="838"/>
      <c r="S47" s="838"/>
      <c r="T47" s="838"/>
      <c r="U47" s="838"/>
      <c r="V47" s="370"/>
      <c r="W47" s="370"/>
      <c r="X47" s="465"/>
      <c r="Y47" s="838"/>
      <c r="Z47" s="838"/>
      <c r="AA47" s="838"/>
      <c r="AB47" s="378"/>
      <c r="AC47" s="366"/>
      <c r="AD47" s="366"/>
    </row>
    <row r="48" spans="1:30" ht="5.25" customHeight="1">
      <c r="A48" s="366"/>
      <c r="B48" s="31"/>
      <c r="C48" s="379"/>
      <c r="D48" s="38"/>
      <c r="E48" s="38"/>
      <c r="F48" s="38"/>
      <c r="G48" s="366"/>
      <c r="H48" s="370"/>
      <c r="I48" s="370"/>
      <c r="J48" s="370"/>
      <c r="K48" s="370"/>
      <c r="L48" s="370"/>
      <c r="M48" s="370"/>
      <c r="N48" s="370"/>
      <c r="O48" s="370"/>
      <c r="P48" s="370"/>
      <c r="Q48" s="376"/>
      <c r="R48" s="376"/>
      <c r="S48" s="376"/>
      <c r="T48" s="376"/>
      <c r="U48" s="376"/>
      <c r="V48" s="370"/>
      <c r="W48" s="370"/>
      <c r="X48" s="372"/>
      <c r="Y48" s="372"/>
      <c r="Z48" s="372"/>
      <c r="AA48" s="372"/>
      <c r="AB48" s="378"/>
      <c r="AC48" s="366"/>
      <c r="AD48" s="366"/>
    </row>
    <row r="49" spans="1:30" ht="15.75" customHeight="1">
      <c r="A49" s="366"/>
      <c r="B49" s="31"/>
      <c r="C49" s="379" t="s">
        <v>140</v>
      </c>
      <c r="D49" s="471">
        <v>1.2</v>
      </c>
      <c r="E49" s="842"/>
      <c r="F49" s="829"/>
      <c r="G49" s="366"/>
      <c r="H49" s="370"/>
      <c r="I49" s="370"/>
      <c r="J49" s="370"/>
      <c r="K49" s="370"/>
      <c r="L49" s="370"/>
      <c r="M49" s="370"/>
      <c r="N49" s="370"/>
      <c r="O49" s="370"/>
      <c r="P49" s="370"/>
      <c r="Q49" s="464"/>
      <c r="R49" s="838"/>
      <c r="S49" s="838"/>
      <c r="T49" s="838"/>
      <c r="U49" s="838"/>
      <c r="V49" s="370"/>
      <c r="W49" s="370"/>
      <c r="X49" s="465"/>
      <c r="Y49" s="838"/>
      <c r="Z49" s="838"/>
      <c r="AA49" s="838"/>
      <c r="AB49" s="371"/>
      <c r="AC49" s="366"/>
      <c r="AD49" s="366"/>
    </row>
    <row r="50" spans="1:30" ht="15.75" customHeight="1">
      <c r="A50" s="366"/>
      <c r="B50" s="31"/>
      <c r="C50" s="366"/>
      <c r="D50" s="366"/>
      <c r="E50" s="366"/>
      <c r="F50" s="366"/>
      <c r="G50" s="366"/>
      <c r="H50" s="366"/>
      <c r="I50" s="370"/>
      <c r="J50" s="370"/>
      <c r="K50" s="379"/>
      <c r="L50" s="379"/>
      <c r="M50" s="379"/>
      <c r="N50" s="379"/>
      <c r="O50" s="379"/>
      <c r="P50" s="379"/>
      <c r="Q50" s="379"/>
      <c r="R50" s="379"/>
      <c r="S50" s="379"/>
      <c r="T50" s="379"/>
      <c r="U50" s="379"/>
      <c r="V50" s="379"/>
      <c r="W50" s="379"/>
      <c r="X50" s="379"/>
      <c r="Y50" s="379"/>
      <c r="Z50" s="379"/>
      <c r="AA50" s="379"/>
      <c r="AB50" s="371"/>
      <c r="AC50" s="366"/>
      <c r="AD50" s="366"/>
    </row>
    <row r="51" spans="1:30" ht="15.75" customHeight="1">
      <c r="A51" s="366"/>
      <c r="B51" s="31"/>
      <c r="C51" s="379"/>
      <c r="D51" s="466" t="s">
        <v>151</v>
      </c>
      <c r="E51" s="842"/>
      <c r="F51" s="842"/>
      <c r="G51" s="842"/>
      <c r="H51" s="842"/>
      <c r="I51" s="842"/>
      <c r="J51" s="842"/>
      <c r="K51" s="842"/>
      <c r="L51" s="842"/>
      <c r="M51" s="842"/>
      <c r="N51" s="842"/>
      <c r="O51" s="842"/>
      <c r="P51" s="842"/>
      <c r="Q51" s="842"/>
      <c r="R51" s="842"/>
      <c r="S51" s="842"/>
      <c r="T51" s="842"/>
      <c r="U51" s="842"/>
      <c r="V51" s="842"/>
      <c r="W51" s="842"/>
      <c r="X51" s="842"/>
      <c r="Y51" s="829"/>
      <c r="Z51" s="380"/>
      <c r="AA51" s="380"/>
      <c r="AB51" s="388"/>
      <c r="AC51" s="366"/>
      <c r="AD51" s="366"/>
    </row>
    <row r="52" spans="1:30" ht="15.75" customHeight="1">
      <c r="A52" s="366"/>
      <c r="B52" s="31"/>
      <c r="C52" s="366"/>
      <c r="D52" s="493" t="s">
        <v>152</v>
      </c>
      <c r="E52" s="842"/>
      <c r="F52" s="842"/>
      <c r="G52" s="842"/>
      <c r="H52" s="829"/>
      <c r="I52" s="489" t="s">
        <v>153</v>
      </c>
      <c r="J52" s="842"/>
      <c r="K52" s="842"/>
      <c r="L52" s="842"/>
      <c r="M52" s="842"/>
      <c r="N52" s="842"/>
      <c r="O52" s="842"/>
      <c r="P52" s="829"/>
      <c r="Q52" s="490" t="s">
        <v>154</v>
      </c>
      <c r="R52" s="842"/>
      <c r="S52" s="842"/>
      <c r="T52" s="842"/>
      <c r="U52" s="842"/>
      <c r="V52" s="842"/>
      <c r="W52" s="842"/>
      <c r="X52" s="842"/>
      <c r="Y52" s="829"/>
      <c r="Z52" s="380"/>
      <c r="AA52" s="380"/>
      <c r="AB52" s="388"/>
      <c r="AC52" s="366"/>
      <c r="AD52" s="366"/>
    </row>
    <row r="53" spans="1:30" ht="15.75" customHeight="1">
      <c r="A53" s="389"/>
      <c r="B53" s="39"/>
      <c r="C53" s="40"/>
      <c r="D53" s="494" t="s">
        <v>155</v>
      </c>
      <c r="E53" s="842"/>
      <c r="F53" s="842"/>
      <c r="G53" s="842"/>
      <c r="H53" s="829"/>
      <c r="I53" s="491" t="s">
        <v>156</v>
      </c>
      <c r="J53" s="842"/>
      <c r="K53" s="842"/>
      <c r="L53" s="842"/>
      <c r="M53" s="842"/>
      <c r="N53" s="842"/>
      <c r="O53" s="842"/>
      <c r="P53" s="829"/>
      <c r="Q53" s="492" t="s">
        <v>157</v>
      </c>
      <c r="R53" s="842"/>
      <c r="S53" s="842"/>
      <c r="T53" s="842"/>
      <c r="U53" s="842"/>
      <c r="V53" s="842"/>
      <c r="W53" s="842"/>
      <c r="X53" s="842"/>
      <c r="Y53" s="829"/>
      <c r="Z53" s="389"/>
      <c r="AA53" s="389"/>
      <c r="AB53" s="390"/>
      <c r="AC53" s="389"/>
      <c r="AD53" s="389"/>
    </row>
    <row r="54" spans="1:30" ht="15.75" customHeight="1">
      <c r="A54" s="366"/>
      <c r="B54" s="31"/>
      <c r="C54" s="391"/>
      <c r="D54" s="391"/>
      <c r="E54" s="391"/>
      <c r="F54" s="391"/>
      <c r="G54" s="392"/>
      <c r="H54" s="392"/>
      <c r="I54" s="392"/>
      <c r="J54" s="392"/>
      <c r="K54" s="392"/>
      <c r="L54" s="392"/>
      <c r="M54" s="392"/>
      <c r="N54" s="392"/>
      <c r="O54" s="392"/>
      <c r="P54" s="392"/>
      <c r="Q54" s="392"/>
      <c r="R54" s="392"/>
      <c r="S54" s="392"/>
      <c r="T54" s="392"/>
      <c r="U54" s="392"/>
      <c r="V54" s="392"/>
      <c r="W54" s="392"/>
      <c r="X54" s="392"/>
      <c r="Y54" s="392"/>
      <c r="Z54" s="391"/>
      <c r="AA54" s="391"/>
      <c r="AB54" s="375"/>
      <c r="AC54" s="366"/>
      <c r="AD54" s="366"/>
    </row>
    <row r="55" spans="1:30" ht="15.75" customHeight="1">
      <c r="A55" s="393"/>
      <c r="B55" s="41"/>
      <c r="C55" s="482" t="s">
        <v>158</v>
      </c>
      <c r="D55" s="842"/>
      <c r="E55" s="842"/>
      <c r="F55" s="829"/>
      <c r="G55" s="487" t="s">
        <v>159</v>
      </c>
      <c r="H55" s="488" t="s">
        <v>160</v>
      </c>
      <c r="I55" s="834"/>
      <c r="J55" s="834"/>
      <c r="K55" s="834"/>
      <c r="L55" s="834"/>
      <c r="M55" s="834"/>
      <c r="N55" s="834"/>
      <c r="O55" s="834"/>
      <c r="P55" s="834"/>
      <c r="Q55" s="834"/>
      <c r="R55" s="834"/>
      <c r="S55" s="834"/>
      <c r="T55" s="834"/>
      <c r="U55" s="834"/>
      <c r="V55" s="834"/>
      <c r="W55" s="834"/>
      <c r="X55" s="834"/>
      <c r="Y55" s="834"/>
      <c r="Z55" s="834"/>
      <c r="AA55" s="835"/>
      <c r="AB55" s="388"/>
      <c r="AC55" s="393"/>
      <c r="AD55" s="393"/>
    </row>
    <row r="56" spans="1:30" ht="15.75" customHeight="1">
      <c r="A56" s="393"/>
      <c r="B56" s="41"/>
      <c r="C56" s="42" t="s">
        <v>161</v>
      </c>
      <c r="D56" s="43" t="s">
        <v>624</v>
      </c>
      <c r="E56" s="482" t="s">
        <v>162</v>
      </c>
      <c r="F56" s="829"/>
      <c r="G56" s="831"/>
      <c r="H56" s="839"/>
      <c r="I56" s="840"/>
      <c r="J56" s="840"/>
      <c r="K56" s="840"/>
      <c r="L56" s="840"/>
      <c r="M56" s="840"/>
      <c r="N56" s="840"/>
      <c r="O56" s="840"/>
      <c r="P56" s="840"/>
      <c r="Q56" s="840"/>
      <c r="R56" s="840"/>
      <c r="S56" s="840"/>
      <c r="T56" s="840"/>
      <c r="U56" s="840"/>
      <c r="V56" s="840"/>
      <c r="W56" s="840"/>
      <c r="X56" s="840"/>
      <c r="Y56" s="840"/>
      <c r="Z56" s="840"/>
      <c r="AA56" s="841"/>
      <c r="AB56" s="388"/>
      <c r="AC56" s="393"/>
      <c r="AD56" s="393"/>
    </row>
    <row r="57" spans="1:30" ht="15.75" customHeight="1">
      <c r="A57" s="393"/>
      <c r="B57" s="41"/>
      <c r="C57" s="44">
        <v>2024</v>
      </c>
      <c r="D57" s="45">
        <v>45474</v>
      </c>
      <c r="E57" s="481">
        <v>45656</v>
      </c>
      <c r="F57" s="829"/>
      <c r="G57" s="46">
        <v>0.5</v>
      </c>
      <c r="H57" s="486"/>
      <c r="I57" s="842"/>
      <c r="J57" s="842"/>
      <c r="K57" s="842"/>
      <c r="L57" s="842"/>
      <c r="M57" s="842"/>
      <c r="N57" s="842"/>
      <c r="O57" s="842"/>
      <c r="P57" s="842"/>
      <c r="Q57" s="842"/>
      <c r="R57" s="842"/>
      <c r="S57" s="842"/>
      <c r="T57" s="842"/>
      <c r="U57" s="842"/>
      <c r="V57" s="842"/>
      <c r="W57" s="842"/>
      <c r="X57" s="842"/>
      <c r="Y57" s="842"/>
      <c r="Z57" s="842"/>
      <c r="AA57" s="829"/>
      <c r="AB57" s="388"/>
      <c r="AC57" s="393"/>
      <c r="AD57" s="393"/>
    </row>
    <row r="58" spans="1:30" ht="15.75" customHeight="1">
      <c r="A58" s="393"/>
      <c r="B58" s="41"/>
      <c r="C58" s="44">
        <v>2025</v>
      </c>
      <c r="D58" s="45">
        <v>45658</v>
      </c>
      <c r="E58" s="481">
        <v>46021</v>
      </c>
      <c r="F58" s="829"/>
      <c r="G58" s="46">
        <v>0.8</v>
      </c>
      <c r="H58" s="486"/>
      <c r="I58" s="842"/>
      <c r="J58" s="842"/>
      <c r="K58" s="842"/>
      <c r="L58" s="842"/>
      <c r="M58" s="842"/>
      <c r="N58" s="842"/>
      <c r="O58" s="842"/>
      <c r="P58" s="842"/>
      <c r="Q58" s="842"/>
      <c r="R58" s="842"/>
      <c r="S58" s="842"/>
      <c r="T58" s="842"/>
      <c r="U58" s="842"/>
      <c r="V58" s="842"/>
      <c r="W58" s="842"/>
      <c r="X58" s="842"/>
      <c r="Y58" s="842"/>
      <c r="Z58" s="842"/>
      <c r="AA58" s="829"/>
      <c r="AB58" s="388"/>
      <c r="AC58" s="393"/>
      <c r="AD58" s="393"/>
    </row>
    <row r="59" spans="1:30" ht="15.75" customHeight="1">
      <c r="A59" s="393"/>
      <c r="B59" s="41"/>
      <c r="C59" s="44">
        <v>2026</v>
      </c>
      <c r="D59" s="45">
        <v>46023</v>
      </c>
      <c r="E59" s="481">
        <v>46386</v>
      </c>
      <c r="F59" s="829"/>
      <c r="G59" s="46">
        <v>0.4</v>
      </c>
      <c r="H59" s="486"/>
      <c r="I59" s="842"/>
      <c r="J59" s="842"/>
      <c r="K59" s="842"/>
      <c r="L59" s="842"/>
      <c r="M59" s="842"/>
      <c r="N59" s="842"/>
      <c r="O59" s="842"/>
      <c r="P59" s="842"/>
      <c r="Q59" s="842"/>
      <c r="R59" s="842"/>
      <c r="S59" s="842"/>
      <c r="T59" s="842"/>
      <c r="U59" s="842"/>
      <c r="V59" s="842"/>
      <c r="W59" s="842"/>
      <c r="X59" s="842"/>
      <c r="Y59" s="842"/>
      <c r="Z59" s="842"/>
      <c r="AA59" s="829"/>
      <c r="AB59" s="388"/>
      <c r="AC59" s="393"/>
      <c r="AD59" s="393"/>
    </row>
    <row r="60" spans="1:30" ht="15.75" customHeight="1">
      <c r="A60" s="393"/>
      <c r="B60" s="41"/>
      <c r="C60" s="44">
        <v>2027</v>
      </c>
      <c r="D60" s="45">
        <v>46388</v>
      </c>
      <c r="E60" s="481">
        <v>46751</v>
      </c>
      <c r="F60" s="829"/>
      <c r="G60" s="46">
        <v>0.3</v>
      </c>
      <c r="H60" s="486"/>
      <c r="I60" s="842"/>
      <c r="J60" s="842"/>
      <c r="K60" s="842"/>
      <c r="L60" s="842"/>
      <c r="M60" s="842"/>
      <c r="N60" s="842"/>
      <c r="O60" s="842"/>
      <c r="P60" s="842"/>
      <c r="Q60" s="842"/>
      <c r="R60" s="842"/>
      <c r="S60" s="842"/>
      <c r="T60" s="842"/>
      <c r="U60" s="842"/>
      <c r="V60" s="842"/>
      <c r="W60" s="842"/>
      <c r="X60" s="842"/>
      <c r="Y60" s="842"/>
      <c r="Z60" s="842"/>
      <c r="AA60" s="829"/>
      <c r="AB60" s="388"/>
      <c r="AC60" s="393"/>
      <c r="AD60" s="393"/>
    </row>
    <row r="61" spans="1:30" ht="15.75" customHeight="1">
      <c r="A61" s="393"/>
      <c r="B61" s="41"/>
      <c r="C61" s="44"/>
      <c r="D61" s="44"/>
      <c r="E61" s="482"/>
      <c r="F61" s="829"/>
      <c r="G61" s="43"/>
      <c r="H61" s="482"/>
      <c r="I61" s="842"/>
      <c r="J61" s="842"/>
      <c r="K61" s="842"/>
      <c r="L61" s="842"/>
      <c r="M61" s="842"/>
      <c r="N61" s="842"/>
      <c r="O61" s="842"/>
      <c r="P61" s="842"/>
      <c r="Q61" s="842"/>
      <c r="R61" s="842"/>
      <c r="S61" s="842"/>
      <c r="T61" s="842"/>
      <c r="U61" s="842"/>
      <c r="V61" s="842"/>
      <c r="W61" s="842"/>
      <c r="X61" s="842"/>
      <c r="Y61" s="842"/>
      <c r="Z61" s="842"/>
      <c r="AA61" s="829"/>
      <c r="AB61" s="388"/>
      <c r="AC61" s="393"/>
      <c r="AD61" s="393"/>
    </row>
    <row r="62" spans="1:30" ht="15.75" customHeight="1">
      <c r="A62" s="366"/>
      <c r="B62" s="31"/>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74"/>
      <c r="AC62" s="366"/>
      <c r="AD62" s="366"/>
    </row>
    <row r="63" spans="1:30" ht="15.75" customHeight="1">
      <c r="A63" s="366"/>
      <c r="B63" s="31"/>
      <c r="C63" s="469" t="s">
        <v>163</v>
      </c>
      <c r="D63" s="838"/>
      <c r="E63" s="379"/>
      <c r="F63" s="370" t="s">
        <v>164</v>
      </c>
      <c r="G63" s="47"/>
      <c r="H63" s="381"/>
      <c r="I63" s="370" t="s">
        <v>165</v>
      </c>
      <c r="J63" s="366"/>
      <c r="K63" s="467"/>
      <c r="L63" s="829"/>
      <c r="M63" s="379"/>
      <c r="N63" s="366"/>
      <c r="O63" s="366"/>
      <c r="P63" s="366"/>
      <c r="Q63" s="366"/>
      <c r="R63" s="366"/>
      <c r="S63" s="366"/>
      <c r="T63" s="366"/>
      <c r="U63" s="366"/>
      <c r="V63" s="366"/>
      <c r="W63" s="366"/>
      <c r="X63" s="366"/>
      <c r="Y63" s="366"/>
      <c r="Z63" s="366"/>
      <c r="AA63" s="366"/>
      <c r="AB63" s="374"/>
      <c r="AC63" s="366"/>
      <c r="AD63" s="366"/>
    </row>
    <row r="64" spans="1:30" ht="15.75" customHeight="1">
      <c r="A64" s="366"/>
      <c r="B64" s="394"/>
      <c r="C64" s="385"/>
      <c r="D64" s="385"/>
      <c r="E64" s="385"/>
      <c r="F64" s="385"/>
      <c r="G64" s="385"/>
      <c r="H64" s="385"/>
      <c r="I64" s="385"/>
      <c r="J64" s="385"/>
      <c r="K64" s="385"/>
      <c r="L64" s="385"/>
      <c r="M64" s="385"/>
      <c r="N64" s="385"/>
      <c r="O64" s="385"/>
      <c r="P64" s="385"/>
      <c r="Q64" s="385"/>
      <c r="R64" s="385"/>
      <c r="S64" s="385"/>
      <c r="T64" s="385"/>
      <c r="U64" s="385"/>
      <c r="V64" s="385"/>
      <c r="W64" s="385"/>
      <c r="X64" s="385"/>
      <c r="Y64" s="385"/>
      <c r="Z64" s="385"/>
      <c r="AA64" s="385"/>
      <c r="AB64" s="395"/>
      <c r="AC64" s="366"/>
      <c r="AD64" s="366"/>
    </row>
    <row r="65" spans="1:30" ht="15.75" customHeight="1">
      <c r="A65" s="366"/>
      <c r="B65" s="480" t="s">
        <v>166</v>
      </c>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29"/>
      <c r="AC65" s="366"/>
      <c r="AD65" s="366"/>
    </row>
    <row r="66" spans="1:30" ht="15.75" customHeight="1">
      <c r="A66" s="366"/>
      <c r="B66" s="48"/>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49"/>
      <c r="AC66" s="366"/>
      <c r="AD66" s="366"/>
    </row>
    <row r="67" spans="1:30" ht="29.25" customHeight="1">
      <c r="A67" s="366"/>
      <c r="B67" s="482" t="s">
        <v>161</v>
      </c>
      <c r="C67" s="829"/>
      <c r="D67" s="43"/>
      <c r="E67" s="482" t="s">
        <v>167</v>
      </c>
      <c r="F67" s="829"/>
      <c r="G67" s="43"/>
      <c r="H67" s="466" t="s">
        <v>168</v>
      </c>
      <c r="I67" s="829"/>
      <c r="J67" s="482"/>
      <c r="K67" s="829"/>
      <c r="L67" s="485"/>
      <c r="M67" s="838"/>
      <c r="N67" s="43" t="s">
        <v>169</v>
      </c>
      <c r="O67" s="482"/>
      <c r="P67" s="842"/>
      <c r="Q67" s="829"/>
      <c r="R67" s="482" t="s">
        <v>170</v>
      </c>
      <c r="S67" s="842"/>
      <c r="T67" s="829"/>
      <c r="U67" s="482"/>
      <c r="V67" s="842"/>
      <c r="W67" s="829"/>
      <c r="X67" s="482" t="s">
        <v>171</v>
      </c>
      <c r="Y67" s="829"/>
      <c r="Z67" s="482"/>
      <c r="AA67" s="842"/>
      <c r="AB67" s="829"/>
      <c r="AC67" s="366"/>
      <c r="AD67" s="366"/>
    </row>
    <row r="68" spans="1:30" ht="15.75" customHeight="1">
      <c r="A68" s="366"/>
      <c r="B68" s="48"/>
      <c r="C68" s="396"/>
      <c r="D68" s="396"/>
      <c r="E68" s="396"/>
      <c r="F68" s="389"/>
      <c r="G68" s="397"/>
      <c r="H68" s="398"/>
      <c r="I68" s="398"/>
      <c r="J68" s="389"/>
      <c r="K68" s="389"/>
      <c r="L68" s="389"/>
      <c r="M68" s="389"/>
      <c r="N68" s="398"/>
      <c r="O68" s="389"/>
      <c r="P68" s="389"/>
      <c r="Q68" s="389"/>
      <c r="R68" s="389"/>
      <c r="S68" s="398"/>
      <c r="T68" s="376"/>
      <c r="U68" s="376"/>
      <c r="V68" s="366"/>
      <c r="W68" s="398"/>
      <c r="X68" s="386"/>
      <c r="Y68" s="386"/>
      <c r="Z68" s="50"/>
      <c r="AA68" s="28"/>
      <c r="AB68" s="51"/>
      <c r="AC68" s="366"/>
      <c r="AD68" s="366"/>
    </row>
    <row r="69" spans="1:30" ht="15.75" customHeight="1">
      <c r="A69" s="366"/>
      <c r="B69" s="480" t="s">
        <v>172</v>
      </c>
      <c r="C69" s="829"/>
      <c r="D69" s="483"/>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1"/>
      <c r="AC69" s="366"/>
      <c r="AD69" s="366"/>
    </row>
    <row r="70" spans="1:30" ht="15.75" customHeight="1">
      <c r="A70" s="366"/>
      <c r="B70" s="48"/>
      <c r="C70" s="396"/>
      <c r="D70" s="396"/>
      <c r="E70" s="396"/>
      <c r="F70" s="389"/>
      <c r="G70" s="397"/>
      <c r="H70" s="398"/>
      <c r="I70" s="398"/>
      <c r="J70" s="389"/>
      <c r="K70" s="389"/>
      <c r="L70" s="389"/>
      <c r="M70" s="389"/>
      <c r="N70" s="398"/>
      <c r="O70" s="389"/>
      <c r="P70" s="389"/>
      <c r="Q70" s="389"/>
      <c r="R70" s="389"/>
      <c r="S70" s="398"/>
      <c r="T70" s="376"/>
      <c r="U70" s="376"/>
      <c r="V70" s="366"/>
      <c r="W70" s="398"/>
      <c r="X70" s="386"/>
      <c r="Y70" s="386"/>
      <c r="Z70" s="50"/>
      <c r="AA70" s="28"/>
      <c r="AB70" s="51"/>
      <c r="AC70" s="366"/>
      <c r="AD70" s="366"/>
    </row>
    <row r="71" spans="1:30" ht="15.75" customHeight="1">
      <c r="A71" s="366"/>
      <c r="B71" s="480" t="s">
        <v>173</v>
      </c>
      <c r="C71" s="829"/>
      <c r="D71" s="484"/>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1"/>
      <c r="AC71" s="366"/>
      <c r="AD71" s="366"/>
    </row>
    <row r="72" spans="1:30" ht="15.75" customHeight="1">
      <c r="A72" s="366"/>
      <c r="B72" s="48"/>
      <c r="C72" s="396"/>
      <c r="D72" s="396"/>
      <c r="E72" s="396"/>
      <c r="F72" s="389"/>
      <c r="G72" s="397"/>
      <c r="H72" s="398"/>
      <c r="I72" s="398"/>
      <c r="J72" s="389"/>
      <c r="K72" s="389"/>
      <c r="L72" s="389"/>
      <c r="M72" s="389"/>
      <c r="N72" s="398"/>
      <c r="O72" s="389"/>
      <c r="P72" s="389"/>
      <c r="Q72" s="389"/>
      <c r="R72" s="389"/>
      <c r="S72" s="398"/>
      <c r="T72" s="376"/>
      <c r="U72" s="376"/>
      <c r="V72" s="366"/>
      <c r="W72" s="398"/>
      <c r="X72" s="386"/>
      <c r="Y72" s="386"/>
      <c r="Z72" s="386"/>
      <c r="AA72" s="376"/>
      <c r="AB72" s="382"/>
      <c r="AC72" s="366"/>
      <c r="AD72" s="366"/>
    </row>
    <row r="73" spans="1:30" ht="15.75" customHeight="1">
      <c r="A73" s="366"/>
      <c r="B73" s="480" t="s">
        <v>174</v>
      </c>
      <c r="C73" s="829"/>
      <c r="D73" s="484"/>
      <c r="E73" s="840"/>
      <c r="F73" s="840"/>
      <c r="G73" s="840"/>
      <c r="H73" s="840"/>
      <c r="I73" s="840"/>
      <c r="J73" s="840"/>
      <c r="K73" s="840"/>
      <c r="L73" s="840"/>
      <c r="M73" s="840"/>
      <c r="N73" s="840"/>
      <c r="O73" s="840"/>
      <c r="P73" s="840"/>
      <c r="Q73" s="840"/>
      <c r="R73" s="840"/>
      <c r="S73" s="840"/>
      <c r="T73" s="840"/>
      <c r="U73" s="840"/>
      <c r="V73" s="840"/>
      <c r="W73" s="840"/>
      <c r="X73" s="840"/>
      <c r="Y73" s="840"/>
      <c r="Z73" s="840"/>
      <c r="AA73" s="840"/>
      <c r="AB73" s="841"/>
      <c r="AC73" s="366"/>
      <c r="AD73" s="366"/>
    </row>
    <row r="74" spans="1:30" ht="15.75" customHeight="1">
      <c r="A74" s="366"/>
      <c r="B74" s="48"/>
      <c r="C74" s="396"/>
      <c r="D74" s="396"/>
      <c r="E74" s="396"/>
      <c r="F74" s="389"/>
      <c r="G74" s="397"/>
      <c r="H74" s="398"/>
      <c r="I74" s="398"/>
      <c r="J74" s="389"/>
      <c r="K74" s="389"/>
      <c r="L74" s="389"/>
      <c r="M74" s="389"/>
      <c r="N74" s="398"/>
      <c r="O74" s="389"/>
      <c r="P74" s="389"/>
      <c r="Q74" s="389"/>
      <c r="R74" s="389"/>
      <c r="S74" s="398"/>
      <c r="T74" s="376"/>
      <c r="U74" s="376"/>
      <c r="V74" s="366"/>
      <c r="W74" s="398"/>
      <c r="X74" s="386"/>
      <c r="Y74" s="386"/>
      <c r="Z74" s="50"/>
      <c r="AA74" s="28"/>
      <c r="AB74" s="51"/>
      <c r="AC74" s="366"/>
      <c r="AD74" s="366"/>
    </row>
    <row r="75" spans="1:30" ht="15.75" customHeight="1">
      <c r="A75" s="366"/>
      <c r="B75" s="480" t="s">
        <v>175</v>
      </c>
      <c r="C75" s="829"/>
      <c r="D75" s="484"/>
      <c r="E75" s="840"/>
      <c r="F75" s="840"/>
      <c r="G75" s="840"/>
      <c r="H75" s="840"/>
      <c r="I75" s="840"/>
      <c r="J75" s="840"/>
      <c r="K75" s="840"/>
      <c r="L75" s="840"/>
      <c r="M75" s="840"/>
      <c r="N75" s="840"/>
      <c r="O75" s="840"/>
      <c r="P75" s="840"/>
      <c r="Q75" s="840"/>
      <c r="R75" s="840"/>
      <c r="S75" s="840"/>
      <c r="T75" s="840"/>
      <c r="U75" s="840"/>
      <c r="V75" s="840"/>
      <c r="W75" s="840"/>
      <c r="X75" s="840"/>
      <c r="Y75" s="840"/>
      <c r="Z75" s="840"/>
      <c r="AA75" s="840"/>
      <c r="AB75" s="841"/>
      <c r="AC75" s="366"/>
      <c r="AD75" s="366"/>
    </row>
    <row r="76" spans="1:30" ht="15.75" customHeight="1">
      <c r="A76" s="366"/>
      <c r="B76" s="48"/>
      <c r="C76" s="396"/>
      <c r="D76" s="396"/>
      <c r="E76" s="396"/>
      <c r="F76" s="389"/>
      <c r="G76" s="397"/>
      <c r="H76" s="398"/>
      <c r="I76" s="398"/>
      <c r="J76" s="389"/>
      <c r="K76" s="389"/>
      <c r="L76" s="389"/>
      <c r="M76" s="389"/>
      <c r="N76" s="398"/>
      <c r="O76" s="389"/>
      <c r="P76" s="389"/>
      <c r="Q76" s="389"/>
      <c r="R76" s="389"/>
      <c r="S76" s="398"/>
      <c r="T76" s="376"/>
      <c r="U76" s="376"/>
      <c r="V76" s="366"/>
      <c r="W76" s="398"/>
      <c r="X76" s="386"/>
      <c r="Y76" s="386"/>
      <c r="Z76" s="50"/>
      <c r="AA76" s="28"/>
      <c r="AB76" s="51"/>
      <c r="AC76" s="366"/>
      <c r="AD76" s="366"/>
    </row>
    <row r="77" spans="1:30" ht="15.75" customHeight="1">
      <c r="A77" s="366"/>
      <c r="B77" s="480" t="s">
        <v>176</v>
      </c>
      <c r="C77" s="829"/>
      <c r="D77" s="484"/>
      <c r="E77" s="840"/>
      <c r="F77" s="840"/>
      <c r="G77" s="840"/>
      <c r="H77" s="840"/>
      <c r="I77" s="840"/>
      <c r="J77" s="840"/>
      <c r="K77" s="840"/>
      <c r="L77" s="840"/>
      <c r="M77" s="840"/>
      <c r="N77" s="840"/>
      <c r="O77" s="840"/>
      <c r="P77" s="840"/>
      <c r="Q77" s="840"/>
      <c r="R77" s="840"/>
      <c r="S77" s="840"/>
      <c r="T77" s="840"/>
      <c r="U77" s="840"/>
      <c r="V77" s="840"/>
      <c r="W77" s="840"/>
      <c r="X77" s="840"/>
      <c r="Y77" s="840"/>
      <c r="Z77" s="840"/>
      <c r="AA77" s="840"/>
      <c r="AB77" s="841"/>
      <c r="AC77" s="366"/>
      <c r="AD77" s="366"/>
    </row>
    <row r="78" spans="1:30" ht="15.75" customHeight="1">
      <c r="A78" s="366"/>
      <c r="B78" s="48"/>
      <c r="C78" s="396"/>
      <c r="D78" s="396"/>
      <c r="E78" s="396"/>
      <c r="F78" s="389"/>
      <c r="G78" s="397"/>
      <c r="H78" s="398"/>
      <c r="I78" s="398"/>
      <c r="J78" s="389"/>
      <c r="K78" s="389"/>
      <c r="L78" s="389"/>
      <c r="M78" s="389"/>
      <c r="N78" s="398"/>
      <c r="O78" s="389"/>
      <c r="P78" s="389"/>
      <c r="Q78" s="389"/>
      <c r="R78" s="389"/>
      <c r="S78" s="398"/>
      <c r="T78" s="376"/>
      <c r="U78" s="376"/>
      <c r="V78" s="366"/>
      <c r="W78" s="398"/>
      <c r="X78" s="386"/>
      <c r="Y78" s="386"/>
      <c r="Z78" s="50"/>
      <c r="AA78" s="28"/>
      <c r="AB78" s="51"/>
      <c r="AC78" s="366"/>
      <c r="AD78" s="366"/>
    </row>
    <row r="79" spans="1:30" ht="15.75" customHeight="1">
      <c r="A79" s="366"/>
      <c r="B79" s="480" t="s">
        <v>177</v>
      </c>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29"/>
      <c r="AC79" s="366"/>
      <c r="AD79" s="366"/>
    </row>
    <row r="80" spans="1:30" ht="15.75" customHeight="1">
      <c r="A80" s="366"/>
      <c r="B80" s="466" t="s">
        <v>122</v>
      </c>
      <c r="C80" s="829"/>
      <c r="D80" s="52" t="s">
        <v>178</v>
      </c>
      <c r="E80" s="466" t="s">
        <v>179</v>
      </c>
      <c r="F80" s="829"/>
      <c r="G80" s="466" t="s">
        <v>177</v>
      </c>
      <c r="H80" s="842"/>
      <c r="I80" s="842"/>
      <c r="J80" s="842"/>
      <c r="K80" s="842"/>
      <c r="L80" s="842"/>
      <c r="M80" s="842"/>
      <c r="N80" s="842"/>
      <c r="O80" s="829"/>
      <c r="P80" s="466" t="s">
        <v>180</v>
      </c>
      <c r="Q80" s="842"/>
      <c r="R80" s="842"/>
      <c r="S80" s="842"/>
      <c r="T80" s="842"/>
      <c r="U80" s="842"/>
      <c r="V80" s="842"/>
      <c r="W80" s="842"/>
      <c r="X80" s="842"/>
      <c r="Y80" s="842"/>
      <c r="Z80" s="842"/>
      <c r="AA80" s="842"/>
      <c r="AB80" s="829"/>
      <c r="AC80" s="366"/>
      <c r="AD80" s="366"/>
    </row>
    <row r="81" spans="1:30" ht="15.75" customHeight="1">
      <c r="A81" s="366"/>
      <c r="B81" s="466"/>
      <c r="C81" s="829"/>
      <c r="D81" s="37"/>
      <c r="E81" s="466"/>
      <c r="F81" s="829"/>
      <c r="G81" s="479"/>
      <c r="H81" s="842"/>
      <c r="I81" s="842"/>
      <c r="J81" s="842"/>
      <c r="K81" s="842"/>
      <c r="L81" s="842"/>
      <c r="M81" s="842"/>
      <c r="N81" s="842"/>
      <c r="O81" s="829"/>
      <c r="P81" s="479"/>
      <c r="Q81" s="842"/>
      <c r="R81" s="842"/>
      <c r="S81" s="842"/>
      <c r="T81" s="842"/>
      <c r="U81" s="842"/>
      <c r="V81" s="842"/>
      <c r="W81" s="842"/>
      <c r="X81" s="842"/>
      <c r="Y81" s="842"/>
      <c r="Z81" s="842"/>
      <c r="AA81" s="842"/>
      <c r="AB81" s="829"/>
      <c r="AC81" s="366"/>
      <c r="AD81" s="366"/>
    </row>
    <row r="82" spans="1:30" ht="15.75" customHeight="1">
      <c r="A82" s="366"/>
      <c r="B82" s="466"/>
      <c r="C82" s="829"/>
      <c r="D82" s="37"/>
      <c r="E82" s="466"/>
      <c r="F82" s="829"/>
      <c r="G82" s="479"/>
      <c r="H82" s="842"/>
      <c r="I82" s="842"/>
      <c r="J82" s="842"/>
      <c r="K82" s="842"/>
      <c r="L82" s="842"/>
      <c r="M82" s="842"/>
      <c r="N82" s="842"/>
      <c r="O82" s="829"/>
      <c r="P82" s="479"/>
      <c r="Q82" s="842"/>
      <c r="R82" s="842"/>
      <c r="S82" s="842"/>
      <c r="T82" s="842"/>
      <c r="U82" s="842"/>
      <c r="V82" s="842"/>
      <c r="W82" s="842"/>
      <c r="X82" s="842"/>
      <c r="Y82" s="842"/>
      <c r="Z82" s="842"/>
      <c r="AA82" s="842"/>
      <c r="AB82" s="829"/>
      <c r="AC82" s="366"/>
      <c r="AD82" s="366"/>
    </row>
    <row r="83" spans="1:30" ht="26.25" customHeight="1">
      <c r="A83" s="366"/>
      <c r="B83" s="478" t="s">
        <v>181</v>
      </c>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29"/>
      <c r="AC83" s="366"/>
      <c r="AD83" s="399"/>
    </row>
    <row r="84" spans="1:30"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row>
    <row r="91" spans="1:30"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row>
    <row r="92" spans="1:30"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row>
    <row r="93" spans="1:30"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row>
    <row r="94" spans="1:30"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row>
    <row r="95" spans="1:30"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row>
    <row r="96" spans="1:30"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row>
    <row r="97" spans="1:30"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row>
    <row r="98" spans="1:30"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row>
    <row r="99" spans="1:30"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row>
    <row r="100" spans="1:30"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row>
    <row r="101" spans="1:30"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row>
    <row r="102" spans="1:30"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row>
    <row r="103" spans="1:30"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row>
    <row r="104" spans="1:30"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row>
    <row r="105" spans="1:30"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row>
    <row r="106" spans="1:30"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row>
    <row r="107" spans="1:30"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row>
    <row r="108" spans="1:30"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row>
    <row r="109" spans="1:30"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row>
    <row r="110" spans="1:30"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row>
    <row r="111" spans="1:30"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row>
    <row r="112" spans="1:30"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row>
    <row r="113" spans="1:30"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row>
    <row r="114" spans="1:30"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row>
    <row r="115" spans="1:30"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row>
    <row r="116" spans="1:30"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row>
    <row r="117" spans="1:30"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row>
    <row r="118" spans="1:30"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row>
    <row r="119" spans="1:30"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row>
    <row r="120" spans="1:30"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row>
    <row r="121" spans="1:30"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row>
    <row r="122" spans="1:30"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row>
    <row r="123" spans="1:30"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row>
    <row r="124" spans="1:30"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row>
    <row r="125" spans="1:30"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row>
    <row r="126" spans="1:30"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row>
    <row r="127" spans="1:30"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row>
    <row r="128" spans="1:30"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row>
    <row r="129" spans="1:30"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row>
    <row r="130" spans="1:30"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row>
    <row r="131" spans="1:30"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row>
    <row r="132" spans="1:30"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row>
    <row r="133" spans="1:30"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row>
    <row r="134" spans="1:30"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row>
    <row r="135" spans="1:30"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row>
    <row r="136" spans="1:30"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row>
    <row r="137" spans="1:30"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row>
    <row r="138" spans="1:30"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row>
    <row r="139" spans="1:30"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row>
    <row r="140" spans="1:30"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row>
    <row r="141" spans="1:30"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row>
    <row r="142" spans="1:30"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row>
    <row r="143" spans="1:30"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row>
    <row r="144" spans="1:30"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row>
    <row r="145" spans="1:30"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row>
    <row r="146" spans="1:30"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row>
    <row r="147" spans="1:30"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row>
    <row r="148" spans="1:30"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row>
    <row r="149" spans="1:30"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row>
    <row r="150" spans="1:30"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row>
    <row r="151" spans="1:30"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row>
    <row r="152" spans="1:30"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row>
    <row r="153" spans="1:30"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row>
    <row r="154" spans="1:30"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row>
    <row r="155" spans="1:30"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row>
    <row r="156" spans="1:30"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row>
    <row r="157" spans="1:30"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row>
    <row r="158" spans="1:30"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row>
    <row r="159" spans="1:30"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row>
    <row r="160" spans="1:30"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row>
    <row r="161" spans="1:30"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row>
    <row r="162" spans="1:30"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row>
    <row r="163" spans="1:30"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row>
    <row r="164" spans="1:30"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row>
    <row r="165" spans="1:30"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row>
    <row r="166" spans="1:30"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row>
    <row r="167" spans="1:30"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row>
    <row r="168" spans="1:30"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row>
    <row r="169" spans="1:30"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row>
    <row r="170" spans="1:30"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row>
    <row r="171" spans="1:30"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row>
    <row r="172" spans="1:30"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row>
    <row r="173" spans="1:30"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row>
    <row r="174" spans="1:30"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row>
    <row r="175" spans="1:30"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row>
    <row r="176" spans="1:30"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row>
    <row r="177" spans="1:30"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row>
    <row r="178" spans="1:30"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row>
    <row r="179" spans="1:30"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row>
    <row r="180" spans="1:30"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row>
    <row r="181" spans="1:30"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row>
    <row r="182" spans="1:30"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row>
    <row r="183" spans="1:30"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row>
    <row r="184" spans="1:30"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row>
    <row r="185" spans="1:30"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row>
    <row r="186" spans="1:30"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row>
    <row r="187" spans="1:30"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row>
    <row r="188" spans="1:30"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row>
    <row r="189" spans="1:30"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row>
    <row r="190" spans="1:30"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row>
    <row r="191" spans="1:30"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row>
    <row r="192" spans="1:30"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row>
    <row r="193" spans="1:30"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row>
    <row r="194" spans="1:30"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row>
    <row r="195" spans="1:30"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row>
    <row r="196" spans="1:30"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row>
    <row r="197" spans="1:30"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row>
    <row r="198" spans="1:30"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row>
    <row r="199" spans="1:30"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row>
    <row r="200" spans="1:30"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row>
    <row r="201" spans="1:30"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row>
    <row r="202" spans="1:30"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row>
    <row r="203" spans="1:30"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row>
    <row r="204" spans="1:30"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row>
    <row r="205" spans="1:30"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row>
    <row r="206" spans="1:30"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row>
    <row r="207" spans="1:30"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row>
    <row r="208" spans="1:30"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row>
    <row r="209" spans="1:30"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row>
    <row r="210" spans="1:30"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row>
    <row r="211" spans="1:30"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row>
    <row r="212" spans="1:30"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row>
    <row r="213" spans="1:30"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row>
    <row r="214" spans="1:30"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row>
    <row r="215" spans="1:30"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row>
    <row r="216" spans="1:30"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row>
    <row r="217" spans="1:30"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row>
    <row r="218" spans="1:30"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row>
    <row r="219" spans="1:30"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row>
    <row r="220" spans="1:30"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row>
    <row r="221" spans="1:30"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row>
    <row r="222" spans="1:30"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row>
    <row r="223" spans="1:30"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row>
    <row r="224" spans="1:30"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row>
    <row r="225" spans="1:30"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row>
    <row r="226" spans="1:30"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row>
    <row r="227" spans="1:30"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row>
    <row r="228" spans="1:30"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row>
    <row r="229" spans="1:30"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row>
    <row r="230" spans="1:30"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row>
    <row r="231" spans="1:30"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row>
    <row r="232" spans="1:30"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row>
    <row r="233" spans="1:30"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row>
    <row r="234" spans="1:30"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row>
    <row r="235" spans="1:30"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row>
    <row r="236" spans="1:30"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row>
    <row r="237" spans="1:30"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row>
    <row r="238" spans="1:30"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row>
    <row r="239" spans="1:30"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row>
    <row r="240" spans="1:30"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row>
    <row r="241" spans="1:30"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row>
    <row r="242" spans="1:30"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row>
    <row r="243" spans="1:30"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row>
    <row r="244" spans="1:30"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row>
    <row r="245" spans="1:30"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row>
    <row r="246" spans="1:30"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row>
    <row r="247" spans="1:30"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row>
    <row r="248" spans="1:30"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row>
    <row r="249" spans="1:30"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row>
    <row r="250" spans="1:30"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row>
    <row r="251" spans="1:30"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row>
    <row r="252" spans="1:30"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row>
    <row r="253" spans="1:30"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row>
    <row r="254" spans="1:30"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row>
    <row r="255" spans="1:30"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row>
    <row r="256" spans="1:30"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row>
    <row r="257" spans="1:30"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row>
    <row r="258" spans="1:30"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row>
    <row r="259" spans="1:30"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row>
    <row r="260" spans="1:30"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row>
    <row r="261" spans="1:30"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row>
    <row r="262" spans="1:30"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row>
    <row r="263" spans="1:30"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row>
    <row r="264" spans="1:30"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row>
    <row r="265" spans="1:30"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row>
    <row r="266" spans="1:30"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row>
    <row r="267" spans="1:30"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row>
    <row r="268" spans="1:30"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row>
    <row r="269" spans="1:30"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row>
    <row r="270" spans="1:30"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row>
    <row r="271" spans="1:30"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row>
    <row r="272" spans="1:30"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row>
    <row r="273" spans="1:30"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row>
    <row r="274" spans="1:30"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row>
    <row r="275" spans="1:30"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row>
    <row r="276" spans="1:30"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row>
    <row r="277" spans="1:30"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row>
    <row r="278" spans="1:30"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row>
    <row r="279" spans="1:30"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row>
    <row r="280" spans="1:30"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row>
    <row r="281" spans="1:30"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row>
    <row r="282" spans="1:30"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row>
    <row r="283" spans="1:30"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row>
    <row r="284" spans="1:30"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row>
    <row r="285" spans="1:30"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row>
    <row r="286" spans="1:30"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row>
    <row r="287" spans="1:30"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row>
    <row r="288" spans="1:30"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row>
    <row r="289" spans="1:30"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row>
    <row r="290" spans="1:30"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row>
    <row r="291" spans="1:30"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row>
    <row r="292" spans="1:30"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row>
    <row r="293" spans="1:30"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row>
    <row r="294" spans="1:30"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row>
    <row r="295" spans="1:30"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row>
    <row r="296" spans="1:30"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row>
    <row r="297" spans="1:30"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row>
    <row r="298" spans="1:30"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row>
    <row r="299" spans="1:30"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row>
    <row r="300" spans="1:30"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row>
    <row r="301" spans="1:30"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row>
    <row r="302" spans="1:30"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row>
    <row r="303" spans="1:30"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row>
    <row r="304" spans="1:30"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row>
    <row r="305" spans="1:30"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row>
    <row r="306" spans="1:30"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row>
    <row r="307" spans="1:30"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row>
    <row r="308" spans="1:30"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row>
    <row r="309" spans="1:30"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row>
    <row r="310" spans="1:30"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row>
    <row r="311" spans="1:30"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row>
    <row r="312" spans="1:30"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row>
    <row r="313" spans="1:30"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row>
    <row r="314" spans="1:30"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row>
    <row r="315" spans="1:30"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row>
    <row r="316" spans="1:30"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row>
    <row r="317" spans="1:30"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row>
    <row r="318" spans="1:30"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row>
    <row r="319" spans="1:30"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row>
    <row r="320" spans="1:30"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row>
    <row r="321" spans="1:30"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row>
    <row r="322" spans="1:30"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row>
    <row r="323" spans="1:30"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row>
    <row r="324" spans="1:30"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row>
    <row r="325" spans="1:30"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row>
    <row r="326" spans="1:30"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row>
    <row r="327" spans="1:30"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row>
    <row r="328" spans="1:30"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row>
    <row r="329" spans="1:30"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row>
    <row r="330" spans="1:30"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row>
    <row r="331" spans="1:30"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row>
    <row r="332" spans="1:30"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row>
    <row r="333" spans="1:30"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row>
    <row r="334" spans="1:30"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row>
    <row r="335" spans="1:30"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row>
    <row r="336" spans="1:30"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row>
    <row r="337" spans="1:30"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row>
    <row r="338" spans="1:30"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row>
    <row r="339" spans="1:30"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row>
    <row r="340" spans="1:30"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row>
    <row r="341" spans="1:30"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row>
    <row r="342" spans="1:30"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row>
    <row r="343" spans="1:30"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row>
    <row r="344" spans="1:30"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row>
    <row r="345" spans="1:30"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row>
    <row r="346" spans="1:30"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row>
    <row r="347" spans="1:30"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row>
    <row r="348" spans="1:30"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row>
    <row r="349" spans="1:30"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row>
    <row r="350" spans="1:30"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row>
    <row r="351" spans="1:30"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row>
    <row r="352" spans="1:30"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row>
    <row r="353" spans="1:30"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row>
    <row r="354" spans="1:30"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row>
    <row r="355" spans="1:30"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row>
    <row r="356" spans="1:30"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row>
    <row r="357" spans="1:30"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row>
    <row r="358" spans="1:30"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row>
    <row r="359" spans="1:30"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row>
    <row r="360" spans="1:30"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row>
    <row r="361" spans="1:30"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row>
    <row r="362" spans="1:30"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row>
    <row r="363" spans="1:30"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row>
    <row r="364" spans="1:30"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row>
    <row r="365" spans="1:30"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row>
    <row r="366" spans="1:30"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row>
    <row r="367" spans="1:30"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row>
    <row r="368" spans="1:30"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row>
    <row r="369" spans="1:30"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row>
    <row r="370" spans="1:30"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row>
    <row r="371" spans="1:30"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row>
    <row r="372" spans="1:30"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row>
    <row r="373" spans="1:30"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row>
    <row r="374" spans="1:30"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row>
    <row r="375" spans="1:30"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row>
    <row r="376" spans="1:30"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row>
    <row r="377" spans="1:30"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row>
    <row r="378" spans="1:30"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row>
    <row r="379" spans="1:30"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row>
    <row r="380" spans="1:30"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row>
    <row r="381" spans="1:30"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row>
    <row r="382" spans="1:30"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row>
    <row r="383" spans="1:30"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row>
    <row r="384" spans="1:30"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row>
    <row r="385" spans="1:30"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row>
    <row r="386" spans="1:30"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row>
    <row r="387" spans="1:30"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row>
    <row r="388" spans="1:30"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row>
    <row r="389" spans="1:30"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row>
    <row r="390" spans="1:30"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row>
    <row r="391" spans="1:30"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row>
    <row r="392" spans="1:30"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row>
    <row r="393" spans="1:30"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row>
    <row r="394" spans="1:30"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row>
    <row r="395" spans="1:30"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row>
    <row r="396" spans="1:30"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row>
    <row r="397" spans="1:30"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row>
    <row r="398" spans="1:30"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row>
    <row r="399" spans="1:30"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row>
    <row r="400" spans="1:30"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row>
    <row r="401" spans="1:30"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row>
    <row r="402" spans="1:30"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row>
    <row r="403" spans="1:30"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row>
    <row r="404" spans="1:30"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row>
    <row r="405" spans="1:30"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row>
    <row r="406" spans="1:30"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row>
    <row r="407" spans="1:30"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row>
    <row r="408" spans="1:30"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row>
    <row r="409" spans="1:30"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row>
    <row r="410" spans="1:30"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row>
    <row r="411" spans="1:30"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row>
    <row r="412" spans="1:30"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row>
    <row r="413" spans="1:30"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row>
    <row r="414" spans="1:30"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row>
    <row r="415" spans="1:30"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row>
    <row r="416" spans="1:30"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row>
    <row r="417" spans="1:30"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row>
    <row r="418" spans="1:30"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row>
    <row r="419" spans="1:30"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row>
    <row r="420" spans="1:30"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row>
    <row r="421" spans="1:30"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row>
    <row r="422" spans="1:30"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row>
    <row r="423" spans="1:30"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row>
    <row r="424" spans="1:30"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row>
    <row r="425" spans="1:30"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row>
    <row r="426" spans="1:30"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row>
    <row r="427" spans="1:30"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row>
    <row r="428" spans="1:30"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row>
    <row r="429" spans="1:30"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row>
    <row r="430" spans="1:30"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row>
    <row r="431" spans="1:30"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row>
    <row r="432" spans="1:30"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row>
    <row r="433" spans="1:30"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row>
    <row r="434" spans="1:30"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row>
    <row r="435" spans="1:30"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row>
    <row r="436" spans="1:30"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row>
    <row r="437" spans="1:30"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row>
    <row r="438" spans="1:30"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row>
    <row r="439" spans="1:30"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row>
    <row r="440" spans="1:30"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row>
    <row r="441" spans="1:30"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row>
    <row r="442" spans="1:30"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row>
    <row r="443" spans="1:30"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row>
    <row r="444" spans="1:30"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row>
    <row r="445" spans="1:30"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row>
    <row r="446" spans="1:30"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row>
    <row r="447" spans="1:30"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row>
    <row r="448" spans="1:30"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row>
    <row r="449" spans="1:30"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row>
    <row r="450" spans="1:30"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row>
    <row r="451" spans="1:30"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row>
    <row r="452" spans="1:30"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row>
    <row r="453" spans="1:30"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row>
    <row r="454" spans="1:30"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row>
    <row r="455" spans="1:30"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row>
    <row r="456" spans="1:30"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row>
    <row r="457" spans="1:30"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row>
    <row r="458" spans="1:30"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row>
    <row r="459" spans="1:30"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row>
    <row r="460" spans="1:30"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row>
    <row r="461" spans="1:30"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row>
    <row r="462" spans="1:30"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row>
    <row r="463" spans="1:30"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row>
    <row r="464" spans="1:30"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row>
    <row r="465" spans="1:30"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row>
    <row r="466" spans="1:30"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row>
    <row r="467" spans="1:30"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row>
    <row r="468" spans="1:30"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row>
    <row r="469" spans="1:30"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row>
    <row r="470" spans="1:30"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row>
    <row r="471" spans="1:30"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row>
    <row r="472" spans="1:30"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row>
    <row r="473" spans="1:30"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row>
    <row r="474" spans="1:30"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row>
    <row r="475" spans="1:30"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row>
    <row r="476" spans="1:30"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row>
    <row r="477" spans="1:30"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row>
    <row r="478" spans="1:30"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row>
    <row r="479" spans="1:30"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row>
    <row r="480" spans="1:30"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row>
    <row r="481" spans="1:30"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row>
    <row r="482" spans="1:30"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row>
    <row r="483" spans="1:30"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row>
    <row r="484" spans="1:30"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row>
    <row r="485" spans="1:30"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row>
    <row r="486" spans="1:30"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row>
    <row r="487" spans="1:30"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row>
    <row r="488" spans="1:30"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row>
    <row r="489" spans="1:30"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row>
    <row r="490" spans="1:30"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row>
    <row r="491" spans="1:30"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row>
    <row r="492" spans="1:30"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row>
    <row r="493" spans="1:30"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row>
    <row r="494" spans="1:30"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row>
    <row r="495" spans="1:30"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row>
    <row r="496" spans="1:30"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row>
    <row r="497" spans="1:30"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row>
    <row r="498" spans="1:30"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row>
    <row r="499" spans="1:30"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row>
    <row r="500" spans="1:30"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row>
    <row r="501" spans="1:30"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row>
    <row r="502" spans="1:30"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row>
    <row r="503" spans="1:30"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row>
    <row r="504" spans="1:30"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row>
    <row r="505" spans="1:30"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row>
    <row r="506" spans="1:30"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row>
    <row r="507" spans="1:30"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row>
    <row r="508" spans="1:30"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row>
    <row r="509" spans="1:30"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row>
    <row r="510" spans="1:30"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row>
    <row r="511" spans="1:30"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row>
    <row r="512" spans="1:30"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row>
    <row r="513" spans="1:30"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row>
    <row r="514" spans="1:30"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row>
    <row r="515" spans="1:30"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row>
    <row r="516" spans="1:30"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row>
    <row r="517" spans="1:30"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row>
    <row r="518" spans="1:30"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row>
    <row r="519" spans="1:30"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row>
    <row r="520" spans="1:30"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row>
    <row r="521" spans="1:30"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row>
    <row r="522" spans="1:30"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row>
    <row r="523" spans="1:30"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row>
    <row r="524" spans="1:30"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row>
    <row r="525" spans="1:30"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row>
    <row r="526" spans="1:30"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row>
    <row r="527" spans="1:30"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row>
    <row r="528" spans="1:30"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row>
    <row r="529" spans="1:30"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row>
    <row r="530" spans="1:30"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row>
    <row r="531" spans="1:30"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row>
    <row r="532" spans="1:30"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row>
    <row r="533" spans="1:30"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row>
    <row r="534" spans="1:30"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row>
    <row r="535" spans="1:30"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row>
    <row r="536" spans="1:30"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row>
    <row r="537" spans="1:30"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row>
    <row r="538" spans="1:30"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row>
    <row r="539" spans="1:30"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row>
    <row r="540" spans="1:30"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row>
    <row r="541" spans="1:30"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row>
    <row r="542" spans="1:30"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row>
    <row r="543" spans="1:30"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row>
    <row r="544" spans="1:30"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row>
    <row r="545" spans="1:30"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row>
    <row r="546" spans="1:30"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row>
    <row r="547" spans="1:30"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row>
    <row r="548" spans="1:30"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row>
    <row r="549" spans="1:30"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row>
    <row r="550" spans="1:30"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row>
    <row r="551" spans="1:30"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row>
    <row r="552" spans="1:30"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row>
    <row r="553" spans="1:30"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row>
    <row r="554" spans="1:30"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row>
    <row r="555" spans="1:30"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row>
    <row r="556" spans="1:30"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row>
    <row r="557" spans="1:30"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row>
    <row r="558" spans="1:30"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row>
    <row r="559" spans="1:30"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row>
    <row r="560" spans="1:30"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row>
    <row r="561" spans="1:30"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row>
    <row r="562" spans="1:30"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row>
    <row r="563" spans="1:30"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row>
    <row r="564" spans="1:30"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row>
    <row r="565" spans="1:30"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row>
    <row r="566" spans="1:30"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row>
    <row r="567" spans="1:30"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row>
    <row r="568" spans="1:30"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row>
    <row r="569" spans="1:30"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row>
    <row r="570" spans="1:30"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row>
    <row r="571" spans="1:30"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row>
    <row r="572" spans="1:30"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row>
    <row r="573" spans="1:30"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row>
    <row r="574" spans="1:30"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row>
    <row r="575" spans="1:30"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row>
    <row r="576" spans="1:30"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row>
    <row r="577" spans="1:30"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row>
    <row r="578" spans="1:30"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row>
    <row r="579" spans="1:30"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row>
    <row r="580" spans="1:30"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row>
    <row r="581" spans="1:30"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row>
    <row r="582" spans="1:30"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row>
    <row r="583" spans="1:30"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row>
    <row r="584" spans="1:30"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row>
    <row r="585" spans="1:30"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row>
    <row r="586" spans="1:30"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row>
    <row r="587" spans="1:30"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row>
    <row r="588" spans="1:30"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row>
    <row r="589" spans="1:30"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row>
    <row r="590" spans="1:30"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row>
    <row r="591" spans="1:30"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row>
    <row r="592" spans="1:30"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row>
    <row r="593" spans="1:30"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row>
    <row r="594" spans="1:30"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row>
    <row r="595" spans="1:30"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row>
    <row r="596" spans="1:30"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row>
    <row r="597" spans="1:30"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row>
    <row r="598" spans="1:30"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row>
    <row r="599" spans="1:30"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row>
    <row r="600" spans="1:30"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row>
    <row r="601" spans="1:30"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row>
    <row r="602" spans="1:30"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row>
    <row r="603" spans="1:30"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row>
    <row r="604" spans="1:30"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row>
    <row r="605" spans="1:30"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row>
    <row r="606" spans="1:30"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row>
    <row r="607" spans="1:30"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row>
    <row r="608" spans="1:30"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row>
    <row r="609" spans="1:30"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row>
    <row r="610" spans="1:30"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row>
    <row r="611" spans="1:30"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row>
    <row r="612" spans="1:30"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row>
    <row r="613" spans="1:30"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row>
    <row r="614" spans="1:30"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row>
    <row r="615" spans="1:30"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row>
    <row r="616" spans="1:30"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row>
    <row r="617" spans="1:30"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row>
    <row r="618" spans="1:30"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row>
    <row r="619" spans="1:30"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row>
    <row r="620" spans="1:30"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row>
    <row r="621" spans="1:30"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row>
    <row r="622" spans="1:30"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row>
    <row r="623" spans="1:30"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row>
    <row r="624" spans="1:30"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row>
    <row r="625" spans="1:30"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row>
    <row r="626" spans="1:30"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row>
    <row r="627" spans="1:30"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row>
    <row r="628" spans="1:30"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row>
    <row r="629" spans="1:30"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row>
    <row r="630" spans="1:30"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row>
    <row r="631" spans="1:30"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row>
    <row r="632" spans="1:30"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row>
    <row r="633" spans="1:30"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row>
    <row r="634" spans="1:30"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row>
    <row r="635" spans="1:30"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row>
    <row r="636" spans="1:30"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row>
    <row r="637" spans="1:30"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row>
    <row r="638" spans="1:30"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row>
    <row r="639" spans="1:30"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row>
    <row r="640" spans="1:30"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row>
    <row r="641" spans="1:30"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row>
    <row r="642" spans="1:30"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row>
    <row r="643" spans="1:30"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row>
    <row r="644" spans="1:30"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row>
    <row r="645" spans="1:30"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row>
    <row r="646" spans="1:30"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row>
    <row r="647" spans="1:30"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row>
    <row r="648" spans="1:30"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row>
    <row r="649" spans="1:30"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row>
    <row r="650" spans="1:30"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row>
    <row r="651" spans="1:30"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row>
    <row r="652" spans="1:30"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row>
    <row r="653" spans="1:30"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row>
    <row r="654" spans="1:30"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row>
    <row r="655" spans="1:30"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row>
    <row r="656" spans="1:30"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row>
    <row r="657" spans="1:30"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row>
    <row r="658" spans="1:30"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row>
    <row r="659" spans="1:30"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row>
    <row r="660" spans="1:30"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row>
    <row r="661" spans="1:30"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row>
    <row r="662" spans="1:30"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row>
    <row r="663" spans="1:30"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row>
    <row r="664" spans="1:30"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row>
    <row r="665" spans="1:30"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row>
    <row r="666" spans="1:30"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row>
    <row r="667" spans="1:30"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row>
    <row r="668" spans="1:30"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row>
    <row r="669" spans="1:30"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row>
    <row r="670" spans="1:30"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row>
    <row r="671" spans="1:30"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row>
    <row r="672" spans="1:30"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row>
    <row r="673" spans="1:30"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row>
    <row r="674" spans="1:30"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row>
    <row r="675" spans="1:30"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row>
    <row r="676" spans="1:30"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row>
    <row r="677" spans="1:30"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row>
    <row r="678" spans="1:30"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row>
    <row r="679" spans="1:30"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row>
    <row r="680" spans="1:30"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row>
    <row r="681" spans="1:30"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row>
    <row r="682" spans="1:30"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row>
    <row r="683" spans="1:30"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row>
    <row r="684" spans="1:30"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row>
    <row r="685" spans="1:30"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row>
    <row r="686" spans="1:30"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row>
    <row r="687" spans="1:30"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row>
    <row r="688" spans="1:30"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row>
    <row r="689" spans="1:30"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row>
    <row r="690" spans="1:30"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row>
    <row r="691" spans="1:30"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row>
    <row r="692" spans="1:30"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row>
    <row r="693" spans="1:30"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row>
    <row r="694" spans="1:30"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row>
    <row r="695" spans="1:30"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row>
    <row r="696" spans="1:30"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row>
    <row r="697" spans="1:30"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row>
    <row r="698" spans="1:30"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row>
    <row r="699" spans="1:30"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row>
    <row r="700" spans="1:30"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row>
    <row r="701" spans="1:30"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row>
    <row r="702" spans="1:30"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row>
    <row r="703" spans="1:30"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row>
    <row r="704" spans="1:30"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row>
    <row r="705" spans="1:30"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row>
    <row r="706" spans="1:30"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row>
    <row r="707" spans="1:30"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row>
    <row r="708" spans="1:30"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row>
    <row r="709" spans="1:30"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row>
    <row r="710" spans="1:30"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row>
    <row r="711" spans="1:30"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row>
    <row r="712" spans="1:30"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row>
    <row r="713" spans="1:30"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row>
    <row r="714" spans="1:30"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row>
    <row r="715" spans="1:30"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row>
    <row r="716" spans="1:30"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row>
    <row r="717" spans="1:30"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row>
    <row r="718" spans="1:30"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row>
    <row r="719" spans="1:30"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row>
    <row r="720" spans="1:30"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row>
    <row r="721" spans="1:30"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row>
    <row r="722" spans="1:30"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row>
    <row r="723" spans="1:30"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row>
    <row r="724" spans="1:30"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row>
    <row r="725" spans="1:30"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row>
    <row r="726" spans="1:30"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row>
    <row r="727" spans="1:30"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row>
    <row r="728" spans="1:30"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row>
    <row r="729" spans="1:30"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row>
    <row r="730" spans="1:30"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row>
    <row r="731" spans="1:30"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row>
    <row r="732" spans="1:30"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row>
    <row r="733" spans="1:30"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row>
    <row r="734" spans="1:30"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row>
    <row r="735" spans="1:30"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row>
    <row r="736" spans="1:30"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row>
    <row r="737" spans="1:30"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row>
    <row r="738" spans="1:30"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row>
    <row r="739" spans="1:30"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row>
    <row r="740" spans="1:30"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row>
    <row r="741" spans="1:30"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row>
    <row r="742" spans="1:30"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row>
    <row r="743" spans="1:30"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row>
    <row r="744" spans="1:30"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row>
    <row r="745" spans="1:30"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row>
    <row r="746" spans="1:30"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row>
    <row r="747" spans="1:30"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row>
    <row r="748" spans="1:30"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row>
    <row r="749" spans="1:30"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row>
    <row r="750" spans="1:30"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row>
    <row r="751" spans="1:30"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row>
    <row r="752" spans="1:30"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row>
    <row r="753" spans="1:30"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row>
    <row r="754" spans="1:30"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row>
    <row r="755" spans="1:30"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row>
    <row r="756" spans="1:30"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row>
    <row r="757" spans="1:30"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row>
    <row r="758" spans="1:30"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row>
    <row r="759" spans="1:30"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row>
    <row r="760" spans="1:30"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row>
    <row r="761" spans="1:30"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row>
    <row r="762" spans="1:30"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row>
    <row r="763" spans="1:30"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row>
    <row r="764" spans="1:30"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row>
    <row r="765" spans="1:30"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row>
    <row r="766" spans="1:30"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row>
    <row r="767" spans="1:30"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row>
    <row r="768" spans="1:30"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row>
    <row r="769" spans="1:30"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row>
    <row r="770" spans="1:30"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row>
    <row r="771" spans="1:30"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row>
    <row r="772" spans="1:30"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row>
    <row r="773" spans="1:30"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row>
    <row r="774" spans="1:30"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row>
    <row r="775" spans="1:30"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row>
    <row r="776" spans="1:30"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row>
    <row r="777" spans="1:30"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row>
    <row r="778" spans="1:30"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row>
    <row r="779" spans="1:30"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row>
    <row r="780" spans="1:30"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row>
    <row r="781" spans="1:30"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row>
    <row r="782" spans="1:30"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row>
    <row r="783" spans="1:30"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row>
    <row r="784" spans="1:30"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row>
    <row r="785" spans="1:30"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row>
    <row r="786" spans="1:30"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row>
    <row r="787" spans="1:30"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row>
    <row r="788" spans="1:30"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row>
    <row r="789" spans="1:30"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row>
    <row r="790" spans="1:30"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row>
    <row r="791" spans="1:30"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row>
    <row r="792" spans="1:30"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row>
    <row r="793" spans="1:30"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row>
    <row r="794" spans="1:30"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row>
    <row r="795" spans="1:30"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row>
    <row r="796" spans="1:30"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row>
    <row r="797" spans="1:30"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row>
    <row r="798" spans="1:30"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row>
    <row r="799" spans="1:30"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row>
    <row r="800" spans="1:30"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row>
    <row r="801" spans="1:30"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row>
    <row r="802" spans="1:30"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row>
    <row r="803" spans="1:30"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row>
    <row r="804" spans="1:30"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row>
    <row r="805" spans="1:30"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row>
    <row r="806" spans="1:30"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row>
    <row r="807" spans="1:30"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row>
    <row r="808" spans="1:30"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row>
    <row r="809" spans="1:30"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row>
    <row r="810" spans="1:30"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row>
    <row r="811" spans="1:30"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row>
    <row r="812" spans="1:30"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row>
    <row r="813" spans="1:30"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row>
    <row r="814" spans="1:30"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row>
    <row r="815" spans="1:30"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row>
    <row r="816" spans="1:30"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row>
    <row r="817" spans="1:30"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row>
    <row r="818" spans="1:30"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row>
    <row r="819" spans="1:30"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row>
    <row r="820" spans="1:30"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row>
    <row r="821" spans="1:30"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row>
    <row r="822" spans="1:30"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row>
    <row r="823" spans="1:30"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row>
    <row r="824" spans="1:30"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row>
    <row r="825" spans="1:30"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row>
    <row r="826" spans="1:30"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row>
    <row r="827" spans="1:30"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row>
    <row r="828" spans="1:30"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row>
    <row r="829" spans="1:30"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row>
    <row r="830" spans="1:30"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row>
    <row r="831" spans="1:30"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row>
    <row r="832" spans="1:30"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row>
    <row r="833" spans="1:30"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row>
    <row r="834" spans="1:30"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row>
    <row r="835" spans="1:30"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row>
    <row r="836" spans="1:30"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row>
    <row r="837" spans="1:30"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row>
    <row r="838" spans="1:30"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row>
    <row r="839" spans="1:30"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row>
    <row r="840" spans="1:30"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row>
    <row r="841" spans="1:30"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row>
    <row r="842" spans="1:30"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row>
    <row r="843" spans="1:30"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row>
    <row r="844" spans="1:30"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row>
    <row r="845" spans="1:30"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row>
    <row r="846" spans="1:30"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row>
    <row r="847" spans="1:30"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row>
    <row r="848" spans="1:30"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row>
    <row r="849" spans="1:30"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row>
    <row r="850" spans="1:30"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row>
    <row r="851" spans="1:30"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row>
    <row r="852" spans="1:30"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row>
    <row r="853" spans="1:30"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row>
    <row r="854" spans="1:30"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row>
    <row r="855" spans="1:30"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row>
    <row r="856" spans="1:30"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row>
    <row r="857" spans="1:30"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row>
    <row r="858" spans="1:30"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row>
    <row r="859" spans="1:30"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row>
    <row r="860" spans="1:30"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row>
    <row r="861" spans="1:30"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row>
    <row r="862" spans="1:30"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row>
    <row r="863" spans="1:30"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row>
    <row r="864" spans="1:30"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row>
    <row r="865" spans="1:30"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row>
    <row r="866" spans="1:30"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row>
    <row r="867" spans="1:30"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row>
    <row r="868" spans="1:30"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row>
    <row r="869" spans="1:30"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row>
    <row r="870" spans="1:30"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row>
    <row r="871" spans="1:30"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row>
    <row r="872" spans="1:30"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row>
    <row r="873" spans="1:30"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row>
    <row r="874" spans="1:30"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row>
    <row r="875" spans="1:30"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row>
    <row r="876" spans="1:30"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row>
    <row r="877" spans="1:30"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row>
    <row r="878" spans="1:30"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row>
    <row r="879" spans="1:30"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row>
    <row r="880" spans="1:30"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row>
    <row r="881" spans="1:30"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row>
    <row r="882" spans="1:30"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row>
    <row r="883" spans="1:30"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row>
    <row r="884" spans="1:30"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row>
    <row r="885" spans="1:30"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row>
    <row r="886" spans="1:30"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row>
    <row r="887" spans="1:30"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row>
    <row r="888" spans="1:30"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row>
    <row r="889" spans="1:30"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row>
    <row r="890" spans="1:30"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row>
    <row r="891" spans="1:30"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row>
    <row r="892" spans="1:30"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row>
    <row r="893" spans="1:30"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row>
    <row r="894" spans="1:30"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row>
    <row r="895" spans="1:30"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row>
    <row r="896" spans="1:30"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row>
    <row r="897" spans="1:30"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row>
    <row r="898" spans="1:30"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row>
    <row r="899" spans="1:30"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row>
    <row r="900" spans="1:30"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row>
    <row r="901" spans="1:30"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row>
    <row r="902" spans="1:30"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row>
    <row r="903" spans="1:30"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row>
    <row r="904" spans="1:30"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row>
    <row r="905" spans="1:30"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row>
    <row r="906" spans="1:30"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row>
    <row r="907" spans="1:30"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row>
    <row r="908" spans="1:30"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row>
    <row r="909" spans="1:30"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row>
    <row r="910" spans="1:30"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row>
    <row r="911" spans="1:30"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row>
    <row r="912" spans="1:30"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row>
    <row r="913" spans="1:30"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row>
    <row r="914" spans="1:30"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row>
    <row r="915" spans="1:30"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row>
    <row r="916" spans="1:30"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row>
    <row r="917" spans="1:30"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row>
    <row r="918" spans="1:30"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row>
    <row r="919" spans="1:30"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row>
    <row r="920" spans="1:30"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row>
    <row r="921" spans="1:30"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row>
    <row r="922" spans="1:30"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row>
    <row r="923" spans="1:30"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row>
    <row r="924" spans="1:30"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row>
    <row r="925" spans="1:30"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row>
    <row r="926" spans="1:30"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row>
    <row r="927" spans="1:30"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row>
    <row r="928" spans="1:30"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row>
    <row r="929" spans="1:30"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row>
    <row r="930" spans="1:30"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row>
    <row r="931" spans="1:30"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row>
    <row r="932" spans="1:30"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row>
    <row r="933" spans="1:30"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row>
    <row r="934" spans="1:30"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row>
    <row r="935" spans="1:30"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row>
    <row r="936" spans="1:30"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row>
    <row r="937" spans="1:30"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row>
    <row r="938" spans="1:30"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row>
    <row r="939" spans="1:30"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row>
    <row r="940" spans="1:30"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row>
    <row r="941" spans="1:30"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row>
    <row r="942" spans="1:30"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row>
    <row r="943" spans="1:30"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row>
    <row r="944" spans="1:30"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row>
    <row r="945" spans="1:30"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row>
    <row r="946" spans="1:30"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row>
    <row r="947" spans="1:30"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row>
    <row r="948" spans="1:30"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row>
    <row r="949" spans="1:30"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row>
    <row r="950" spans="1:30"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row>
    <row r="951" spans="1:30"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row>
    <row r="952" spans="1:30"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row>
    <row r="953" spans="1:30"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row>
    <row r="954" spans="1:30"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row>
    <row r="955" spans="1:30"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row>
    <row r="956" spans="1:30"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row>
    <row r="957" spans="1:30"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row>
    <row r="958" spans="1:30"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row>
    <row r="959" spans="1:30"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row>
    <row r="960" spans="1:30"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row>
    <row r="961" spans="1:30"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row>
    <row r="962" spans="1:30"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row>
    <row r="963" spans="1:30"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row>
    <row r="964" spans="1:30"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row>
    <row r="965" spans="1:30"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row>
    <row r="966" spans="1:30"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row>
    <row r="967" spans="1:30"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row>
    <row r="968" spans="1:30"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row>
    <row r="969" spans="1:30"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row>
    <row r="970" spans="1:30"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row>
    <row r="971" spans="1:30"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row>
    <row r="972" spans="1:30"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row>
    <row r="973" spans="1:30"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row>
    <row r="974" spans="1:30"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row>
    <row r="975" spans="1:30"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row>
    <row r="976" spans="1:30"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row>
    <row r="977" spans="1:30"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row>
    <row r="978" spans="1:30"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row>
    <row r="979" spans="1:30"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row>
    <row r="980" spans="1:30"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row>
    <row r="981" spans="1:30"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row>
    <row r="982" spans="1:30"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row>
    <row r="983" spans="1:30"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row>
    <row r="984" spans="1:30"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row>
    <row r="985" spans="1:30"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row>
    <row r="986" spans="1:30"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row>
    <row r="987" spans="1:30"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row>
    <row r="988" spans="1:30"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row>
    <row r="989" spans="1:30"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row>
    <row r="990" spans="1:30"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row>
    <row r="991" spans="1:30"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row>
    <row r="992" spans="1:30"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row>
    <row r="993" spans="1:30"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row>
    <row r="994" spans="1:30"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row>
    <row r="995" spans="1:30"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row>
    <row r="996" spans="1:30"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row>
    <row r="997" spans="1:30"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row>
    <row r="998" spans="1:30"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row>
    <row r="999" spans="1:30"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row>
    <row r="1000" spans="1:30"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row>
    <row r="2" spans="1:33"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c r="AE2" s="366"/>
      <c r="AF2" s="366"/>
      <c r="AG2" s="366"/>
    </row>
    <row r="3" spans="1:33"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c r="AE3" s="366"/>
      <c r="AF3" s="366"/>
      <c r="AG3" s="366"/>
    </row>
    <row r="4" spans="1:33"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c r="AE4" s="366"/>
      <c r="AF4" s="366"/>
      <c r="AG4" s="366"/>
    </row>
    <row r="5" spans="1:33"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c r="AE5" s="366"/>
      <c r="AF5" s="366"/>
      <c r="AG5" s="366"/>
    </row>
    <row r="6" spans="1:33"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c r="AE6" s="366"/>
      <c r="AF6" s="366"/>
      <c r="AG6" s="366"/>
    </row>
    <row r="7" spans="1:33"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c r="AE7" s="366"/>
      <c r="AF7" s="823" t="s">
        <v>594</v>
      </c>
      <c r="AG7" s="838"/>
    </row>
    <row r="8" spans="1:33"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c r="AE8" s="366"/>
      <c r="AF8" s="366"/>
      <c r="AG8" s="366"/>
    </row>
    <row r="9" spans="1:33"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c r="AE9" s="366"/>
      <c r="AF9" s="366"/>
      <c r="AG9" s="366"/>
    </row>
    <row r="10" spans="1:33" ht="30" customHeight="1">
      <c r="A10" s="366"/>
      <c r="B10" s="31"/>
      <c r="C10" s="465" t="s">
        <v>123</v>
      </c>
      <c r="D10" s="838"/>
      <c r="E10" s="466" t="s">
        <v>625</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c r="AE10" s="366"/>
      <c r="AF10" s="52" t="s">
        <v>595</v>
      </c>
      <c r="AG10" s="52" t="s">
        <v>596</v>
      </c>
    </row>
    <row r="11" spans="1:33"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c r="AE11" s="366"/>
      <c r="AF11" s="37" t="s">
        <v>626</v>
      </c>
      <c r="AG11" s="37">
        <v>25</v>
      </c>
    </row>
    <row r="12" spans="1:33" ht="29.25" customHeight="1">
      <c r="A12" s="366"/>
      <c r="B12" s="31"/>
      <c r="C12" s="474" t="s">
        <v>125</v>
      </c>
      <c r="D12" s="843"/>
      <c r="E12" s="473" t="s">
        <v>627</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c r="AE12" s="366"/>
      <c r="AF12" s="37" t="s">
        <v>628</v>
      </c>
      <c r="AG12" s="37">
        <v>12</v>
      </c>
    </row>
    <row r="13" spans="1:33"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c r="AE13" s="366"/>
      <c r="AF13" s="37" t="s">
        <v>629</v>
      </c>
      <c r="AG13" s="37">
        <v>12</v>
      </c>
    </row>
    <row r="14" spans="1:33" ht="15" customHeight="1">
      <c r="A14" s="366"/>
      <c r="B14" s="31"/>
      <c r="C14" s="465" t="s">
        <v>617</v>
      </c>
      <c r="D14" s="838"/>
      <c r="E14" s="475" t="s">
        <v>630</v>
      </c>
      <c r="F14" s="834"/>
      <c r="G14" s="834"/>
      <c r="H14" s="834"/>
      <c r="I14" s="834"/>
      <c r="J14" s="834"/>
      <c r="K14" s="834"/>
      <c r="L14" s="834"/>
      <c r="M14" s="834"/>
      <c r="N14" s="834"/>
      <c r="O14" s="834"/>
      <c r="P14" s="834"/>
      <c r="Q14" s="834"/>
      <c r="R14" s="834"/>
      <c r="S14" s="834"/>
      <c r="T14" s="834"/>
      <c r="U14" s="834"/>
      <c r="V14" s="834"/>
      <c r="W14" s="834"/>
      <c r="X14" s="834"/>
      <c r="Y14" s="834"/>
      <c r="Z14" s="834"/>
      <c r="AA14" s="835"/>
      <c r="AB14" s="374"/>
      <c r="AC14" s="366"/>
      <c r="AD14" s="366"/>
      <c r="AE14" s="366"/>
      <c r="AF14" s="37" t="s">
        <v>631</v>
      </c>
      <c r="AG14" s="37">
        <v>25</v>
      </c>
    </row>
    <row r="15" spans="1:33" ht="15.75" customHeight="1">
      <c r="A15" s="366"/>
      <c r="B15" s="31"/>
      <c r="C15" s="376"/>
      <c r="D15" s="376"/>
      <c r="E15" s="839"/>
      <c r="F15" s="840"/>
      <c r="G15" s="840"/>
      <c r="H15" s="840"/>
      <c r="I15" s="840"/>
      <c r="J15" s="840"/>
      <c r="K15" s="840"/>
      <c r="L15" s="840"/>
      <c r="M15" s="840"/>
      <c r="N15" s="840"/>
      <c r="O15" s="840"/>
      <c r="P15" s="840"/>
      <c r="Q15" s="840"/>
      <c r="R15" s="840"/>
      <c r="S15" s="840"/>
      <c r="T15" s="840"/>
      <c r="U15" s="840"/>
      <c r="V15" s="840"/>
      <c r="W15" s="840"/>
      <c r="X15" s="840"/>
      <c r="Y15" s="840"/>
      <c r="Z15" s="840"/>
      <c r="AA15" s="841"/>
      <c r="AB15" s="374"/>
      <c r="AC15" s="366"/>
      <c r="AD15" s="366"/>
      <c r="AE15" s="366"/>
      <c r="AF15" s="37" t="s">
        <v>632</v>
      </c>
      <c r="AG15" s="37">
        <v>12</v>
      </c>
    </row>
    <row r="16" spans="1:33" ht="15" customHeight="1">
      <c r="A16" s="366"/>
      <c r="B16" s="31"/>
      <c r="C16" s="376"/>
      <c r="D16" s="376"/>
      <c r="E16" s="376"/>
      <c r="F16" s="366"/>
      <c r="G16" s="366"/>
      <c r="H16" s="366"/>
      <c r="I16" s="366"/>
      <c r="J16" s="366"/>
      <c r="K16" s="366"/>
      <c r="L16" s="366"/>
      <c r="M16" s="366"/>
      <c r="N16" s="366"/>
      <c r="O16" s="366"/>
      <c r="P16" s="366"/>
      <c r="Q16" s="366"/>
      <c r="R16" s="366"/>
      <c r="S16" s="366"/>
      <c r="T16" s="366"/>
      <c r="U16" s="366"/>
      <c r="V16" s="366"/>
      <c r="W16" s="366"/>
      <c r="X16" s="366"/>
      <c r="Y16" s="366"/>
      <c r="Z16" s="366"/>
      <c r="AA16" s="366"/>
      <c r="AB16" s="374"/>
      <c r="AC16" s="366"/>
      <c r="AD16" s="366"/>
      <c r="AE16" s="366"/>
      <c r="AF16" s="37" t="s">
        <v>633</v>
      </c>
      <c r="AG16" s="37">
        <v>28</v>
      </c>
    </row>
    <row r="17" spans="1:33" ht="15" customHeight="1">
      <c r="A17" s="366"/>
      <c r="B17" s="31"/>
      <c r="C17" s="465" t="s">
        <v>619</v>
      </c>
      <c r="D17" s="838"/>
      <c r="E17" s="825" t="s">
        <v>634</v>
      </c>
      <c r="F17" s="834"/>
      <c r="G17" s="834"/>
      <c r="H17" s="834"/>
      <c r="I17" s="834"/>
      <c r="J17" s="834"/>
      <c r="K17" s="834"/>
      <c r="L17" s="834"/>
      <c r="M17" s="834"/>
      <c r="N17" s="834"/>
      <c r="O17" s="834"/>
      <c r="P17" s="834"/>
      <c r="Q17" s="834"/>
      <c r="R17" s="834"/>
      <c r="S17" s="834"/>
      <c r="T17" s="834"/>
      <c r="U17" s="834"/>
      <c r="V17" s="834"/>
      <c r="W17" s="834"/>
      <c r="X17" s="834"/>
      <c r="Y17" s="834"/>
      <c r="Z17" s="834"/>
      <c r="AA17" s="835"/>
      <c r="AB17" s="374"/>
      <c r="AC17" s="366"/>
      <c r="AD17" s="366"/>
      <c r="AE17" s="366"/>
      <c r="AF17" s="37" t="s">
        <v>635</v>
      </c>
      <c r="AG17" s="37">
        <v>100</v>
      </c>
    </row>
    <row r="18" spans="1:33" ht="15" customHeight="1">
      <c r="A18" s="366"/>
      <c r="B18" s="31"/>
      <c r="C18" s="376"/>
      <c r="D18" s="376"/>
      <c r="E18" s="839"/>
      <c r="F18" s="840"/>
      <c r="G18" s="840"/>
      <c r="H18" s="840"/>
      <c r="I18" s="840"/>
      <c r="J18" s="840"/>
      <c r="K18" s="840"/>
      <c r="L18" s="840"/>
      <c r="M18" s="840"/>
      <c r="N18" s="840"/>
      <c r="O18" s="840"/>
      <c r="P18" s="840"/>
      <c r="Q18" s="840"/>
      <c r="R18" s="840"/>
      <c r="S18" s="840"/>
      <c r="T18" s="840"/>
      <c r="U18" s="840"/>
      <c r="V18" s="840"/>
      <c r="W18" s="840"/>
      <c r="X18" s="840"/>
      <c r="Y18" s="840"/>
      <c r="Z18" s="840"/>
      <c r="AA18" s="841"/>
      <c r="AB18" s="374"/>
      <c r="AC18" s="366"/>
      <c r="AD18" s="366"/>
      <c r="AE18" s="366"/>
      <c r="AF18" s="37" t="s">
        <v>636</v>
      </c>
      <c r="AG18" s="37">
        <v>34</v>
      </c>
    </row>
    <row r="19" spans="1:33" ht="15" customHeight="1">
      <c r="A19" s="366"/>
      <c r="B19" s="31"/>
      <c r="C19" s="376"/>
      <c r="D19" s="376"/>
      <c r="E19" s="376"/>
      <c r="F19" s="366"/>
      <c r="G19" s="366"/>
      <c r="H19" s="366"/>
      <c r="I19" s="366"/>
      <c r="J19" s="366"/>
      <c r="K19" s="366"/>
      <c r="L19" s="366"/>
      <c r="M19" s="366"/>
      <c r="N19" s="366"/>
      <c r="O19" s="366"/>
      <c r="P19" s="366"/>
      <c r="Q19" s="366"/>
      <c r="R19" s="366"/>
      <c r="S19" s="366"/>
      <c r="T19" s="366"/>
      <c r="U19" s="366"/>
      <c r="V19" s="366"/>
      <c r="W19" s="366"/>
      <c r="X19" s="366"/>
      <c r="Y19" s="366"/>
      <c r="Z19" s="366"/>
      <c r="AA19" s="366"/>
      <c r="AB19" s="374"/>
      <c r="AC19" s="366"/>
      <c r="AD19" s="366"/>
      <c r="AE19" s="366"/>
      <c r="AF19" s="37" t="s">
        <v>637</v>
      </c>
      <c r="AG19" s="37">
        <v>100</v>
      </c>
    </row>
    <row r="20" spans="1:33" ht="15" customHeight="1">
      <c r="A20" s="366"/>
      <c r="B20" s="31"/>
      <c r="C20" s="376"/>
      <c r="D20" s="376"/>
      <c r="E20" s="376"/>
      <c r="F20" s="366"/>
      <c r="G20" s="366"/>
      <c r="H20" s="366"/>
      <c r="I20" s="366"/>
      <c r="J20" s="366"/>
      <c r="K20" s="366"/>
      <c r="L20" s="366"/>
      <c r="M20" s="366"/>
      <c r="N20" s="366"/>
      <c r="O20" s="366"/>
      <c r="P20" s="366"/>
      <c r="Q20" s="366"/>
      <c r="R20" s="366"/>
      <c r="S20" s="366"/>
      <c r="T20" s="366"/>
      <c r="U20" s="366"/>
      <c r="V20" s="366"/>
      <c r="W20" s="366"/>
      <c r="X20" s="366"/>
      <c r="Y20" s="366"/>
      <c r="Z20" s="366"/>
      <c r="AA20" s="366"/>
      <c r="AB20" s="374"/>
      <c r="AC20" s="366"/>
      <c r="AD20" s="366"/>
      <c r="AE20" s="366"/>
      <c r="AF20" s="37" t="s">
        <v>638</v>
      </c>
      <c r="AG20" s="37">
        <v>38</v>
      </c>
    </row>
    <row r="21" spans="1:33" ht="15" customHeight="1">
      <c r="A21" s="366"/>
      <c r="B21" s="31"/>
      <c r="C21" s="465" t="s">
        <v>127</v>
      </c>
      <c r="D21" s="838"/>
      <c r="E21" s="377"/>
      <c r="F21" s="464"/>
      <c r="G21" s="838"/>
      <c r="H21" s="838"/>
      <c r="I21" s="838"/>
      <c r="J21" s="838"/>
      <c r="K21" s="838"/>
      <c r="L21" s="838"/>
      <c r="M21" s="838"/>
      <c r="N21" s="838"/>
      <c r="O21" s="838"/>
      <c r="P21" s="838"/>
      <c r="Q21" s="838"/>
      <c r="R21" s="838"/>
      <c r="S21" s="838"/>
      <c r="T21" s="838"/>
      <c r="U21" s="838"/>
      <c r="V21" s="838"/>
      <c r="W21" s="838"/>
      <c r="X21" s="838"/>
      <c r="Y21" s="838"/>
      <c r="Z21" s="838"/>
      <c r="AA21" s="838"/>
      <c r="AB21" s="837"/>
      <c r="AC21" s="366"/>
      <c r="AD21" s="366"/>
      <c r="AE21" s="366"/>
      <c r="AF21" s="37" t="s">
        <v>639</v>
      </c>
      <c r="AG21" s="37">
        <v>100</v>
      </c>
    </row>
    <row r="22" spans="1:33" ht="29.25" customHeight="1">
      <c r="A22" s="366"/>
      <c r="B22" s="31"/>
      <c r="C22" s="466" t="s">
        <v>640</v>
      </c>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29"/>
      <c r="AB22" s="378"/>
      <c r="AC22" s="366"/>
      <c r="AD22" s="366"/>
      <c r="AE22" s="366"/>
      <c r="AF22" s="37" t="s">
        <v>641</v>
      </c>
      <c r="AG22" s="37">
        <v>15</v>
      </c>
    </row>
    <row r="23" spans="1:33" ht="15" customHeight="1">
      <c r="A23" s="366"/>
      <c r="B23" s="31"/>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8"/>
      <c r="AC23" s="366"/>
      <c r="AD23" s="366"/>
      <c r="AE23" s="366"/>
      <c r="AF23" s="366"/>
      <c r="AG23" s="366"/>
    </row>
    <row r="24" spans="1:33" ht="15" customHeight="1">
      <c r="A24" s="366"/>
      <c r="B24" s="31"/>
      <c r="C24" s="380" t="s">
        <v>128</v>
      </c>
      <c r="D24" s="380"/>
      <c r="E24" s="366"/>
      <c r="F24" s="366"/>
      <c r="G24" s="366"/>
      <c r="H24" s="366"/>
      <c r="I24" s="366"/>
      <c r="J24" s="379"/>
      <c r="K24" s="379"/>
      <c r="L24" s="379"/>
      <c r="M24" s="379"/>
      <c r="N24" s="379"/>
      <c r="O24" s="379"/>
      <c r="P24" s="379"/>
      <c r="Q24" s="379"/>
      <c r="R24" s="379" t="s">
        <v>129</v>
      </c>
      <c r="S24" s="379"/>
      <c r="T24" s="379"/>
      <c r="U24" s="379"/>
      <c r="V24" s="379"/>
      <c r="W24" s="379"/>
      <c r="X24" s="379"/>
      <c r="Y24" s="379"/>
      <c r="Z24" s="379"/>
      <c r="AA24" s="379"/>
      <c r="AB24" s="378"/>
      <c r="AC24" s="366"/>
      <c r="AD24" s="366"/>
      <c r="AE24" s="366"/>
      <c r="AF24" s="366"/>
      <c r="AG24" s="366"/>
    </row>
    <row r="25" spans="1:33" ht="15" customHeight="1">
      <c r="A25" s="366"/>
      <c r="B25" s="31"/>
      <c r="C25" s="824" t="s">
        <v>642</v>
      </c>
      <c r="D25" s="834"/>
      <c r="E25" s="834"/>
      <c r="F25" s="834"/>
      <c r="G25" s="834"/>
      <c r="H25" s="834"/>
      <c r="I25" s="834"/>
      <c r="J25" s="834"/>
      <c r="K25" s="834"/>
      <c r="L25" s="834"/>
      <c r="M25" s="834"/>
      <c r="N25" s="834"/>
      <c r="O25" s="834"/>
      <c r="P25" s="835"/>
      <c r="Q25" s="366"/>
      <c r="R25" s="467"/>
      <c r="S25" s="842"/>
      <c r="T25" s="842"/>
      <c r="U25" s="842"/>
      <c r="V25" s="842"/>
      <c r="W25" s="842"/>
      <c r="X25" s="842"/>
      <c r="Y25" s="842"/>
      <c r="Z25" s="842"/>
      <c r="AA25" s="829"/>
      <c r="AB25" s="374"/>
      <c r="AC25" s="366"/>
      <c r="AD25" s="366"/>
      <c r="AE25" s="366"/>
      <c r="AF25" s="401">
        <f>+((AG11/AG12)*AG13)+((AG14/AG15)*AG13)+(((((AG16/100)*AG17)+((AG18/100)*AG19)+((AG20/100)*AG21))*AG22)/100)</f>
        <v>65</v>
      </c>
      <c r="AG25" s="366"/>
    </row>
    <row r="26" spans="1:33" ht="15" customHeight="1">
      <c r="A26" s="366"/>
      <c r="B26" s="31"/>
      <c r="C26" s="836"/>
      <c r="D26" s="828"/>
      <c r="E26" s="828"/>
      <c r="F26" s="828"/>
      <c r="G26" s="828"/>
      <c r="H26" s="828"/>
      <c r="I26" s="828"/>
      <c r="J26" s="828"/>
      <c r="K26" s="828"/>
      <c r="L26" s="828"/>
      <c r="M26" s="828"/>
      <c r="N26" s="828"/>
      <c r="O26" s="828"/>
      <c r="P26" s="837"/>
      <c r="Q26" s="366"/>
      <c r="R26" s="366"/>
      <c r="S26" s="366"/>
      <c r="T26" s="366"/>
      <c r="U26" s="366"/>
      <c r="V26" s="366"/>
      <c r="W26" s="366"/>
      <c r="X26" s="366"/>
      <c r="Y26" s="366"/>
      <c r="Z26" s="366"/>
      <c r="AA26" s="366"/>
      <c r="AB26" s="374"/>
      <c r="AC26" s="366"/>
      <c r="AD26" s="366"/>
      <c r="AE26" s="366"/>
      <c r="AF26" s="402"/>
      <c r="AG26" s="366"/>
    </row>
    <row r="27" spans="1:33" ht="15" customHeight="1">
      <c r="A27" s="366"/>
      <c r="B27" s="31"/>
      <c r="C27" s="836"/>
      <c r="D27" s="828"/>
      <c r="E27" s="828"/>
      <c r="F27" s="828"/>
      <c r="G27" s="828"/>
      <c r="H27" s="828"/>
      <c r="I27" s="828"/>
      <c r="J27" s="828"/>
      <c r="K27" s="828"/>
      <c r="L27" s="828"/>
      <c r="M27" s="828"/>
      <c r="N27" s="828"/>
      <c r="O27" s="828"/>
      <c r="P27" s="837"/>
      <c r="Q27" s="376"/>
      <c r="R27" s="379" t="s">
        <v>130</v>
      </c>
      <c r="S27" s="379"/>
      <c r="T27" s="379"/>
      <c r="U27" s="379"/>
      <c r="V27" s="379"/>
      <c r="W27" s="376"/>
      <c r="X27" s="376"/>
      <c r="Y27" s="376"/>
      <c r="Z27" s="366"/>
      <c r="AA27" s="376"/>
      <c r="AB27" s="374"/>
      <c r="AC27" s="366"/>
      <c r="AD27" s="366"/>
      <c r="AE27" s="366"/>
      <c r="AF27" s="366"/>
      <c r="AG27" s="366"/>
    </row>
    <row r="28" spans="1:33" ht="15" customHeight="1">
      <c r="A28" s="366"/>
      <c r="B28" s="31"/>
      <c r="C28" s="836"/>
      <c r="D28" s="828"/>
      <c r="E28" s="828"/>
      <c r="F28" s="828"/>
      <c r="G28" s="828"/>
      <c r="H28" s="828"/>
      <c r="I28" s="828"/>
      <c r="J28" s="828"/>
      <c r="K28" s="828"/>
      <c r="L28" s="828"/>
      <c r="M28" s="828"/>
      <c r="N28" s="828"/>
      <c r="O28" s="828"/>
      <c r="P28" s="837"/>
      <c r="Q28" s="366"/>
      <c r="R28" s="37"/>
      <c r="S28" s="366" t="s">
        <v>15</v>
      </c>
      <c r="T28" s="366"/>
      <c r="U28" s="37"/>
      <c r="V28" s="366" t="s">
        <v>27</v>
      </c>
      <c r="W28" s="366"/>
      <c r="X28" s="37"/>
      <c r="Y28" s="381" t="s">
        <v>46</v>
      </c>
      <c r="Z28" s="366"/>
      <c r="AA28" s="366"/>
      <c r="AB28" s="374"/>
      <c r="AC28" s="366"/>
      <c r="AD28" s="366"/>
      <c r="AE28" s="366"/>
      <c r="AF28" s="366"/>
      <c r="AG28" s="366"/>
    </row>
    <row r="29" spans="1:33" ht="15" customHeight="1">
      <c r="A29" s="366"/>
      <c r="B29" s="31"/>
      <c r="C29" s="836"/>
      <c r="D29" s="828"/>
      <c r="E29" s="828"/>
      <c r="F29" s="828"/>
      <c r="G29" s="828"/>
      <c r="H29" s="828"/>
      <c r="I29" s="828"/>
      <c r="J29" s="828"/>
      <c r="K29" s="828"/>
      <c r="L29" s="828"/>
      <c r="M29" s="828"/>
      <c r="N29" s="828"/>
      <c r="O29" s="828"/>
      <c r="P29" s="837"/>
      <c r="Q29" s="366"/>
      <c r="R29" s="366"/>
      <c r="S29" s="366"/>
      <c r="T29" s="366"/>
      <c r="U29" s="366"/>
      <c r="V29" s="366"/>
      <c r="W29" s="366"/>
      <c r="X29" s="366"/>
      <c r="Y29" s="366"/>
      <c r="Z29" s="366"/>
      <c r="AA29" s="366"/>
      <c r="AB29" s="374"/>
      <c r="AC29" s="366"/>
      <c r="AD29" s="366"/>
      <c r="AE29" s="366"/>
      <c r="AF29" s="366"/>
      <c r="AG29" s="366"/>
    </row>
    <row r="30" spans="1:33" ht="15" customHeight="1">
      <c r="A30" s="366"/>
      <c r="B30" s="31"/>
      <c r="C30" s="839"/>
      <c r="D30" s="840"/>
      <c r="E30" s="840"/>
      <c r="F30" s="840"/>
      <c r="G30" s="840"/>
      <c r="H30" s="840"/>
      <c r="I30" s="840"/>
      <c r="J30" s="840"/>
      <c r="K30" s="840"/>
      <c r="L30" s="840"/>
      <c r="M30" s="840"/>
      <c r="N30" s="840"/>
      <c r="O30" s="840"/>
      <c r="P30" s="841"/>
      <c r="Q30" s="366"/>
      <c r="R30" s="379" t="s">
        <v>131</v>
      </c>
      <c r="S30" s="366"/>
      <c r="T30" s="366"/>
      <c r="U30" s="366"/>
      <c r="V30" s="366"/>
      <c r="W30" s="471" t="s">
        <v>21</v>
      </c>
      <c r="X30" s="842"/>
      <c r="Y30" s="842"/>
      <c r="Z30" s="842"/>
      <c r="AA30" s="829"/>
      <c r="AB30" s="374"/>
      <c r="AC30" s="366"/>
      <c r="AD30" s="366"/>
      <c r="AE30" s="366"/>
      <c r="AF30" s="366"/>
      <c r="AG30" s="366"/>
    </row>
    <row r="31" spans="1:33" ht="15" customHeight="1">
      <c r="A31" s="366"/>
      <c r="B31" s="31"/>
      <c r="C31" s="376"/>
      <c r="D31" s="376"/>
      <c r="E31" s="376"/>
      <c r="F31" s="376"/>
      <c r="G31" s="376"/>
      <c r="H31" s="366"/>
      <c r="I31" s="366"/>
      <c r="J31" s="366"/>
      <c r="K31" s="366"/>
      <c r="L31" s="366"/>
      <c r="M31" s="366"/>
      <c r="N31" s="366"/>
      <c r="O31" s="366"/>
      <c r="P31" s="366"/>
      <c r="Q31" s="366"/>
      <c r="R31" s="379"/>
      <c r="S31" s="366"/>
      <c r="T31" s="366"/>
      <c r="U31" s="366"/>
      <c r="V31" s="366"/>
      <c r="W31" s="366"/>
      <c r="X31" s="366"/>
      <c r="Y31" s="366"/>
      <c r="Z31" s="366"/>
      <c r="AA31" s="366"/>
      <c r="AB31" s="374"/>
      <c r="AC31" s="366"/>
      <c r="AD31" s="366"/>
      <c r="AE31" s="366"/>
      <c r="AF31" s="366"/>
      <c r="AG31" s="366"/>
    </row>
    <row r="32" spans="1:33" ht="15" customHeight="1">
      <c r="A32" s="366"/>
      <c r="B32" s="31"/>
      <c r="C32" s="379" t="s">
        <v>132</v>
      </c>
      <c r="D32" s="376"/>
      <c r="E32" s="376"/>
      <c r="F32" s="376"/>
      <c r="G32" s="376"/>
      <c r="H32" s="376"/>
      <c r="I32" s="366"/>
      <c r="J32" s="366"/>
      <c r="K32" s="366"/>
      <c r="L32" s="366"/>
      <c r="M32" s="366"/>
      <c r="N32" s="366"/>
      <c r="O32" s="366"/>
      <c r="P32" s="366"/>
      <c r="Q32" s="366"/>
      <c r="R32" s="366"/>
      <c r="S32" s="366"/>
      <c r="T32" s="366"/>
      <c r="U32" s="366"/>
      <c r="V32" s="366"/>
      <c r="W32" s="366"/>
      <c r="X32" s="366"/>
      <c r="Y32" s="366"/>
      <c r="Z32" s="366"/>
      <c r="AA32" s="366"/>
      <c r="AB32" s="374"/>
      <c r="AC32" s="366"/>
      <c r="AD32" s="366"/>
      <c r="AE32" s="366"/>
      <c r="AF32" s="366"/>
      <c r="AG32" s="366"/>
    </row>
    <row r="33" spans="1:33" ht="39.75" customHeight="1">
      <c r="A33" s="366"/>
      <c r="B33" s="31"/>
      <c r="C33" s="822" t="s">
        <v>643</v>
      </c>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29"/>
      <c r="AB33" s="374"/>
      <c r="AC33" s="366"/>
      <c r="AD33" s="366"/>
      <c r="AE33" s="366"/>
      <c r="AF33" s="366"/>
      <c r="AG33" s="366"/>
    </row>
    <row r="34" spans="1:33" ht="15" customHeight="1">
      <c r="A34" s="366"/>
      <c r="B34" s="31"/>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82"/>
      <c r="AC34" s="366"/>
      <c r="AD34" s="366"/>
      <c r="AE34" s="366"/>
      <c r="AF34" s="366"/>
      <c r="AG34" s="366"/>
    </row>
    <row r="35" spans="1:33" ht="15" customHeight="1">
      <c r="A35" s="366"/>
      <c r="B35" s="31"/>
      <c r="C35" s="370" t="s">
        <v>134</v>
      </c>
      <c r="D35" s="376"/>
      <c r="E35" s="376"/>
      <c r="F35" s="376"/>
      <c r="G35" s="376"/>
      <c r="H35" s="376"/>
      <c r="I35" s="376"/>
      <c r="J35" s="376"/>
      <c r="K35" s="376"/>
      <c r="L35" s="376"/>
      <c r="M35" s="370" t="s">
        <v>134</v>
      </c>
      <c r="N35" s="376"/>
      <c r="O35" s="376"/>
      <c r="P35" s="376"/>
      <c r="Q35" s="376"/>
      <c r="R35" s="376"/>
      <c r="S35" s="376"/>
      <c r="T35" s="376"/>
      <c r="U35" s="376"/>
      <c r="V35" s="376"/>
      <c r="W35" s="376"/>
      <c r="X35" s="376"/>
      <c r="Y35" s="376"/>
      <c r="Z35" s="376"/>
      <c r="AA35" s="376"/>
      <c r="AB35" s="382"/>
      <c r="AC35" s="366"/>
      <c r="AD35" s="366"/>
      <c r="AE35" s="366"/>
      <c r="AF35" s="366"/>
      <c r="AG35" s="366"/>
    </row>
    <row r="36" spans="1:33" ht="29.25" customHeight="1">
      <c r="A36" s="366"/>
      <c r="B36" s="31"/>
      <c r="C36" s="471" t="s">
        <v>590</v>
      </c>
      <c r="D36" s="842"/>
      <c r="E36" s="842"/>
      <c r="F36" s="842"/>
      <c r="G36" s="842"/>
      <c r="H36" s="842"/>
      <c r="I36" s="842"/>
      <c r="J36" s="842"/>
      <c r="K36" s="829"/>
      <c r="L36" s="376"/>
      <c r="M36" s="471"/>
      <c r="N36" s="842"/>
      <c r="O36" s="842"/>
      <c r="P36" s="842"/>
      <c r="Q36" s="842"/>
      <c r="R36" s="842"/>
      <c r="S36" s="842"/>
      <c r="T36" s="842"/>
      <c r="U36" s="842"/>
      <c r="V36" s="842"/>
      <c r="W36" s="842"/>
      <c r="X36" s="842"/>
      <c r="Y36" s="842"/>
      <c r="Z36" s="842"/>
      <c r="AA36" s="829"/>
      <c r="AB36" s="382"/>
      <c r="AC36" s="366"/>
      <c r="AD36" s="366"/>
      <c r="AE36" s="366"/>
      <c r="AF36" s="366"/>
      <c r="AG36" s="366"/>
    </row>
    <row r="37" spans="1:33" ht="15" customHeight="1">
      <c r="A37" s="366"/>
      <c r="B37" s="31"/>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74"/>
      <c r="AC37" s="366"/>
      <c r="AD37" s="366"/>
      <c r="AE37" s="366"/>
      <c r="AF37" s="366"/>
      <c r="AG37" s="366"/>
    </row>
    <row r="38" spans="1:33" ht="15" customHeight="1">
      <c r="A38" s="366"/>
      <c r="B38" s="31"/>
      <c r="C38" s="383" t="s">
        <v>137</v>
      </c>
      <c r="D38" s="383"/>
      <c r="E38" s="383"/>
      <c r="F38" s="383"/>
      <c r="G38" s="384"/>
      <c r="H38" s="385"/>
      <c r="I38" s="385"/>
      <c r="J38" s="385"/>
      <c r="K38" s="385"/>
      <c r="L38" s="385"/>
      <c r="M38" s="385"/>
      <c r="N38" s="385"/>
      <c r="O38" s="385"/>
      <c r="P38" s="385"/>
      <c r="Q38" s="385"/>
      <c r="R38" s="385"/>
      <c r="S38" s="385"/>
      <c r="T38" s="385"/>
      <c r="U38" s="385"/>
      <c r="V38" s="385"/>
      <c r="W38" s="385"/>
      <c r="X38" s="385"/>
      <c r="Y38" s="385"/>
      <c r="Z38" s="385"/>
      <c r="AA38" s="385"/>
      <c r="AB38" s="374"/>
      <c r="AC38" s="366"/>
      <c r="AD38" s="366"/>
      <c r="AE38" s="366"/>
      <c r="AF38" s="366"/>
      <c r="AG38" s="366"/>
    </row>
    <row r="39" spans="1:33" ht="90" customHeight="1">
      <c r="A39" s="366"/>
      <c r="B39" s="31"/>
      <c r="C39" s="470" t="s">
        <v>591</v>
      </c>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29"/>
      <c r="AB39" s="374"/>
      <c r="AC39" s="366"/>
      <c r="AD39" s="366"/>
      <c r="AE39" s="366"/>
      <c r="AF39" s="366"/>
      <c r="AG39" s="366"/>
    </row>
    <row r="40" spans="1:33" ht="15" customHeight="1">
      <c r="A40" s="366"/>
      <c r="B40" s="31"/>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74"/>
      <c r="AC40" s="366"/>
      <c r="AD40" s="366"/>
      <c r="AE40" s="366"/>
      <c r="AF40" s="366"/>
      <c r="AG40" s="366"/>
    </row>
    <row r="41" spans="1:33" ht="15.75" customHeight="1">
      <c r="A41" s="366"/>
      <c r="B41" s="31"/>
      <c r="C41" s="469" t="s">
        <v>139</v>
      </c>
      <c r="D41" s="838"/>
      <c r="E41" s="379"/>
      <c r="F41" s="466" t="s">
        <v>34</v>
      </c>
      <c r="G41" s="829"/>
      <c r="H41" s="379"/>
      <c r="I41" s="366"/>
      <c r="J41" s="386" t="s">
        <v>140</v>
      </c>
      <c r="K41" s="466">
        <v>2</v>
      </c>
      <c r="L41" s="842"/>
      <c r="M41" s="842"/>
      <c r="N41" s="829"/>
      <c r="O41" s="379"/>
      <c r="P41" s="379"/>
      <c r="Q41" s="370" t="s">
        <v>141</v>
      </c>
      <c r="R41" s="366"/>
      <c r="S41" s="379"/>
      <c r="T41" s="379"/>
      <c r="U41" s="379"/>
      <c r="V41" s="379"/>
      <c r="W41" s="466" t="s">
        <v>20</v>
      </c>
      <c r="X41" s="842"/>
      <c r="Y41" s="842"/>
      <c r="Z41" s="842"/>
      <c r="AA41" s="829"/>
      <c r="AB41" s="378"/>
      <c r="AC41" s="366"/>
      <c r="AD41" s="366"/>
      <c r="AE41" s="366"/>
      <c r="AF41" s="366"/>
      <c r="AG41" s="366"/>
    </row>
    <row r="42" spans="1:33" ht="15.75" customHeight="1">
      <c r="A42" s="366"/>
      <c r="B42" s="31"/>
      <c r="C42" s="366"/>
      <c r="D42" s="366"/>
      <c r="E42" s="366"/>
      <c r="F42" s="381"/>
      <c r="G42" s="381"/>
      <c r="H42" s="381"/>
      <c r="I42" s="381"/>
      <c r="J42" s="381"/>
      <c r="K42" s="381"/>
      <c r="L42" s="381"/>
      <c r="M42" s="366"/>
      <c r="N42" s="366"/>
      <c r="O42" s="366"/>
      <c r="P42" s="366"/>
      <c r="Q42" s="366"/>
      <c r="R42" s="366"/>
      <c r="S42" s="366"/>
      <c r="T42" s="366"/>
      <c r="U42" s="366"/>
      <c r="V42" s="366"/>
      <c r="W42" s="366"/>
      <c r="X42" s="366"/>
      <c r="Y42" s="366"/>
      <c r="Z42" s="366"/>
      <c r="AA42" s="366"/>
      <c r="AB42" s="374"/>
      <c r="AC42" s="366"/>
      <c r="AD42" s="366"/>
      <c r="AE42" s="366"/>
      <c r="AF42" s="366"/>
      <c r="AG42" s="366"/>
    </row>
    <row r="43" spans="1:33" ht="32.25" customHeight="1">
      <c r="A43" s="366"/>
      <c r="B43" s="31"/>
      <c r="C43" s="366"/>
      <c r="D43" s="386" t="s">
        <v>142</v>
      </c>
      <c r="E43" s="379"/>
      <c r="F43" s="470"/>
      <c r="G43" s="842"/>
      <c r="H43" s="842"/>
      <c r="I43" s="842"/>
      <c r="J43" s="842"/>
      <c r="K43" s="842"/>
      <c r="L43" s="842"/>
      <c r="M43" s="829"/>
      <c r="N43" s="366"/>
      <c r="O43" s="386" t="s">
        <v>144</v>
      </c>
      <c r="P43" s="471">
        <v>0</v>
      </c>
      <c r="Q43" s="842"/>
      <c r="R43" s="842"/>
      <c r="S43" s="842"/>
      <c r="T43" s="842"/>
      <c r="U43" s="842"/>
      <c r="V43" s="842"/>
      <c r="W43" s="842"/>
      <c r="X43" s="842"/>
      <c r="Y43" s="842"/>
      <c r="Z43" s="842"/>
      <c r="AA43" s="829"/>
      <c r="AB43" s="374"/>
      <c r="AC43" s="366"/>
      <c r="AD43" s="366"/>
      <c r="AE43" s="366"/>
      <c r="AF43" s="366"/>
      <c r="AG43" s="366"/>
    </row>
    <row r="44" spans="1:33" ht="15.75" customHeight="1">
      <c r="A44" s="366"/>
      <c r="B44" s="31"/>
      <c r="C44" s="379"/>
      <c r="D44" s="379"/>
      <c r="E44" s="379"/>
      <c r="F44" s="381"/>
      <c r="G44" s="381"/>
      <c r="H44" s="381"/>
      <c r="I44" s="381"/>
      <c r="J44" s="381"/>
      <c r="K44" s="381"/>
      <c r="L44" s="381"/>
      <c r="M44" s="379"/>
      <c r="N44" s="379"/>
      <c r="O44" s="379"/>
      <c r="P44" s="379"/>
      <c r="Q44" s="379"/>
      <c r="R44" s="379"/>
      <c r="S44" s="379"/>
      <c r="T44" s="379"/>
      <c r="U44" s="379"/>
      <c r="V44" s="379"/>
      <c r="W44" s="379"/>
      <c r="X44" s="379"/>
      <c r="Y44" s="379"/>
      <c r="Z44" s="379"/>
      <c r="AA44" s="379"/>
      <c r="AB44" s="378"/>
      <c r="AC44" s="366"/>
      <c r="AD44" s="366"/>
      <c r="AE44" s="366"/>
      <c r="AF44" s="366"/>
      <c r="AG44" s="366"/>
    </row>
    <row r="45" spans="1:33" ht="15.75" customHeight="1">
      <c r="A45" s="366"/>
      <c r="B45" s="31"/>
      <c r="C45" s="366"/>
      <c r="D45" s="386" t="s">
        <v>145</v>
      </c>
      <c r="E45" s="366"/>
      <c r="F45" s="467" t="s">
        <v>146</v>
      </c>
      <c r="G45" s="829"/>
      <c r="H45" s="366"/>
      <c r="I45" s="366"/>
      <c r="J45" s="379" t="s">
        <v>147</v>
      </c>
      <c r="K45" s="366"/>
      <c r="L45" s="467" t="s">
        <v>148</v>
      </c>
      <c r="M45" s="842"/>
      <c r="N45" s="829"/>
      <c r="O45" s="379"/>
      <c r="P45" s="379"/>
      <c r="Q45" s="366"/>
      <c r="R45" s="379" t="s">
        <v>149</v>
      </c>
      <c r="S45" s="379"/>
      <c r="T45" s="379"/>
      <c r="U45" s="379"/>
      <c r="V45" s="379"/>
      <c r="W45" s="472"/>
      <c r="X45" s="842"/>
      <c r="Y45" s="842"/>
      <c r="Z45" s="842"/>
      <c r="AA45" s="829"/>
      <c r="AB45" s="378"/>
      <c r="AC45" s="366"/>
      <c r="AD45" s="366"/>
      <c r="AE45" s="366"/>
      <c r="AF45" s="366"/>
      <c r="AG45" s="366"/>
    </row>
    <row r="46" spans="1:33" ht="15.75" customHeight="1">
      <c r="A46" s="366"/>
      <c r="B46" s="31"/>
      <c r="C46" s="366"/>
      <c r="D46" s="366"/>
      <c r="E46" s="366"/>
      <c r="F46" s="29"/>
      <c r="G46" s="366"/>
      <c r="H46" s="366"/>
      <c r="I46" s="370"/>
      <c r="J46" s="370"/>
      <c r="K46" s="370"/>
      <c r="L46" s="370"/>
      <c r="M46" s="370"/>
      <c r="N46" s="370"/>
      <c r="O46" s="370"/>
      <c r="P46" s="370"/>
      <c r="Q46" s="370"/>
      <c r="R46" s="370"/>
      <c r="S46" s="370"/>
      <c r="T46" s="370"/>
      <c r="U46" s="370"/>
      <c r="V46" s="370"/>
      <c r="W46" s="370"/>
      <c r="X46" s="370"/>
      <c r="Y46" s="370"/>
      <c r="Z46" s="370"/>
      <c r="AA46" s="370"/>
      <c r="AB46" s="371"/>
      <c r="AC46" s="366"/>
      <c r="AD46" s="366"/>
      <c r="AE46" s="366"/>
      <c r="AF46" s="366"/>
      <c r="AG46" s="366"/>
    </row>
    <row r="47" spans="1:33" ht="15.75" customHeight="1">
      <c r="A47" s="366"/>
      <c r="B47" s="31"/>
      <c r="C47" s="387" t="s">
        <v>150</v>
      </c>
      <c r="D47" s="468">
        <v>2024</v>
      </c>
      <c r="E47" s="845"/>
      <c r="F47" s="846"/>
      <c r="G47" s="35"/>
      <c r="H47" s="370"/>
      <c r="I47" s="370"/>
      <c r="J47" s="370"/>
      <c r="K47" s="370"/>
      <c r="L47" s="370"/>
      <c r="M47" s="370"/>
      <c r="N47" s="370"/>
      <c r="O47" s="370"/>
      <c r="P47" s="370"/>
      <c r="Q47" s="464"/>
      <c r="R47" s="838"/>
      <c r="S47" s="838"/>
      <c r="T47" s="838"/>
      <c r="U47" s="838"/>
      <c r="V47" s="370"/>
      <c r="W47" s="370"/>
      <c r="X47" s="465"/>
      <c r="Y47" s="838"/>
      <c r="Z47" s="838"/>
      <c r="AA47" s="838"/>
      <c r="AB47" s="378"/>
      <c r="AC47" s="366"/>
      <c r="AD47" s="366"/>
      <c r="AE47" s="366"/>
      <c r="AF47" s="366"/>
      <c r="AG47" s="366"/>
    </row>
    <row r="48" spans="1:33" ht="5.25" customHeight="1">
      <c r="A48" s="366"/>
      <c r="B48" s="31"/>
      <c r="C48" s="379"/>
      <c r="D48" s="38"/>
      <c r="E48" s="38"/>
      <c r="F48" s="38"/>
      <c r="G48" s="366"/>
      <c r="H48" s="370"/>
      <c r="I48" s="370"/>
      <c r="J48" s="370"/>
      <c r="K48" s="370"/>
      <c r="L48" s="370"/>
      <c r="M48" s="370"/>
      <c r="N48" s="370"/>
      <c r="O48" s="370"/>
      <c r="P48" s="370"/>
      <c r="Q48" s="376"/>
      <c r="R48" s="376"/>
      <c r="S48" s="376"/>
      <c r="T48" s="376"/>
      <c r="U48" s="376"/>
      <c r="V48" s="370"/>
      <c r="W48" s="370"/>
      <c r="X48" s="372"/>
      <c r="Y48" s="372"/>
      <c r="Z48" s="372"/>
      <c r="AA48" s="372"/>
      <c r="AB48" s="378"/>
      <c r="AC48" s="366"/>
      <c r="AD48" s="366"/>
      <c r="AE48" s="366"/>
      <c r="AF48" s="366"/>
      <c r="AG48" s="366"/>
    </row>
    <row r="49" spans="1:33" ht="15.75" customHeight="1">
      <c r="A49" s="366"/>
      <c r="B49" s="31"/>
      <c r="C49" s="379" t="s">
        <v>140</v>
      </c>
      <c r="D49" s="471">
        <v>1.2</v>
      </c>
      <c r="E49" s="842"/>
      <c r="F49" s="829"/>
      <c r="G49" s="366"/>
      <c r="H49" s="370"/>
      <c r="I49" s="370"/>
      <c r="J49" s="370"/>
      <c r="K49" s="370"/>
      <c r="L49" s="370"/>
      <c r="M49" s="370"/>
      <c r="N49" s="370"/>
      <c r="O49" s="370"/>
      <c r="P49" s="370"/>
      <c r="Q49" s="464"/>
      <c r="R49" s="838"/>
      <c r="S49" s="838"/>
      <c r="T49" s="838"/>
      <c r="U49" s="838"/>
      <c r="V49" s="370"/>
      <c r="W49" s="370"/>
      <c r="X49" s="465"/>
      <c r="Y49" s="838"/>
      <c r="Z49" s="838"/>
      <c r="AA49" s="838"/>
      <c r="AB49" s="371"/>
      <c r="AC49" s="366"/>
      <c r="AD49" s="366"/>
      <c r="AE49" s="366"/>
      <c r="AF49" s="366"/>
      <c r="AG49" s="366"/>
    </row>
    <row r="50" spans="1:33" ht="15.75" customHeight="1">
      <c r="A50" s="366"/>
      <c r="B50" s="31"/>
      <c r="C50" s="366"/>
      <c r="D50" s="366"/>
      <c r="E50" s="366"/>
      <c r="F50" s="366"/>
      <c r="G50" s="366"/>
      <c r="H50" s="366"/>
      <c r="I50" s="370"/>
      <c r="J50" s="370"/>
      <c r="K50" s="379"/>
      <c r="L50" s="379"/>
      <c r="M50" s="379"/>
      <c r="N50" s="379"/>
      <c r="O50" s="379"/>
      <c r="P50" s="379"/>
      <c r="Q50" s="379"/>
      <c r="R50" s="379"/>
      <c r="S50" s="379"/>
      <c r="T50" s="379"/>
      <c r="U50" s="379"/>
      <c r="V50" s="379"/>
      <c r="W50" s="379"/>
      <c r="X50" s="379"/>
      <c r="Y50" s="379"/>
      <c r="Z50" s="379"/>
      <c r="AA50" s="379"/>
      <c r="AB50" s="371"/>
      <c r="AC50" s="366"/>
      <c r="AD50" s="366"/>
      <c r="AE50" s="366"/>
      <c r="AF50" s="366"/>
      <c r="AG50" s="366"/>
    </row>
    <row r="51" spans="1:33" ht="15.75" customHeight="1">
      <c r="A51" s="366"/>
      <c r="B51" s="31"/>
      <c r="C51" s="379"/>
      <c r="D51" s="466" t="s">
        <v>151</v>
      </c>
      <c r="E51" s="842"/>
      <c r="F51" s="842"/>
      <c r="G51" s="842"/>
      <c r="H51" s="842"/>
      <c r="I51" s="842"/>
      <c r="J51" s="842"/>
      <c r="K51" s="842"/>
      <c r="L51" s="842"/>
      <c r="M51" s="842"/>
      <c r="N51" s="842"/>
      <c r="O51" s="842"/>
      <c r="P51" s="842"/>
      <c r="Q51" s="842"/>
      <c r="R51" s="842"/>
      <c r="S51" s="842"/>
      <c r="T51" s="842"/>
      <c r="U51" s="842"/>
      <c r="V51" s="842"/>
      <c r="W51" s="842"/>
      <c r="X51" s="842"/>
      <c r="Y51" s="829"/>
      <c r="Z51" s="380"/>
      <c r="AA51" s="380"/>
      <c r="AB51" s="388"/>
      <c r="AC51" s="366"/>
      <c r="AD51" s="366"/>
      <c r="AE51" s="366"/>
      <c r="AF51" s="366"/>
      <c r="AG51" s="366"/>
    </row>
    <row r="52" spans="1:33" ht="15.75" customHeight="1">
      <c r="A52" s="366"/>
      <c r="B52" s="31"/>
      <c r="C52" s="366"/>
      <c r="D52" s="493" t="s">
        <v>152</v>
      </c>
      <c r="E52" s="842"/>
      <c r="F52" s="842"/>
      <c r="G52" s="842"/>
      <c r="H52" s="829"/>
      <c r="I52" s="489" t="s">
        <v>153</v>
      </c>
      <c r="J52" s="842"/>
      <c r="K52" s="842"/>
      <c r="L52" s="842"/>
      <c r="M52" s="842"/>
      <c r="N52" s="842"/>
      <c r="O52" s="842"/>
      <c r="P52" s="829"/>
      <c r="Q52" s="490" t="s">
        <v>154</v>
      </c>
      <c r="R52" s="842"/>
      <c r="S52" s="842"/>
      <c r="T52" s="842"/>
      <c r="U52" s="842"/>
      <c r="V52" s="842"/>
      <c r="W52" s="842"/>
      <c r="X52" s="842"/>
      <c r="Y52" s="829"/>
      <c r="Z52" s="380"/>
      <c r="AA52" s="380"/>
      <c r="AB52" s="388"/>
      <c r="AC52" s="366"/>
      <c r="AD52" s="366"/>
      <c r="AE52" s="366"/>
      <c r="AF52" s="366"/>
      <c r="AG52" s="366"/>
    </row>
    <row r="53" spans="1:33" ht="15.75" customHeight="1">
      <c r="A53" s="389"/>
      <c r="B53" s="39"/>
      <c r="C53" s="40"/>
      <c r="D53" s="494" t="s">
        <v>155</v>
      </c>
      <c r="E53" s="842"/>
      <c r="F53" s="842"/>
      <c r="G53" s="842"/>
      <c r="H53" s="829"/>
      <c r="I53" s="491" t="s">
        <v>156</v>
      </c>
      <c r="J53" s="842"/>
      <c r="K53" s="842"/>
      <c r="L53" s="842"/>
      <c r="M53" s="842"/>
      <c r="N53" s="842"/>
      <c r="O53" s="842"/>
      <c r="P53" s="829"/>
      <c r="Q53" s="492" t="s">
        <v>157</v>
      </c>
      <c r="R53" s="842"/>
      <c r="S53" s="842"/>
      <c r="T53" s="842"/>
      <c r="U53" s="842"/>
      <c r="V53" s="842"/>
      <c r="W53" s="842"/>
      <c r="X53" s="842"/>
      <c r="Y53" s="829"/>
      <c r="Z53" s="389"/>
      <c r="AA53" s="389"/>
      <c r="AB53" s="390"/>
      <c r="AC53" s="389"/>
      <c r="AD53" s="389"/>
      <c r="AE53" s="389"/>
      <c r="AF53" s="389"/>
      <c r="AG53" s="389"/>
    </row>
    <row r="54" spans="1:33" ht="15.75" customHeight="1">
      <c r="A54" s="366"/>
      <c r="B54" s="31"/>
      <c r="C54" s="391"/>
      <c r="D54" s="391"/>
      <c r="E54" s="391"/>
      <c r="F54" s="391"/>
      <c r="G54" s="392"/>
      <c r="H54" s="392"/>
      <c r="I54" s="392"/>
      <c r="J54" s="392"/>
      <c r="K54" s="392"/>
      <c r="L54" s="392"/>
      <c r="M54" s="392"/>
      <c r="N54" s="392"/>
      <c r="O54" s="392"/>
      <c r="P54" s="392"/>
      <c r="Q54" s="392"/>
      <c r="R54" s="392"/>
      <c r="S54" s="392"/>
      <c r="T54" s="392"/>
      <c r="U54" s="392"/>
      <c r="V54" s="392"/>
      <c r="W54" s="392"/>
      <c r="X54" s="392"/>
      <c r="Y54" s="392"/>
      <c r="Z54" s="391"/>
      <c r="AA54" s="391"/>
      <c r="AB54" s="375"/>
      <c r="AC54" s="366"/>
      <c r="AD54" s="366"/>
      <c r="AE54" s="366"/>
      <c r="AF54" s="366"/>
      <c r="AG54" s="366"/>
    </row>
    <row r="55" spans="1:33" ht="15.75" customHeight="1">
      <c r="A55" s="393"/>
      <c r="B55" s="41"/>
      <c r="C55" s="482" t="s">
        <v>158</v>
      </c>
      <c r="D55" s="842"/>
      <c r="E55" s="842"/>
      <c r="F55" s="829"/>
      <c r="G55" s="487" t="s">
        <v>159</v>
      </c>
      <c r="H55" s="488" t="s">
        <v>160</v>
      </c>
      <c r="I55" s="834"/>
      <c r="J55" s="834"/>
      <c r="K55" s="834"/>
      <c r="L55" s="834"/>
      <c r="M55" s="834"/>
      <c r="N55" s="834"/>
      <c r="O55" s="834"/>
      <c r="P55" s="834"/>
      <c r="Q55" s="834"/>
      <c r="R55" s="834"/>
      <c r="S55" s="834"/>
      <c r="T55" s="834"/>
      <c r="U55" s="834"/>
      <c r="V55" s="834"/>
      <c r="W55" s="834"/>
      <c r="X55" s="834"/>
      <c r="Y55" s="834"/>
      <c r="Z55" s="834"/>
      <c r="AA55" s="835"/>
      <c r="AB55" s="388"/>
      <c r="AC55" s="393"/>
      <c r="AD55" s="393"/>
      <c r="AE55" s="393"/>
      <c r="AF55" s="393"/>
      <c r="AG55" s="393"/>
    </row>
    <row r="56" spans="1:33" ht="15.75" customHeight="1">
      <c r="A56" s="393"/>
      <c r="B56" s="41"/>
      <c r="C56" s="42" t="s">
        <v>161</v>
      </c>
      <c r="D56" s="43" t="s">
        <v>624</v>
      </c>
      <c r="E56" s="482" t="s">
        <v>162</v>
      </c>
      <c r="F56" s="829"/>
      <c r="G56" s="831"/>
      <c r="H56" s="839"/>
      <c r="I56" s="840"/>
      <c r="J56" s="840"/>
      <c r="K56" s="840"/>
      <c r="L56" s="840"/>
      <c r="M56" s="840"/>
      <c r="N56" s="840"/>
      <c r="O56" s="840"/>
      <c r="P56" s="840"/>
      <c r="Q56" s="840"/>
      <c r="R56" s="840"/>
      <c r="S56" s="840"/>
      <c r="T56" s="840"/>
      <c r="U56" s="840"/>
      <c r="V56" s="840"/>
      <c r="W56" s="840"/>
      <c r="X56" s="840"/>
      <c r="Y56" s="840"/>
      <c r="Z56" s="840"/>
      <c r="AA56" s="841"/>
      <c r="AB56" s="388"/>
      <c r="AC56" s="393"/>
      <c r="AD56" s="393"/>
      <c r="AE56" s="393"/>
      <c r="AF56" s="393"/>
      <c r="AG56" s="393"/>
    </row>
    <row r="57" spans="1:33" ht="15.75" customHeight="1">
      <c r="A57" s="393"/>
      <c r="B57" s="41"/>
      <c r="C57" s="44">
        <v>2024</v>
      </c>
      <c r="D57" s="45">
        <v>45474</v>
      </c>
      <c r="E57" s="481">
        <v>45656</v>
      </c>
      <c r="F57" s="829"/>
      <c r="G57" s="46">
        <v>0.65</v>
      </c>
      <c r="H57" s="486"/>
      <c r="I57" s="842"/>
      <c r="J57" s="842"/>
      <c r="K57" s="842"/>
      <c r="L57" s="842"/>
      <c r="M57" s="842"/>
      <c r="N57" s="842"/>
      <c r="O57" s="842"/>
      <c r="P57" s="842"/>
      <c r="Q57" s="842"/>
      <c r="R57" s="842"/>
      <c r="S57" s="842"/>
      <c r="T57" s="842"/>
      <c r="U57" s="842"/>
      <c r="V57" s="842"/>
      <c r="W57" s="842"/>
      <c r="X57" s="842"/>
      <c r="Y57" s="842"/>
      <c r="Z57" s="842"/>
      <c r="AA57" s="829"/>
      <c r="AB57" s="388"/>
      <c r="AC57" s="393"/>
      <c r="AD57" s="393"/>
      <c r="AE57" s="393"/>
      <c r="AF57" s="393"/>
      <c r="AG57" s="393"/>
    </row>
    <row r="58" spans="1:33" ht="15.75" customHeight="1">
      <c r="A58" s="393"/>
      <c r="B58" s="41"/>
      <c r="C58" s="44">
        <v>2025</v>
      </c>
      <c r="D58" s="45">
        <v>45658</v>
      </c>
      <c r="E58" s="481">
        <v>46021</v>
      </c>
      <c r="F58" s="829"/>
      <c r="G58" s="46">
        <v>0.85</v>
      </c>
      <c r="H58" s="486"/>
      <c r="I58" s="842"/>
      <c r="J58" s="842"/>
      <c r="K58" s="842"/>
      <c r="L58" s="842"/>
      <c r="M58" s="842"/>
      <c r="N58" s="842"/>
      <c r="O58" s="842"/>
      <c r="P58" s="842"/>
      <c r="Q58" s="842"/>
      <c r="R58" s="842"/>
      <c r="S58" s="842"/>
      <c r="T58" s="842"/>
      <c r="U58" s="842"/>
      <c r="V58" s="842"/>
      <c r="W58" s="842"/>
      <c r="X58" s="842"/>
      <c r="Y58" s="842"/>
      <c r="Z58" s="842"/>
      <c r="AA58" s="829"/>
      <c r="AB58" s="388"/>
      <c r="AC58" s="393"/>
      <c r="AD58" s="393"/>
      <c r="AE58" s="393"/>
      <c r="AF58" s="393"/>
      <c r="AG58" s="393"/>
    </row>
    <row r="59" spans="1:33" ht="15.75" customHeight="1">
      <c r="A59" s="393"/>
      <c r="B59" s="41"/>
      <c r="C59" s="44">
        <v>2026</v>
      </c>
      <c r="D59" s="45">
        <v>46023</v>
      </c>
      <c r="E59" s="481">
        <v>46386</v>
      </c>
      <c r="F59" s="829"/>
      <c r="G59" s="46">
        <v>0.85</v>
      </c>
      <c r="H59" s="486"/>
      <c r="I59" s="842"/>
      <c r="J59" s="842"/>
      <c r="K59" s="842"/>
      <c r="L59" s="842"/>
      <c r="M59" s="842"/>
      <c r="N59" s="842"/>
      <c r="O59" s="842"/>
      <c r="P59" s="842"/>
      <c r="Q59" s="842"/>
      <c r="R59" s="842"/>
      <c r="S59" s="842"/>
      <c r="T59" s="842"/>
      <c r="U59" s="842"/>
      <c r="V59" s="842"/>
      <c r="W59" s="842"/>
      <c r="X59" s="842"/>
      <c r="Y59" s="842"/>
      <c r="Z59" s="842"/>
      <c r="AA59" s="829"/>
      <c r="AB59" s="388"/>
      <c r="AC59" s="393"/>
      <c r="AD59" s="393"/>
      <c r="AE59" s="393"/>
      <c r="AF59" s="393"/>
      <c r="AG59" s="393"/>
    </row>
    <row r="60" spans="1:33" ht="15.75" customHeight="1">
      <c r="A60" s="393"/>
      <c r="B60" s="41"/>
      <c r="C60" s="44">
        <v>2027</v>
      </c>
      <c r="D60" s="45">
        <v>46388</v>
      </c>
      <c r="E60" s="481">
        <v>46751</v>
      </c>
      <c r="F60" s="829"/>
      <c r="G60" s="46">
        <v>0.65</v>
      </c>
      <c r="H60" s="486"/>
      <c r="I60" s="842"/>
      <c r="J60" s="842"/>
      <c r="K60" s="842"/>
      <c r="L60" s="842"/>
      <c r="M60" s="842"/>
      <c r="N60" s="842"/>
      <c r="O60" s="842"/>
      <c r="P60" s="842"/>
      <c r="Q60" s="842"/>
      <c r="R60" s="842"/>
      <c r="S60" s="842"/>
      <c r="T60" s="842"/>
      <c r="U60" s="842"/>
      <c r="V60" s="842"/>
      <c r="W60" s="842"/>
      <c r="X60" s="842"/>
      <c r="Y60" s="842"/>
      <c r="Z60" s="842"/>
      <c r="AA60" s="829"/>
      <c r="AB60" s="388"/>
      <c r="AC60" s="393"/>
      <c r="AD60" s="393"/>
      <c r="AE60" s="393"/>
      <c r="AF60" s="393"/>
      <c r="AG60" s="393"/>
    </row>
    <row r="61" spans="1:33" ht="15.75" customHeight="1">
      <c r="A61" s="393"/>
      <c r="B61" s="41"/>
      <c r="C61" s="44"/>
      <c r="D61" s="44"/>
      <c r="E61" s="482"/>
      <c r="F61" s="829"/>
      <c r="G61" s="43"/>
      <c r="H61" s="482"/>
      <c r="I61" s="842"/>
      <c r="J61" s="842"/>
      <c r="K61" s="842"/>
      <c r="L61" s="842"/>
      <c r="M61" s="842"/>
      <c r="N61" s="842"/>
      <c r="O61" s="842"/>
      <c r="P61" s="842"/>
      <c r="Q61" s="842"/>
      <c r="R61" s="842"/>
      <c r="S61" s="842"/>
      <c r="T61" s="842"/>
      <c r="U61" s="842"/>
      <c r="V61" s="842"/>
      <c r="W61" s="842"/>
      <c r="X61" s="842"/>
      <c r="Y61" s="842"/>
      <c r="Z61" s="842"/>
      <c r="AA61" s="829"/>
      <c r="AB61" s="388"/>
      <c r="AC61" s="393"/>
      <c r="AD61" s="393"/>
      <c r="AE61" s="393"/>
      <c r="AF61" s="393"/>
      <c r="AG61" s="393"/>
    </row>
    <row r="62" spans="1:33" ht="15.75" customHeight="1">
      <c r="A62" s="366"/>
      <c r="B62" s="31"/>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74"/>
      <c r="AC62" s="366"/>
      <c r="AD62" s="366"/>
      <c r="AE62" s="366"/>
      <c r="AF62" s="366"/>
      <c r="AG62" s="366"/>
    </row>
    <row r="63" spans="1:33" ht="15.75" customHeight="1">
      <c r="A63" s="366"/>
      <c r="B63" s="31"/>
      <c r="C63" s="469" t="s">
        <v>163</v>
      </c>
      <c r="D63" s="838"/>
      <c r="E63" s="379"/>
      <c r="F63" s="370" t="s">
        <v>164</v>
      </c>
      <c r="G63" s="47"/>
      <c r="H63" s="381"/>
      <c r="I63" s="370" t="s">
        <v>165</v>
      </c>
      <c r="J63" s="366"/>
      <c r="K63" s="467"/>
      <c r="L63" s="829"/>
      <c r="M63" s="379"/>
      <c r="N63" s="366"/>
      <c r="O63" s="366"/>
      <c r="P63" s="366"/>
      <c r="Q63" s="366"/>
      <c r="R63" s="366"/>
      <c r="S63" s="366"/>
      <c r="T63" s="366"/>
      <c r="U63" s="366"/>
      <c r="V63" s="366"/>
      <c r="W63" s="366"/>
      <c r="X63" s="366"/>
      <c r="Y63" s="366"/>
      <c r="Z63" s="366"/>
      <c r="AA63" s="366"/>
      <c r="AB63" s="374"/>
      <c r="AC63" s="366"/>
      <c r="AD63" s="366"/>
      <c r="AE63" s="366"/>
      <c r="AF63" s="366"/>
      <c r="AG63" s="366"/>
    </row>
    <row r="64" spans="1:33" ht="15.75" customHeight="1">
      <c r="A64" s="366"/>
      <c r="B64" s="394"/>
      <c r="C64" s="385"/>
      <c r="D64" s="385"/>
      <c r="E64" s="385"/>
      <c r="F64" s="385"/>
      <c r="G64" s="385"/>
      <c r="H64" s="385"/>
      <c r="I64" s="385"/>
      <c r="J64" s="385"/>
      <c r="K64" s="385"/>
      <c r="L64" s="385"/>
      <c r="M64" s="385"/>
      <c r="N64" s="385"/>
      <c r="O64" s="385"/>
      <c r="P64" s="385"/>
      <c r="Q64" s="385"/>
      <c r="R64" s="385"/>
      <c r="S64" s="385"/>
      <c r="T64" s="385"/>
      <c r="U64" s="385"/>
      <c r="V64" s="385"/>
      <c r="W64" s="385"/>
      <c r="X64" s="385"/>
      <c r="Y64" s="385"/>
      <c r="Z64" s="385"/>
      <c r="AA64" s="385"/>
      <c r="AB64" s="395"/>
      <c r="AC64" s="366"/>
      <c r="AD64" s="366"/>
      <c r="AE64" s="366"/>
      <c r="AF64" s="366"/>
      <c r="AG64" s="366"/>
    </row>
    <row r="65" spans="1:33" ht="15.75" customHeight="1">
      <c r="A65" s="366"/>
      <c r="B65" s="480" t="s">
        <v>166</v>
      </c>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29"/>
      <c r="AC65" s="366"/>
      <c r="AD65" s="366"/>
      <c r="AE65" s="366"/>
      <c r="AF65" s="366"/>
      <c r="AG65" s="366"/>
    </row>
    <row r="66" spans="1:33" ht="15.75" customHeight="1">
      <c r="A66" s="366"/>
      <c r="B66" s="48"/>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49"/>
      <c r="AC66" s="366"/>
      <c r="AD66" s="366"/>
      <c r="AE66" s="366"/>
      <c r="AF66" s="366"/>
      <c r="AG66" s="366"/>
    </row>
    <row r="67" spans="1:33" ht="29.25" customHeight="1">
      <c r="A67" s="366"/>
      <c r="B67" s="482" t="s">
        <v>161</v>
      </c>
      <c r="C67" s="829"/>
      <c r="D67" s="43"/>
      <c r="E67" s="482" t="s">
        <v>167</v>
      </c>
      <c r="F67" s="829"/>
      <c r="G67" s="43"/>
      <c r="H67" s="466" t="s">
        <v>168</v>
      </c>
      <c r="I67" s="829"/>
      <c r="J67" s="482"/>
      <c r="K67" s="829"/>
      <c r="L67" s="485"/>
      <c r="M67" s="838"/>
      <c r="N67" s="43" t="s">
        <v>169</v>
      </c>
      <c r="O67" s="482"/>
      <c r="P67" s="842"/>
      <c r="Q67" s="829"/>
      <c r="R67" s="482" t="s">
        <v>170</v>
      </c>
      <c r="S67" s="842"/>
      <c r="T67" s="829"/>
      <c r="U67" s="482"/>
      <c r="V67" s="842"/>
      <c r="W67" s="829"/>
      <c r="X67" s="482" t="s">
        <v>171</v>
      </c>
      <c r="Y67" s="829"/>
      <c r="Z67" s="482"/>
      <c r="AA67" s="842"/>
      <c r="AB67" s="829"/>
      <c r="AC67" s="366"/>
      <c r="AD67" s="366"/>
      <c r="AE67" s="366"/>
      <c r="AF67" s="366"/>
      <c r="AG67" s="366"/>
    </row>
    <row r="68" spans="1:33" ht="15.75" customHeight="1">
      <c r="A68" s="366"/>
      <c r="B68" s="48"/>
      <c r="C68" s="396"/>
      <c r="D68" s="396"/>
      <c r="E68" s="396"/>
      <c r="F68" s="389"/>
      <c r="G68" s="397"/>
      <c r="H68" s="398"/>
      <c r="I68" s="398"/>
      <c r="J68" s="389"/>
      <c r="K68" s="389"/>
      <c r="L68" s="389"/>
      <c r="M68" s="389"/>
      <c r="N68" s="398"/>
      <c r="O68" s="389"/>
      <c r="P68" s="389"/>
      <c r="Q68" s="389"/>
      <c r="R68" s="389"/>
      <c r="S68" s="398"/>
      <c r="T68" s="376"/>
      <c r="U68" s="376"/>
      <c r="V68" s="366"/>
      <c r="W68" s="398"/>
      <c r="X68" s="386"/>
      <c r="Y68" s="386"/>
      <c r="Z68" s="50"/>
      <c r="AA68" s="28"/>
      <c r="AB68" s="51"/>
      <c r="AC68" s="366"/>
      <c r="AD68" s="366"/>
      <c r="AE68" s="366"/>
      <c r="AF68" s="366"/>
      <c r="AG68" s="366"/>
    </row>
    <row r="69" spans="1:33" ht="15.75" customHeight="1">
      <c r="A69" s="366"/>
      <c r="B69" s="480" t="s">
        <v>172</v>
      </c>
      <c r="C69" s="829"/>
      <c r="D69" s="483"/>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1"/>
      <c r="AC69" s="366"/>
      <c r="AD69" s="366"/>
      <c r="AE69" s="366"/>
      <c r="AF69" s="366"/>
      <c r="AG69" s="366"/>
    </row>
    <row r="70" spans="1:33" ht="15.75" customHeight="1">
      <c r="A70" s="366"/>
      <c r="B70" s="48"/>
      <c r="C70" s="396"/>
      <c r="D70" s="396"/>
      <c r="E70" s="396"/>
      <c r="F70" s="389"/>
      <c r="G70" s="397"/>
      <c r="H70" s="398"/>
      <c r="I70" s="398"/>
      <c r="J70" s="389"/>
      <c r="K70" s="389"/>
      <c r="L70" s="389"/>
      <c r="M70" s="389"/>
      <c r="N70" s="398"/>
      <c r="O70" s="389"/>
      <c r="P70" s="389"/>
      <c r="Q70" s="389"/>
      <c r="R70" s="389"/>
      <c r="S70" s="398"/>
      <c r="T70" s="376"/>
      <c r="U70" s="376"/>
      <c r="V70" s="366"/>
      <c r="W70" s="398"/>
      <c r="X70" s="386"/>
      <c r="Y70" s="386"/>
      <c r="Z70" s="50"/>
      <c r="AA70" s="28"/>
      <c r="AB70" s="51"/>
      <c r="AC70" s="366"/>
      <c r="AD70" s="366"/>
      <c r="AE70" s="366"/>
      <c r="AF70" s="366"/>
      <c r="AG70" s="366"/>
    </row>
    <row r="71" spans="1:33" ht="15.75" customHeight="1">
      <c r="A71" s="366"/>
      <c r="B71" s="480" t="s">
        <v>173</v>
      </c>
      <c r="C71" s="829"/>
      <c r="D71" s="484"/>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1"/>
      <c r="AC71" s="366"/>
      <c r="AD71" s="366"/>
      <c r="AE71" s="366"/>
      <c r="AF71" s="366"/>
      <c r="AG71" s="366"/>
    </row>
    <row r="72" spans="1:33" ht="15.75" customHeight="1">
      <c r="A72" s="366"/>
      <c r="B72" s="48"/>
      <c r="C72" s="396"/>
      <c r="D72" s="396"/>
      <c r="E72" s="396"/>
      <c r="F72" s="389"/>
      <c r="G72" s="397"/>
      <c r="H72" s="398"/>
      <c r="I72" s="398"/>
      <c r="J72" s="389"/>
      <c r="K72" s="389"/>
      <c r="L72" s="389"/>
      <c r="M72" s="389"/>
      <c r="N72" s="398"/>
      <c r="O72" s="389"/>
      <c r="P72" s="389"/>
      <c r="Q72" s="389"/>
      <c r="R72" s="389"/>
      <c r="S72" s="398"/>
      <c r="T72" s="376"/>
      <c r="U72" s="376"/>
      <c r="V72" s="366"/>
      <c r="W72" s="398"/>
      <c r="X72" s="386"/>
      <c r="Y72" s="386"/>
      <c r="Z72" s="386"/>
      <c r="AA72" s="376"/>
      <c r="AB72" s="382"/>
      <c r="AC72" s="366"/>
      <c r="AD72" s="366"/>
      <c r="AE72" s="366"/>
      <c r="AF72" s="366"/>
      <c r="AG72" s="366"/>
    </row>
    <row r="73" spans="1:33" ht="15.75" customHeight="1">
      <c r="A73" s="366"/>
      <c r="B73" s="480" t="s">
        <v>174</v>
      </c>
      <c r="C73" s="829"/>
      <c r="D73" s="484"/>
      <c r="E73" s="840"/>
      <c r="F73" s="840"/>
      <c r="G73" s="840"/>
      <c r="H73" s="840"/>
      <c r="I73" s="840"/>
      <c r="J73" s="840"/>
      <c r="K73" s="840"/>
      <c r="L73" s="840"/>
      <c r="M73" s="840"/>
      <c r="N73" s="840"/>
      <c r="O73" s="840"/>
      <c r="P73" s="840"/>
      <c r="Q73" s="840"/>
      <c r="R73" s="840"/>
      <c r="S73" s="840"/>
      <c r="T73" s="840"/>
      <c r="U73" s="840"/>
      <c r="V73" s="840"/>
      <c r="W73" s="840"/>
      <c r="X73" s="840"/>
      <c r="Y73" s="840"/>
      <c r="Z73" s="840"/>
      <c r="AA73" s="840"/>
      <c r="AB73" s="841"/>
      <c r="AC73" s="366"/>
      <c r="AD73" s="366"/>
      <c r="AE73" s="366"/>
      <c r="AF73" s="366"/>
      <c r="AG73" s="366"/>
    </row>
    <row r="74" spans="1:33" ht="15.75" customHeight="1">
      <c r="A74" s="366"/>
      <c r="B74" s="48"/>
      <c r="C74" s="396"/>
      <c r="D74" s="396"/>
      <c r="E74" s="396"/>
      <c r="F74" s="389"/>
      <c r="G74" s="397"/>
      <c r="H74" s="398"/>
      <c r="I74" s="398"/>
      <c r="J74" s="389"/>
      <c r="K74" s="389"/>
      <c r="L74" s="389"/>
      <c r="M74" s="389"/>
      <c r="N74" s="398"/>
      <c r="O74" s="389"/>
      <c r="P74" s="389"/>
      <c r="Q74" s="389"/>
      <c r="R74" s="389"/>
      <c r="S74" s="398"/>
      <c r="T74" s="376"/>
      <c r="U74" s="376"/>
      <c r="V74" s="366"/>
      <c r="W74" s="398"/>
      <c r="X74" s="386"/>
      <c r="Y74" s="386"/>
      <c r="Z74" s="50"/>
      <c r="AA74" s="28"/>
      <c r="AB74" s="51"/>
      <c r="AC74" s="366"/>
      <c r="AD74" s="366"/>
      <c r="AE74" s="366"/>
      <c r="AF74" s="366"/>
      <c r="AG74" s="366"/>
    </row>
    <row r="75" spans="1:33" ht="15.75" customHeight="1">
      <c r="A75" s="366"/>
      <c r="B75" s="480" t="s">
        <v>175</v>
      </c>
      <c r="C75" s="829"/>
      <c r="D75" s="484"/>
      <c r="E75" s="840"/>
      <c r="F75" s="840"/>
      <c r="G75" s="840"/>
      <c r="H75" s="840"/>
      <c r="I75" s="840"/>
      <c r="J75" s="840"/>
      <c r="K75" s="840"/>
      <c r="L75" s="840"/>
      <c r="M75" s="840"/>
      <c r="N75" s="840"/>
      <c r="O75" s="840"/>
      <c r="P75" s="840"/>
      <c r="Q75" s="840"/>
      <c r="R75" s="840"/>
      <c r="S75" s="840"/>
      <c r="T75" s="840"/>
      <c r="U75" s="840"/>
      <c r="V75" s="840"/>
      <c r="W75" s="840"/>
      <c r="X75" s="840"/>
      <c r="Y75" s="840"/>
      <c r="Z75" s="840"/>
      <c r="AA75" s="840"/>
      <c r="AB75" s="841"/>
      <c r="AC75" s="366"/>
      <c r="AD75" s="366"/>
      <c r="AE75" s="366"/>
      <c r="AF75" s="366"/>
      <c r="AG75" s="366"/>
    </row>
    <row r="76" spans="1:33" ht="15.75" customHeight="1">
      <c r="A76" s="366"/>
      <c r="B76" s="48"/>
      <c r="C76" s="396"/>
      <c r="D76" s="396"/>
      <c r="E76" s="396"/>
      <c r="F76" s="389"/>
      <c r="G76" s="397"/>
      <c r="H76" s="398"/>
      <c r="I76" s="398"/>
      <c r="J76" s="389"/>
      <c r="K76" s="389"/>
      <c r="L76" s="389"/>
      <c r="M76" s="389"/>
      <c r="N76" s="398"/>
      <c r="O76" s="389"/>
      <c r="P76" s="389"/>
      <c r="Q76" s="389"/>
      <c r="R76" s="389"/>
      <c r="S76" s="398"/>
      <c r="T76" s="376"/>
      <c r="U76" s="376"/>
      <c r="V76" s="366"/>
      <c r="W76" s="398"/>
      <c r="X76" s="386"/>
      <c r="Y76" s="386"/>
      <c r="Z76" s="50"/>
      <c r="AA76" s="28"/>
      <c r="AB76" s="51"/>
      <c r="AC76" s="366"/>
      <c r="AD76" s="366"/>
      <c r="AE76" s="366"/>
      <c r="AF76" s="366"/>
      <c r="AG76" s="366"/>
    </row>
    <row r="77" spans="1:33" ht="15.75" customHeight="1">
      <c r="A77" s="366"/>
      <c r="B77" s="480" t="s">
        <v>176</v>
      </c>
      <c r="C77" s="829"/>
      <c r="D77" s="484"/>
      <c r="E77" s="840"/>
      <c r="F77" s="840"/>
      <c r="G77" s="840"/>
      <c r="H77" s="840"/>
      <c r="I77" s="840"/>
      <c r="J77" s="840"/>
      <c r="K77" s="840"/>
      <c r="L77" s="840"/>
      <c r="M77" s="840"/>
      <c r="N77" s="840"/>
      <c r="O77" s="840"/>
      <c r="P77" s="840"/>
      <c r="Q77" s="840"/>
      <c r="R77" s="840"/>
      <c r="S77" s="840"/>
      <c r="T77" s="840"/>
      <c r="U77" s="840"/>
      <c r="V77" s="840"/>
      <c r="W77" s="840"/>
      <c r="X77" s="840"/>
      <c r="Y77" s="840"/>
      <c r="Z77" s="840"/>
      <c r="AA77" s="840"/>
      <c r="AB77" s="841"/>
      <c r="AC77" s="366"/>
      <c r="AD77" s="366"/>
      <c r="AE77" s="366"/>
      <c r="AF77" s="366"/>
      <c r="AG77" s="366"/>
    </row>
    <row r="78" spans="1:33" ht="15.75" customHeight="1">
      <c r="A78" s="366"/>
      <c r="B78" s="48"/>
      <c r="C78" s="396"/>
      <c r="D78" s="396"/>
      <c r="E78" s="396"/>
      <c r="F78" s="389"/>
      <c r="G78" s="397"/>
      <c r="H78" s="398"/>
      <c r="I78" s="398"/>
      <c r="J78" s="389"/>
      <c r="K78" s="389"/>
      <c r="L78" s="389"/>
      <c r="M78" s="389"/>
      <c r="N78" s="398"/>
      <c r="O78" s="389"/>
      <c r="P78" s="389"/>
      <c r="Q78" s="389"/>
      <c r="R78" s="389"/>
      <c r="S78" s="398"/>
      <c r="T78" s="376"/>
      <c r="U78" s="376"/>
      <c r="V78" s="366"/>
      <c r="W78" s="398"/>
      <c r="X78" s="386"/>
      <c r="Y78" s="386"/>
      <c r="Z78" s="50"/>
      <c r="AA78" s="28"/>
      <c r="AB78" s="51"/>
      <c r="AC78" s="366"/>
      <c r="AD78" s="366"/>
      <c r="AE78" s="366"/>
      <c r="AF78" s="366"/>
      <c r="AG78" s="366"/>
    </row>
    <row r="79" spans="1:33" ht="15.75" customHeight="1">
      <c r="A79" s="366"/>
      <c r="B79" s="480" t="s">
        <v>177</v>
      </c>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29"/>
      <c r="AC79" s="366"/>
      <c r="AD79" s="366"/>
      <c r="AE79" s="366"/>
      <c r="AF79" s="366"/>
      <c r="AG79" s="366"/>
    </row>
    <row r="80" spans="1:33" ht="15.75" customHeight="1">
      <c r="A80" s="366"/>
      <c r="B80" s="466" t="s">
        <v>122</v>
      </c>
      <c r="C80" s="829"/>
      <c r="D80" s="52" t="s">
        <v>178</v>
      </c>
      <c r="E80" s="466" t="s">
        <v>179</v>
      </c>
      <c r="F80" s="829"/>
      <c r="G80" s="466" t="s">
        <v>177</v>
      </c>
      <c r="H80" s="842"/>
      <c r="I80" s="842"/>
      <c r="J80" s="842"/>
      <c r="K80" s="842"/>
      <c r="L80" s="842"/>
      <c r="M80" s="842"/>
      <c r="N80" s="842"/>
      <c r="O80" s="829"/>
      <c r="P80" s="466" t="s">
        <v>180</v>
      </c>
      <c r="Q80" s="842"/>
      <c r="R80" s="842"/>
      <c r="S80" s="842"/>
      <c r="T80" s="842"/>
      <c r="U80" s="842"/>
      <c r="V80" s="842"/>
      <c r="W80" s="842"/>
      <c r="X80" s="842"/>
      <c r="Y80" s="842"/>
      <c r="Z80" s="842"/>
      <c r="AA80" s="842"/>
      <c r="AB80" s="829"/>
      <c r="AC80" s="366"/>
      <c r="AD80" s="366"/>
      <c r="AE80" s="366"/>
      <c r="AF80" s="366"/>
      <c r="AG80" s="366"/>
    </row>
    <row r="81" spans="1:33" ht="15.75" customHeight="1">
      <c r="A81" s="366"/>
      <c r="B81" s="466"/>
      <c r="C81" s="829"/>
      <c r="D81" s="37"/>
      <c r="E81" s="466"/>
      <c r="F81" s="829"/>
      <c r="G81" s="479"/>
      <c r="H81" s="842"/>
      <c r="I81" s="842"/>
      <c r="J81" s="842"/>
      <c r="K81" s="842"/>
      <c r="L81" s="842"/>
      <c r="M81" s="842"/>
      <c r="N81" s="842"/>
      <c r="O81" s="829"/>
      <c r="P81" s="479"/>
      <c r="Q81" s="842"/>
      <c r="R81" s="842"/>
      <c r="S81" s="842"/>
      <c r="T81" s="842"/>
      <c r="U81" s="842"/>
      <c r="V81" s="842"/>
      <c r="W81" s="842"/>
      <c r="X81" s="842"/>
      <c r="Y81" s="842"/>
      <c r="Z81" s="842"/>
      <c r="AA81" s="842"/>
      <c r="AB81" s="829"/>
      <c r="AC81" s="366"/>
      <c r="AD81" s="366"/>
      <c r="AE81" s="366"/>
      <c r="AF81" s="366"/>
      <c r="AG81" s="366"/>
    </row>
    <row r="82" spans="1:33" ht="15.75" customHeight="1">
      <c r="A82" s="366"/>
      <c r="B82" s="466"/>
      <c r="C82" s="829"/>
      <c r="D82" s="37"/>
      <c r="E82" s="466"/>
      <c r="F82" s="829"/>
      <c r="G82" s="479"/>
      <c r="H82" s="842"/>
      <c r="I82" s="842"/>
      <c r="J82" s="842"/>
      <c r="K82" s="842"/>
      <c r="L82" s="842"/>
      <c r="M82" s="842"/>
      <c r="N82" s="842"/>
      <c r="O82" s="829"/>
      <c r="P82" s="479"/>
      <c r="Q82" s="842"/>
      <c r="R82" s="842"/>
      <c r="S82" s="842"/>
      <c r="T82" s="842"/>
      <c r="U82" s="842"/>
      <c r="V82" s="842"/>
      <c r="W82" s="842"/>
      <c r="X82" s="842"/>
      <c r="Y82" s="842"/>
      <c r="Z82" s="842"/>
      <c r="AA82" s="842"/>
      <c r="AB82" s="829"/>
      <c r="AC82" s="366"/>
      <c r="AD82" s="366"/>
      <c r="AE82" s="366"/>
      <c r="AF82" s="366"/>
      <c r="AG82" s="366"/>
    </row>
    <row r="83" spans="1:33" ht="26.25" customHeight="1">
      <c r="A83" s="366"/>
      <c r="B83" s="478" t="s">
        <v>181</v>
      </c>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29"/>
      <c r="AC83" s="366"/>
      <c r="AD83" s="399"/>
      <c r="AE83" s="366"/>
      <c r="AF83" s="366"/>
      <c r="AG83" s="366"/>
    </row>
    <row r="84" spans="1:33"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row>
    <row r="85" spans="1:33"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row>
    <row r="86" spans="1:33"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row>
    <row r="87" spans="1:33"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row>
    <row r="88" spans="1:33"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row>
    <row r="89" spans="1:33"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row>
    <row r="90" spans="1:33"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row>
    <row r="91" spans="1:33"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row>
    <row r="92" spans="1:33"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row>
    <row r="93" spans="1:33"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row>
    <row r="94" spans="1:33"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row>
    <row r="95" spans="1:33"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c r="AE95" s="366"/>
      <c r="AF95" s="366"/>
      <c r="AG95" s="366"/>
    </row>
    <row r="96" spans="1:33"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c r="AG96" s="366"/>
    </row>
    <row r="97" spans="1:33"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row>
    <row r="98" spans="1:33"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row>
    <row r="99" spans="1:33"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row>
    <row r="100" spans="1:33"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row>
    <row r="101" spans="1:33"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row>
    <row r="102" spans="1:33"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c r="AG102" s="366"/>
    </row>
    <row r="103" spans="1:33"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row>
    <row r="104" spans="1:33"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c r="AG104" s="366"/>
    </row>
    <row r="105" spans="1:33"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row>
    <row r="106" spans="1:33"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c r="AG106" s="366"/>
    </row>
    <row r="107" spans="1:33"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row>
    <row r="108" spans="1:33"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row>
    <row r="109" spans="1:33"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row>
    <row r="110" spans="1:33"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row>
    <row r="111" spans="1:33"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row>
    <row r="112" spans="1:33"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c r="AE112" s="366"/>
      <c r="AF112" s="366"/>
      <c r="AG112" s="366"/>
    </row>
    <row r="113" spans="1:33"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row>
    <row r="114" spans="1:33"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row>
    <row r="115" spans="1:33"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row>
    <row r="116" spans="1:33"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row>
    <row r="117" spans="1:33"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row>
    <row r="118" spans="1:33"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row>
    <row r="119" spans="1:33"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row>
    <row r="120" spans="1:33"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row>
    <row r="121" spans="1:33"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row>
    <row r="122" spans="1:33"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row>
    <row r="123" spans="1:33"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row>
    <row r="124" spans="1:33"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E124" s="366"/>
      <c r="AF124" s="366"/>
      <c r="AG124" s="366"/>
    </row>
    <row r="125" spans="1:33"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row>
    <row r="126" spans="1:33"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row>
    <row r="127" spans="1:33"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c r="AF127" s="366"/>
      <c r="AG127" s="366"/>
    </row>
    <row r="128" spans="1:33"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row>
    <row r="129" spans="1:33"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c r="AE129" s="366"/>
      <c r="AF129" s="366"/>
      <c r="AG129" s="366"/>
    </row>
    <row r="130" spans="1:33"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c r="AE130" s="366"/>
      <c r="AF130" s="366"/>
      <c r="AG130" s="366"/>
    </row>
    <row r="131" spans="1:33"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c r="AE131" s="366"/>
      <c r="AF131" s="366"/>
      <c r="AG131" s="366"/>
    </row>
    <row r="132" spans="1:33"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row>
    <row r="133" spans="1:33"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row>
    <row r="134" spans="1:33"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c r="AE134" s="366"/>
      <c r="AF134" s="366"/>
      <c r="AG134" s="366"/>
    </row>
    <row r="135" spans="1:33"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c r="AE135" s="366"/>
      <c r="AF135" s="366"/>
      <c r="AG135" s="366"/>
    </row>
    <row r="136" spans="1:33"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c r="AE136" s="366"/>
      <c r="AF136" s="366"/>
      <c r="AG136" s="366"/>
    </row>
    <row r="137" spans="1:33"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c r="AE137" s="366"/>
      <c r="AF137" s="366"/>
      <c r="AG137" s="366"/>
    </row>
    <row r="138" spans="1:33"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row>
    <row r="139" spans="1:33"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row>
    <row r="140" spans="1:33"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c r="AE140" s="366"/>
      <c r="AF140" s="366"/>
      <c r="AG140" s="366"/>
    </row>
    <row r="141" spans="1:33"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6"/>
      <c r="AF141" s="366"/>
      <c r="AG141" s="366"/>
    </row>
    <row r="142" spans="1:33"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row>
    <row r="143" spans="1:33"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row>
    <row r="144" spans="1:33"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c r="AE144" s="366"/>
      <c r="AF144" s="366"/>
      <c r="AG144" s="366"/>
    </row>
    <row r="145" spans="1:33"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row>
    <row r="146" spans="1:33"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c r="AE146" s="366"/>
      <c r="AF146" s="366"/>
      <c r="AG146" s="366"/>
    </row>
    <row r="147" spans="1:33"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row>
    <row r="148" spans="1:33"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row>
    <row r="149" spans="1:33"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row>
    <row r="150" spans="1:33"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row>
    <row r="151" spans="1:33"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row>
    <row r="152" spans="1:33"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row>
    <row r="153" spans="1:33"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row>
    <row r="154" spans="1:33"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row>
    <row r="155" spans="1:33"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row>
    <row r="156" spans="1:33"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row>
    <row r="157" spans="1:33"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row>
    <row r="158" spans="1:33"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row>
    <row r="159" spans="1:33"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row>
    <row r="160" spans="1:33"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row>
    <row r="161" spans="1:33"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row>
    <row r="162" spans="1:33"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row>
    <row r="163" spans="1:33"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row>
    <row r="164" spans="1:33"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row>
    <row r="165" spans="1:33"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row>
    <row r="166" spans="1:33"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row>
    <row r="167" spans="1:33"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row>
    <row r="168" spans="1:33"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row>
    <row r="169" spans="1:33"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row>
    <row r="170" spans="1:33"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row>
    <row r="171" spans="1:33"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row>
    <row r="172" spans="1:33"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row>
    <row r="173" spans="1:33"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row>
    <row r="174" spans="1:33"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row>
    <row r="175" spans="1:33"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row>
    <row r="176" spans="1:33"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row>
    <row r="177" spans="1:33"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row>
    <row r="178" spans="1:33"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row>
    <row r="179" spans="1:33"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row>
    <row r="180" spans="1:33"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row>
    <row r="181" spans="1:33"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row>
    <row r="182" spans="1:33"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row>
    <row r="183" spans="1:33"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row>
    <row r="184" spans="1:33"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row>
    <row r="185" spans="1:33"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row>
    <row r="186" spans="1:33"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row>
    <row r="187" spans="1:33"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row>
    <row r="188" spans="1:33"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row>
    <row r="189" spans="1:33"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row>
    <row r="190" spans="1:33"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row>
    <row r="191" spans="1:33"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row>
    <row r="192" spans="1:33"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row>
    <row r="193" spans="1:33"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row>
    <row r="194" spans="1:33"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row>
    <row r="195" spans="1:33"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row>
    <row r="196" spans="1:33"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row>
    <row r="197" spans="1:33"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row>
    <row r="198" spans="1:33"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row>
    <row r="199" spans="1:33"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row>
    <row r="200" spans="1:33"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row>
    <row r="201" spans="1:33"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row>
    <row r="202" spans="1:33"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row>
    <row r="203" spans="1:33"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row>
    <row r="204" spans="1:33"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row>
    <row r="205" spans="1:33"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row>
    <row r="206" spans="1:33"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row>
    <row r="207" spans="1:33"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row>
    <row r="208" spans="1:33"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row>
    <row r="209" spans="1:33"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row>
    <row r="210" spans="1:33"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row>
    <row r="211" spans="1:33"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row>
    <row r="212" spans="1:33"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row>
    <row r="213" spans="1:33"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row>
    <row r="214" spans="1:33"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row>
    <row r="215" spans="1:33"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row>
    <row r="216" spans="1:33"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row>
    <row r="217" spans="1:33"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row>
    <row r="218" spans="1:33"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row>
    <row r="219" spans="1:33"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row>
    <row r="220" spans="1:33"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row>
    <row r="221" spans="1:33"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row>
    <row r="222" spans="1:33"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row>
    <row r="223" spans="1:33"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row>
    <row r="224" spans="1:33"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row>
    <row r="225" spans="1:33"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row>
    <row r="226" spans="1:33"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row>
    <row r="227" spans="1:33"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row>
    <row r="228" spans="1:33"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row>
    <row r="229" spans="1:33"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row>
    <row r="230" spans="1:33"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row>
    <row r="231" spans="1:33"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row>
    <row r="232" spans="1:33"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row>
    <row r="233" spans="1:33"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row>
    <row r="234" spans="1:33"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row>
    <row r="235" spans="1:33"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row>
    <row r="236" spans="1:33"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row>
    <row r="237" spans="1:33"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row>
    <row r="238" spans="1:33"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row>
    <row r="239" spans="1:33"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row>
    <row r="240" spans="1:33"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row>
    <row r="241" spans="1:33"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row>
    <row r="242" spans="1:33"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row>
    <row r="243" spans="1:33"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row>
    <row r="244" spans="1:33"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row>
    <row r="245" spans="1:33"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row>
    <row r="246" spans="1:33"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row>
    <row r="247" spans="1:33"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row>
    <row r="248" spans="1:33"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row>
    <row r="249" spans="1:33"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row>
    <row r="250" spans="1:33"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row>
    <row r="251" spans="1:33"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row>
    <row r="252" spans="1:33"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row>
    <row r="253" spans="1:33"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row>
    <row r="254" spans="1:33"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row>
    <row r="255" spans="1:33"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row>
    <row r="256" spans="1:33"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row>
    <row r="257" spans="1:33"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row>
    <row r="258" spans="1:33"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row>
    <row r="259" spans="1:33"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row>
    <row r="260" spans="1:33"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row>
    <row r="261" spans="1:33"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row>
    <row r="262" spans="1:33"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row>
    <row r="263" spans="1:33"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row>
    <row r="264" spans="1:33"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row>
    <row r="265" spans="1:33"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row>
    <row r="266" spans="1:33"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row>
    <row r="267" spans="1:33"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row>
    <row r="268" spans="1:33"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row>
    <row r="269" spans="1:33"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row>
    <row r="270" spans="1:33"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row>
    <row r="271" spans="1:33"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row>
    <row r="272" spans="1:33"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row>
    <row r="273" spans="1:33"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row>
    <row r="274" spans="1:33"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row>
    <row r="275" spans="1:33"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row>
    <row r="276" spans="1:33"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row>
    <row r="277" spans="1:33"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row>
    <row r="278" spans="1:33"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row>
    <row r="279" spans="1:33"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row>
    <row r="280" spans="1:33"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row>
    <row r="281" spans="1:33"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row>
    <row r="282" spans="1:33"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row>
    <row r="283" spans="1:33"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row>
    <row r="284" spans="1:33"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row>
    <row r="285" spans="1:33"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row>
    <row r="286" spans="1:33"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row>
    <row r="287" spans="1:33"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row>
    <row r="288" spans="1:33"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row>
    <row r="289" spans="1:33"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row>
    <row r="290" spans="1:33"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row>
    <row r="291" spans="1:33"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row>
    <row r="292" spans="1:33"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row>
    <row r="293" spans="1:33"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row>
    <row r="294" spans="1:33"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row>
    <row r="295" spans="1:33"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row>
    <row r="296" spans="1:33"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row>
    <row r="297" spans="1:33"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c r="AE297" s="366"/>
      <c r="AF297" s="366"/>
      <c r="AG297" s="366"/>
    </row>
    <row r="298" spans="1:33"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c r="AE298" s="366"/>
      <c r="AF298" s="366"/>
      <c r="AG298" s="366"/>
    </row>
    <row r="299" spans="1:33"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c r="AE299" s="366"/>
      <c r="AF299" s="366"/>
      <c r="AG299" s="366"/>
    </row>
    <row r="300" spans="1:33"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c r="AE300" s="366"/>
      <c r="AF300" s="366"/>
      <c r="AG300" s="366"/>
    </row>
    <row r="301" spans="1:33"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c r="AE301" s="366"/>
      <c r="AF301" s="366"/>
      <c r="AG301" s="366"/>
    </row>
    <row r="302" spans="1:33"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c r="AE302" s="366"/>
      <c r="AF302" s="366"/>
      <c r="AG302" s="366"/>
    </row>
    <row r="303" spans="1:33"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366"/>
      <c r="AF303" s="366"/>
      <c r="AG303" s="366"/>
    </row>
    <row r="304" spans="1:33"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c r="AE304" s="366"/>
      <c r="AF304" s="366"/>
      <c r="AG304" s="366"/>
    </row>
    <row r="305" spans="1:33"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c r="AE305" s="366"/>
      <c r="AF305" s="366"/>
      <c r="AG305" s="366"/>
    </row>
    <row r="306" spans="1:33"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c r="AE306" s="366"/>
      <c r="AF306" s="366"/>
      <c r="AG306" s="366"/>
    </row>
    <row r="307" spans="1:33"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c r="AE307" s="366"/>
      <c r="AF307" s="366"/>
      <c r="AG307" s="366"/>
    </row>
    <row r="308" spans="1:33"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c r="AE308" s="366"/>
      <c r="AF308" s="366"/>
      <c r="AG308" s="366"/>
    </row>
    <row r="309" spans="1:33"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c r="AE309" s="366"/>
      <c r="AF309" s="366"/>
      <c r="AG309" s="366"/>
    </row>
    <row r="310" spans="1:33"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row>
    <row r="311" spans="1:33"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row>
    <row r="312" spans="1:33"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row>
    <row r="313" spans="1:33"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row>
    <row r="314" spans="1:33"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row>
    <row r="315" spans="1:33"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row>
    <row r="316" spans="1:33"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row>
    <row r="317" spans="1:33"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row>
    <row r="318" spans="1:33"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row>
    <row r="319" spans="1:33"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row>
    <row r="320" spans="1:33"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row>
    <row r="321" spans="1:33"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row>
    <row r="322" spans="1:33"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row>
    <row r="323" spans="1:33"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row>
    <row r="324" spans="1:33"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row>
    <row r="325" spans="1:33"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row>
    <row r="326" spans="1:33"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row>
    <row r="327" spans="1:33"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row>
    <row r="328" spans="1:33"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row>
    <row r="329" spans="1:33"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row>
    <row r="330" spans="1:33"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row>
    <row r="331" spans="1:33"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row>
    <row r="332" spans="1:33"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row>
    <row r="333" spans="1:33"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row>
    <row r="334" spans="1:33"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row>
    <row r="335" spans="1:33"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c r="AE335" s="366"/>
      <c r="AF335" s="366"/>
      <c r="AG335" s="366"/>
    </row>
    <row r="336" spans="1:33"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c r="AE336" s="366"/>
      <c r="AF336" s="366"/>
      <c r="AG336" s="366"/>
    </row>
    <row r="337" spans="1:33"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row>
    <row r="338" spans="1:33"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row>
    <row r="339" spans="1:33"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row>
    <row r="340" spans="1:33"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row>
    <row r="341" spans="1:33"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row>
    <row r="342" spans="1:33"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row>
    <row r="343" spans="1:33"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row>
    <row r="344" spans="1:33"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row>
    <row r="345" spans="1:33"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row>
    <row r="346" spans="1:33"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row>
    <row r="347" spans="1:33"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row>
    <row r="348" spans="1:33"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row>
    <row r="349" spans="1:33"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c r="AE349" s="366"/>
      <c r="AF349" s="366"/>
      <c r="AG349" s="366"/>
    </row>
    <row r="350" spans="1:33"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c r="AE350" s="366"/>
      <c r="AF350" s="366"/>
      <c r="AG350" s="366"/>
    </row>
    <row r="351" spans="1:33"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c r="AE351" s="366"/>
      <c r="AF351" s="366"/>
      <c r="AG351" s="366"/>
    </row>
    <row r="352" spans="1:33"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c r="AE352" s="366"/>
      <c r="AF352" s="366"/>
      <c r="AG352" s="366"/>
    </row>
    <row r="353" spans="1:33"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c r="AE353" s="366"/>
      <c r="AF353" s="366"/>
      <c r="AG353" s="366"/>
    </row>
    <row r="354" spans="1:33"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c r="AE354" s="366"/>
      <c r="AF354" s="366"/>
      <c r="AG354" s="366"/>
    </row>
    <row r="355" spans="1:33"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c r="AE355" s="366"/>
      <c r="AF355" s="366"/>
      <c r="AG355" s="366"/>
    </row>
    <row r="356" spans="1:33"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c r="AE356" s="366"/>
      <c r="AF356" s="366"/>
      <c r="AG356" s="366"/>
    </row>
    <row r="357" spans="1:33"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c r="AE357" s="366"/>
      <c r="AF357" s="366"/>
      <c r="AG357" s="366"/>
    </row>
    <row r="358" spans="1:33"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c r="AE358" s="366"/>
      <c r="AF358" s="366"/>
      <c r="AG358" s="366"/>
    </row>
    <row r="359" spans="1:33"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c r="AE359" s="366"/>
      <c r="AF359" s="366"/>
      <c r="AG359" s="366"/>
    </row>
    <row r="360" spans="1:33"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c r="AE360" s="366"/>
      <c r="AF360" s="366"/>
      <c r="AG360" s="366"/>
    </row>
    <row r="361" spans="1:33"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c r="AE361" s="366"/>
      <c r="AF361" s="366"/>
      <c r="AG361" s="366"/>
    </row>
    <row r="362" spans="1:33"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c r="AE362" s="366"/>
      <c r="AF362" s="366"/>
      <c r="AG362" s="366"/>
    </row>
    <row r="363" spans="1:33"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c r="AE363" s="366"/>
      <c r="AF363" s="366"/>
      <c r="AG363" s="366"/>
    </row>
    <row r="364" spans="1:33"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c r="AE364" s="366"/>
      <c r="AF364" s="366"/>
      <c r="AG364" s="366"/>
    </row>
    <row r="365" spans="1:33"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c r="AE365" s="366"/>
      <c r="AF365" s="366"/>
      <c r="AG365" s="366"/>
    </row>
    <row r="366" spans="1:33"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c r="AE366" s="366"/>
      <c r="AF366" s="366"/>
      <c r="AG366" s="366"/>
    </row>
    <row r="367" spans="1:33"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c r="AE367" s="366"/>
      <c r="AF367" s="366"/>
      <c r="AG367" s="366"/>
    </row>
    <row r="368" spans="1:33"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c r="AE368" s="366"/>
      <c r="AF368" s="366"/>
      <c r="AG368" s="366"/>
    </row>
    <row r="369" spans="1:33"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c r="AE369" s="366"/>
      <c r="AF369" s="366"/>
      <c r="AG369" s="366"/>
    </row>
    <row r="370" spans="1:33"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c r="AE370" s="366"/>
      <c r="AF370" s="366"/>
      <c r="AG370" s="366"/>
    </row>
    <row r="371" spans="1:33"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c r="AE371" s="366"/>
      <c r="AF371" s="366"/>
      <c r="AG371" s="366"/>
    </row>
    <row r="372" spans="1:33"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c r="AE372" s="366"/>
      <c r="AF372" s="366"/>
      <c r="AG372" s="366"/>
    </row>
    <row r="373" spans="1:33"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c r="AE373" s="366"/>
      <c r="AF373" s="366"/>
      <c r="AG373" s="366"/>
    </row>
    <row r="374" spans="1:33"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c r="AE374" s="366"/>
      <c r="AF374" s="366"/>
      <c r="AG374" s="366"/>
    </row>
    <row r="375" spans="1:33"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c r="AE375" s="366"/>
      <c r="AF375" s="366"/>
      <c r="AG375" s="366"/>
    </row>
    <row r="376" spans="1:33"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c r="AE376" s="366"/>
      <c r="AF376" s="366"/>
      <c r="AG376" s="366"/>
    </row>
    <row r="377" spans="1:33"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c r="AE377" s="366"/>
      <c r="AF377" s="366"/>
      <c r="AG377" s="366"/>
    </row>
    <row r="378" spans="1:33"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c r="AE378" s="366"/>
      <c r="AF378" s="366"/>
      <c r="AG378" s="366"/>
    </row>
    <row r="379" spans="1:33"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c r="AE379" s="366"/>
      <c r="AF379" s="366"/>
      <c r="AG379" s="366"/>
    </row>
    <row r="380" spans="1:33"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c r="AE380" s="366"/>
      <c r="AF380" s="366"/>
      <c r="AG380" s="366"/>
    </row>
    <row r="381" spans="1:33"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c r="AE381" s="366"/>
      <c r="AF381" s="366"/>
      <c r="AG381" s="366"/>
    </row>
    <row r="382" spans="1:33"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c r="AE382" s="366"/>
      <c r="AF382" s="366"/>
      <c r="AG382" s="366"/>
    </row>
    <row r="383" spans="1:33"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c r="AE383" s="366"/>
      <c r="AF383" s="366"/>
      <c r="AG383" s="366"/>
    </row>
    <row r="384" spans="1:33"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c r="AE384" s="366"/>
      <c r="AF384" s="366"/>
      <c r="AG384" s="366"/>
    </row>
    <row r="385" spans="1:33"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c r="AE385" s="366"/>
      <c r="AF385" s="366"/>
      <c r="AG385" s="366"/>
    </row>
    <row r="386" spans="1:33"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c r="AE386" s="366"/>
      <c r="AF386" s="366"/>
      <c r="AG386" s="366"/>
    </row>
    <row r="387" spans="1:33"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c r="AE387" s="366"/>
      <c r="AF387" s="366"/>
      <c r="AG387" s="366"/>
    </row>
    <row r="388" spans="1:33"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c r="AE388" s="366"/>
      <c r="AF388" s="366"/>
      <c r="AG388" s="366"/>
    </row>
    <row r="389" spans="1:33"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c r="AE389" s="366"/>
      <c r="AF389" s="366"/>
      <c r="AG389" s="366"/>
    </row>
    <row r="390" spans="1:33"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c r="AE390" s="366"/>
      <c r="AF390" s="366"/>
      <c r="AG390" s="366"/>
    </row>
    <row r="391" spans="1:33"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c r="AE391" s="366"/>
      <c r="AF391" s="366"/>
      <c r="AG391" s="366"/>
    </row>
    <row r="392" spans="1:33"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c r="AE392" s="366"/>
      <c r="AF392" s="366"/>
      <c r="AG392" s="366"/>
    </row>
    <row r="393" spans="1:33"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c r="AE393" s="366"/>
      <c r="AF393" s="366"/>
      <c r="AG393" s="366"/>
    </row>
    <row r="394" spans="1:33"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c r="AE394" s="366"/>
      <c r="AF394" s="366"/>
      <c r="AG394" s="366"/>
    </row>
    <row r="395" spans="1:33"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c r="AE395" s="366"/>
      <c r="AF395" s="366"/>
      <c r="AG395" s="366"/>
    </row>
    <row r="396" spans="1:33"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c r="AE396" s="366"/>
      <c r="AF396" s="366"/>
      <c r="AG396" s="366"/>
    </row>
    <row r="397" spans="1:33"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c r="AE397" s="366"/>
      <c r="AF397" s="366"/>
      <c r="AG397" s="366"/>
    </row>
    <row r="398" spans="1:33"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c r="AE398" s="366"/>
      <c r="AF398" s="366"/>
      <c r="AG398" s="366"/>
    </row>
    <row r="399" spans="1:33"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c r="AE399" s="366"/>
      <c r="AF399" s="366"/>
      <c r="AG399" s="366"/>
    </row>
    <row r="400" spans="1:33"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c r="AE400" s="366"/>
      <c r="AF400" s="366"/>
      <c r="AG400" s="366"/>
    </row>
    <row r="401" spans="1:33"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c r="AE401" s="366"/>
      <c r="AF401" s="366"/>
      <c r="AG401" s="366"/>
    </row>
    <row r="402" spans="1:33"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c r="AE402" s="366"/>
      <c r="AF402" s="366"/>
      <c r="AG402" s="366"/>
    </row>
    <row r="403" spans="1:33"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c r="AE403" s="366"/>
      <c r="AF403" s="366"/>
      <c r="AG403" s="366"/>
    </row>
    <row r="404" spans="1:33"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c r="AE404" s="366"/>
      <c r="AF404" s="366"/>
      <c r="AG404" s="366"/>
    </row>
    <row r="405" spans="1:33"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c r="AE405" s="366"/>
      <c r="AF405" s="366"/>
      <c r="AG405" s="366"/>
    </row>
    <row r="406" spans="1:33"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c r="AE406" s="366"/>
      <c r="AF406" s="366"/>
      <c r="AG406" s="366"/>
    </row>
    <row r="407" spans="1:33"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c r="AE407" s="366"/>
      <c r="AF407" s="366"/>
      <c r="AG407" s="366"/>
    </row>
    <row r="408" spans="1:33"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c r="AE408" s="366"/>
      <c r="AF408" s="366"/>
      <c r="AG408" s="366"/>
    </row>
    <row r="409" spans="1:33"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c r="AE409" s="366"/>
      <c r="AF409" s="366"/>
      <c r="AG409" s="366"/>
    </row>
    <row r="410" spans="1:33"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c r="AE410" s="366"/>
      <c r="AF410" s="366"/>
      <c r="AG410" s="366"/>
    </row>
    <row r="411" spans="1:33"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c r="AE411" s="366"/>
      <c r="AF411" s="366"/>
      <c r="AG411" s="366"/>
    </row>
    <row r="412" spans="1:33"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c r="AE412" s="366"/>
      <c r="AF412" s="366"/>
      <c r="AG412" s="366"/>
    </row>
    <row r="413" spans="1:33"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c r="AE413" s="366"/>
      <c r="AF413" s="366"/>
      <c r="AG413" s="366"/>
    </row>
    <row r="414" spans="1:33"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c r="AE414" s="366"/>
      <c r="AF414" s="366"/>
      <c r="AG414" s="366"/>
    </row>
    <row r="415" spans="1:33"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c r="AE415" s="366"/>
      <c r="AF415" s="366"/>
      <c r="AG415" s="366"/>
    </row>
    <row r="416" spans="1:33"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c r="AE416" s="366"/>
      <c r="AF416" s="366"/>
      <c r="AG416" s="366"/>
    </row>
    <row r="417" spans="1:33"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c r="AE417" s="366"/>
      <c r="AF417" s="366"/>
      <c r="AG417" s="366"/>
    </row>
    <row r="418" spans="1:33"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c r="AE418" s="366"/>
      <c r="AF418" s="366"/>
      <c r="AG418" s="366"/>
    </row>
    <row r="419" spans="1:33"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c r="AE419" s="366"/>
      <c r="AF419" s="366"/>
      <c r="AG419" s="366"/>
    </row>
    <row r="420" spans="1:33"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c r="AE420" s="366"/>
      <c r="AF420" s="366"/>
      <c r="AG420" s="366"/>
    </row>
    <row r="421" spans="1:33"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c r="AE421" s="366"/>
      <c r="AF421" s="366"/>
      <c r="AG421" s="366"/>
    </row>
    <row r="422" spans="1:33"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c r="AE422" s="366"/>
      <c r="AF422" s="366"/>
      <c r="AG422" s="366"/>
    </row>
    <row r="423" spans="1:33"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c r="AE423" s="366"/>
      <c r="AF423" s="366"/>
      <c r="AG423" s="366"/>
    </row>
    <row r="424" spans="1:33"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c r="AE424" s="366"/>
      <c r="AF424" s="366"/>
      <c r="AG424" s="366"/>
    </row>
    <row r="425" spans="1:33"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c r="AE425" s="366"/>
      <c r="AF425" s="366"/>
      <c r="AG425" s="366"/>
    </row>
    <row r="426" spans="1:33"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c r="AE426" s="366"/>
      <c r="AF426" s="366"/>
      <c r="AG426" s="366"/>
    </row>
    <row r="427" spans="1:33"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c r="AE427" s="366"/>
      <c r="AF427" s="366"/>
      <c r="AG427" s="366"/>
    </row>
    <row r="428" spans="1:33"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c r="AE428" s="366"/>
      <c r="AF428" s="366"/>
      <c r="AG428" s="366"/>
    </row>
    <row r="429" spans="1:33"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c r="AE429" s="366"/>
      <c r="AF429" s="366"/>
      <c r="AG429" s="366"/>
    </row>
    <row r="430" spans="1:33"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c r="AE430" s="366"/>
      <c r="AF430" s="366"/>
      <c r="AG430" s="366"/>
    </row>
    <row r="431" spans="1:33"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c r="AE431" s="366"/>
      <c r="AF431" s="366"/>
      <c r="AG431" s="366"/>
    </row>
    <row r="432" spans="1:33"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c r="AE432" s="366"/>
      <c r="AF432" s="366"/>
      <c r="AG432" s="366"/>
    </row>
    <row r="433" spans="1:33"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c r="AE433" s="366"/>
      <c r="AF433" s="366"/>
      <c r="AG433" s="366"/>
    </row>
    <row r="434" spans="1:33"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c r="AE434" s="366"/>
      <c r="AF434" s="366"/>
      <c r="AG434" s="366"/>
    </row>
    <row r="435" spans="1:33"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c r="AE435" s="366"/>
      <c r="AF435" s="366"/>
      <c r="AG435" s="366"/>
    </row>
    <row r="436" spans="1:33"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c r="AE436" s="366"/>
      <c r="AF436" s="366"/>
      <c r="AG436" s="366"/>
    </row>
    <row r="437" spans="1:33"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c r="AE437" s="366"/>
      <c r="AF437" s="366"/>
      <c r="AG437" s="366"/>
    </row>
    <row r="438" spans="1:33"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c r="AE438" s="366"/>
      <c r="AF438" s="366"/>
      <c r="AG438" s="366"/>
    </row>
    <row r="439" spans="1:33"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c r="AE439" s="366"/>
      <c r="AF439" s="366"/>
      <c r="AG439" s="366"/>
    </row>
    <row r="440" spans="1:33"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c r="AE440" s="366"/>
      <c r="AF440" s="366"/>
      <c r="AG440" s="366"/>
    </row>
    <row r="441" spans="1:33"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c r="AE441" s="366"/>
      <c r="AF441" s="366"/>
      <c r="AG441" s="366"/>
    </row>
    <row r="442" spans="1:33"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c r="AE442" s="366"/>
      <c r="AF442" s="366"/>
      <c r="AG442" s="366"/>
    </row>
    <row r="443" spans="1:33"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c r="AE443" s="366"/>
      <c r="AF443" s="366"/>
      <c r="AG443" s="366"/>
    </row>
    <row r="444" spans="1:33"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c r="AE444" s="366"/>
      <c r="AF444" s="366"/>
      <c r="AG444" s="366"/>
    </row>
    <row r="445" spans="1:33"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c r="AE445" s="366"/>
      <c r="AF445" s="366"/>
      <c r="AG445" s="366"/>
    </row>
    <row r="446" spans="1:33"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c r="AE446" s="366"/>
      <c r="AF446" s="366"/>
      <c r="AG446" s="366"/>
    </row>
    <row r="447" spans="1:33"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c r="AE447" s="366"/>
      <c r="AF447" s="366"/>
      <c r="AG447" s="366"/>
    </row>
    <row r="448" spans="1:33"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c r="AE448" s="366"/>
      <c r="AF448" s="366"/>
      <c r="AG448" s="366"/>
    </row>
    <row r="449" spans="1:33"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c r="AE449" s="366"/>
      <c r="AF449" s="366"/>
      <c r="AG449" s="366"/>
    </row>
    <row r="450" spans="1:33"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c r="AE450" s="366"/>
      <c r="AF450" s="366"/>
      <c r="AG450" s="366"/>
    </row>
    <row r="451" spans="1:33"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c r="AE451" s="366"/>
      <c r="AF451" s="366"/>
      <c r="AG451" s="366"/>
    </row>
    <row r="452" spans="1:33"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c r="AE452" s="366"/>
      <c r="AF452" s="366"/>
      <c r="AG452" s="366"/>
    </row>
    <row r="453" spans="1:33"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row>
    <row r="454" spans="1:33"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c r="AE454" s="366"/>
      <c r="AF454" s="366"/>
      <c r="AG454" s="366"/>
    </row>
    <row r="455" spans="1:33"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c r="AE455" s="366"/>
      <c r="AF455" s="366"/>
      <c r="AG455" s="366"/>
    </row>
    <row r="456" spans="1:33"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c r="AE456" s="366"/>
      <c r="AF456" s="366"/>
      <c r="AG456" s="366"/>
    </row>
    <row r="457" spans="1:33"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c r="AE457" s="366"/>
      <c r="AF457" s="366"/>
      <c r="AG457" s="366"/>
    </row>
    <row r="458" spans="1:33"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c r="AE458" s="366"/>
      <c r="AF458" s="366"/>
      <c r="AG458" s="366"/>
    </row>
    <row r="459" spans="1:33"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row>
    <row r="460" spans="1:33"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row>
    <row r="461" spans="1:33"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row>
    <row r="462" spans="1:33"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row>
    <row r="463" spans="1:33"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row>
    <row r="464" spans="1:33"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c r="AE464" s="366"/>
      <c r="AF464" s="366"/>
      <c r="AG464" s="366"/>
    </row>
    <row r="465" spans="1:33"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c r="AE465" s="366"/>
      <c r="AF465" s="366"/>
      <c r="AG465" s="366"/>
    </row>
    <row r="466" spans="1:33"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c r="AE466" s="366"/>
      <c r="AF466" s="366"/>
      <c r="AG466" s="366"/>
    </row>
    <row r="467" spans="1:33"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c r="AE467" s="366"/>
      <c r="AF467" s="366"/>
      <c r="AG467" s="366"/>
    </row>
    <row r="468" spans="1:33"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c r="AE468" s="366"/>
      <c r="AF468" s="366"/>
      <c r="AG468" s="366"/>
    </row>
    <row r="469" spans="1:33"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c r="AE469" s="366"/>
      <c r="AF469" s="366"/>
      <c r="AG469" s="366"/>
    </row>
    <row r="470" spans="1:33"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c r="AE470" s="366"/>
      <c r="AF470" s="366"/>
      <c r="AG470" s="366"/>
    </row>
    <row r="471" spans="1:33"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c r="AE471" s="366"/>
      <c r="AF471" s="366"/>
      <c r="AG471" s="366"/>
    </row>
    <row r="472" spans="1:33"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c r="AE472" s="366"/>
      <c r="AF472" s="366"/>
      <c r="AG472" s="366"/>
    </row>
    <row r="473" spans="1:33"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c r="AE473" s="366"/>
      <c r="AF473" s="366"/>
      <c r="AG473" s="366"/>
    </row>
    <row r="474" spans="1:33"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c r="AE474" s="366"/>
      <c r="AF474" s="366"/>
      <c r="AG474" s="366"/>
    </row>
    <row r="475" spans="1:33"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c r="AE475" s="366"/>
      <c r="AF475" s="366"/>
      <c r="AG475" s="366"/>
    </row>
    <row r="476" spans="1:33"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c r="AE476" s="366"/>
      <c r="AF476" s="366"/>
      <c r="AG476" s="366"/>
    </row>
    <row r="477" spans="1:33"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c r="AE477" s="366"/>
      <c r="AF477" s="366"/>
      <c r="AG477" s="366"/>
    </row>
    <row r="478" spans="1:33"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c r="AE478" s="366"/>
      <c r="AF478" s="366"/>
      <c r="AG478" s="366"/>
    </row>
    <row r="479" spans="1:33"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c r="AE479" s="366"/>
      <c r="AF479" s="366"/>
      <c r="AG479" s="366"/>
    </row>
    <row r="480" spans="1:33"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c r="AE480" s="366"/>
      <c r="AF480" s="366"/>
      <c r="AG480" s="366"/>
    </row>
    <row r="481" spans="1:33"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c r="AE481" s="366"/>
      <c r="AF481" s="366"/>
      <c r="AG481" s="366"/>
    </row>
    <row r="482" spans="1:33"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c r="AE482" s="366"/>
      <c r="AF482" s="366"/>
      <c r="AG482" s="366"/>
    </row>
    <row r="483" spans="1:33"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c r="AE483" s="366"/>
      <c r="AF483" s="366"/>
      <c r="AG483" s="366"/>
    </row>
    <row r="484" spans="1:33"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c r="AE484" s="366"/>
      <c r="AF484" s="366"/>
      <c r="AG484" s="366"/>
    </row>
    <row r="485" spans="1:33"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c r="AE485" s="366"/>
      <c r="AF485" s="366"/>
      <c r="AG485" s="366"/>
    </row>
    <row r="486" spans="1:33"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c r="AE486" s="366"/>
      <c r="AF486" s="366"/>
      <c r="AG486" s="366"/>
    </row>
    <row r="487" spans="1:33"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c r="AE487" s="366"/>
      <c r="AF487" s="366"/>
      <c r="AG487" s="366"/>
    </row>
    <row r="488" spans="1:33"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c r="AE488" s="366"/>
      <c r="AF488" s="366"/>
      <c r="AG488" s="366"/>
    </row>
    <row r="489" spans="1:33"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c r="AE489" s="366"/>
      <c r="AF489" s="366"/>
      <c r="AG489" s="366"/>
    </row>
    <row r="490" spans="1:33"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c r="AE490" s="366"/>
      <c r="AF490" s="366"/>
      <c r="AG490" s="366"/>
    </row>
    <row r="491" spans="1:33"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c r="AE491" s="366"/>
      <c r="AF491" s="366"/>
      <c r="AG491" s="366"/>
    </row>
    <row r="492" spans="1:33"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c r="AE492" s="366"/>
      <c r="AF492" s="366"/>
      <c r="AG492" s="366"/>
    </row>
    <row r="493" spans="1:33"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c r="AE493" s="366"/>
      <c r="AF493" s="366"/>
      <c r="AG493" s="366"/>
    </row>
    <row r="494" spans="1:33"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c r="AE494" s="366"/>
      <c r="AF494" s="366"/>
      <c r="AG494" s="366"/>
    </row>
    <row r="495" spans="1:33"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c r="AE495" s="366"/>
      <c r="AF495" s="366"/>
      <c r="AG495" s="366"/>
    </row>
    <row r="496" spans="1:33"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c r="AE496" s="366"/>
      <c r="AF496" s="366"/>
      <c r="AG496" s="366"/>
    </row>
    <row r="497" spans="1:33"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c r="AE497" s="366"/>
      <c r="AF497" s="366"/>
      <c r="AG497" s="366"/>
    </row>
    <row r="498" spans="1:33"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c r="AE498" s="366"/>
      <c r="AF498" s="366"/>
      <c r="AG498" s="366"/>
    </row>
    <row r="499" spans="1:33"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c r="AE499" s="366"/>
      <c r="AF499" s="366"/>
      <c r="AG499" s="366"/>
    </row>
    <row r="500" spans="1:33"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c r="AE500" s="366"/>
      <c r="AF500" s="366"/>
      <c r="AG500" s="366"/>
    </row>
    <row r="501" spans="1:33"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c r="AE501" s="366"/>
      <c r="AF501" s="366"/>
      <c r="AG501" s="366"/>
    </row>
    <row r="502" spans="1:33"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c r="AE502" s="366"/>
      <c r="AF502" s="366"/>
      <c r="AG502" s="366"/>
    </row>
    <row r="503" spans="1:33"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c r="AE503" s="366"/>
      <c r="AF503" s="366"/>
      <c r="AG503" s="366"/>
    </row>
    <row r="504" spans="1:33"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c r="AE504" s="366"/>
      <c r="AF504" s="366"/>
      <c r="AG504" s="366"/>
    </row>
    <row r="505" spans="1:33"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c r="AE505" s="366"/>
      <c r="AF505" s="366"/>
      <c r="AG505" s="366"/>
    </row>
    <row r="506" spans="1:33"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c r="AE506" s="366"/>
      <c r="AF506" s="366"/>
      <c r="AG506" s="366"/>
    </row>
    <row r="507" spans="1:33"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c r="AE507" s="366"/>
      <c r="AF507" s="366"/>
      <c r="AG507" s="366"/>
    </row>
    <row r="508" spans="1:33"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c r="AE508" s="366"/>
      <c r="AF508" s="366"/>
      <c r="AG508" s="366"/>
    </row>
    <row r="509" spans="1:33"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c r="AE509" s="366"/>
      <c r="AF509" s="366"/>
      <c r="AG509" s="366"/>
    </row>
    <row r="510" spans="1:33"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c r="AE510" s="366"/>
      <c r="AF510" s="366"/>
      <c r="AG510" s="366"/>
    </row>
    <row r="511" spans="1:33"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c r="AE511" s="366"/>
      <c r="AF511" s="366"/>
      <c r="AG511" s="366"/>
    </row>
    <row r="512" spans="1:33"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c r="AE512" s="366"/>
      <c r="AF512" s="366"/>
      <c r="AG512" s="366"/>
    </row>
    <row r="513" spans="1:33"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c r="AE513" s="366"/>
      <c r="AF513" s="366"/>
      <c r="AG513" s="366"/>
    </row>
    <row r="514" spans="1:33"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c r="AE514" s="366"/>
      <c r="AF514" s="366"/>
      <c r="AG514" s="366"/>
    </row>
    <row r="515" spans="1:33"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c r="AE515" s="366"/>
      <c r="AF515" s="366"/>
      <c r="AG515" s="366"/>
    </row>
    <row r="516" spans="1:33"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c r="AE516" s="366"/>
      <c r="AF516" s="366"/>
      <c r="AG516" s="366"/>
    </row>
    <row r="517" spans="1:33"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c r="AE517" s="366"/>
      <c r="AF517" s="366"/>
      <c r="AG517" s="366"/>
    </row>
    <row r="518" spans="1:33"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c r="AE518" s="366"/>
      <c r="AF518" s="366"/>
      <c r="AG518" s="366"/>
    </row>
    <row r="519" spans="1:33"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c r="AE519" s="366"/>
      <c r="AF519" s="366"/>
      <c r="AG519" s="366"/>
    </row>
    <row r="520" spans="1:33"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c r="AE520" s="366"/>
      <c r="AF520" s="366"/>
      <c r="AG520" s="366"/>
    </row>
    <row r="521" spans="1:33"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c r="AE521" s="366"/>
      <c r="AF521" s="366"/>
      <c r="AG521" s="366"/>
    </row>
    <row r="522" spans="1:33"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c r="AE522" s="366"/>
      <c r="AF522" s="366"/>
      <c r="AG522" s="366"/>
    </row>
    <row r="523" spans="1:33"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c r="AE523" s="366"/>
      <c r="AF523" s="366"/>
      <c r="AG523" s="366"/>
    </row>
    <row r="524" spans="1:33"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c r="AE524" s="366"/>
      <c r="AF524" s="366"/>
      <c r="AG524" s="366"/>
    </row>
    <row r="525" spans="1:33"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c r="AE525" s="366"/>
      <c r="AF525" s="366"/>
      <c r="AG525" s="366"/>
    </row>
    <row r="526" spans="1:33"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c r="AE526" s="366"/>
      <c r="AF526" s="366"/>
      <c r="AG526" s="366"/>
    </row>
    <row r="527" spans="1:33"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c r="AE527" s="366"/>
      <c r="AF527" s="366"/>
      <c r="AG527" s="366"/>
    </row>
    <row r="528" spans="1:33"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c r="AE528" s="366"/>
      <c r="AF528" s="366"/>
      <c r="AG528" s="366"/>
    </row>
    <row r="529" spans="1:33"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c r="AE529" s="366"/>
      <c r="AF529" s="366"/>
      <c r="AG529" s="366"/>
    </row>
    <row r="530" spans="1:33"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c r="AE530" s="366"/>
      <c r="AF530" s="366"/>
      <c r="AG530" s="366"/>
    </row>
    <row r="531" spans="1:33"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c r="AE531" s="366"/>
      <c r="AF531" s="366"/>
      <c r="AG531" s="366"/>
    </row>
    <row r="532" spans="1:33"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c r="AE532" s="366"/>
      <c r="AF532" s="366"/>
      <c r="AG532" s="366"/>
    </row>
    <row r="533" spans="1:33"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c r="AE533" s="366"/>
      <c r="AF533" s="366"/>
      <c r="AG533" s="366"/>
    </row>
    <row r="534" spans="1:33"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c r="AE534" s="366"/>
      <c r="AF534" s="366"/>
      <c r="AG534" s="366"/>
    </row>
    <row r="535" spans="1:33"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c r="AE535" s="366"/>
      <c r="AF535" s="366"/>
      <c r="AG535" s="366"/>
    </row>
    <row r="536" spans="1:33"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c r="AE536" s="366"/>
      <c r="AF536" s="366"/>
      <c r="AG536" s="366"/>
    </row>
    <row r="537" spans="1:33"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c r="AE537" s="366"/>
      <c r="AF537" s="366"/>
      <c r="AG537" s="366"/>
    </row>
    <row r="538" spans="1:33"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c r="AE538" s="366"/>
      <c r="AF538" s="366"/>
      <c r="AG538" s="366"/>
    </row>
    <row r="539" spans="1:33"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c r="AE539" s="366"/>
      <c r="AF539" s="366"/>
      <c r="AG539" s="366"/>
    </row>
    <row r="540" spans="1:33"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c r="AE540" s="366"/>
      <c r="AF540" s="366"/>
      <c r="AG540" s="366"/>
    </row>
    <row r="541" spans="1:33"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c r="AE541" s="366"/>
      <c r="AF541" s="366"/>
      <c r="AG541" s="366"/>
    </row>
    <row r="542" spans="1:33"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c r="AE542" s="366"/>
      <c r="AF542" s="366"/>
      <c r="AG542" s="366"/>
    </row>
    <row r="543" spans="1:33"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c r="AE543" s="366"/>
      <c r="AF543" s="366"/>
      <c r="AG543" s="366"/>
    </row>
    <row r="544" spans="1:33"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c r="AE544" s="366"/>
      <c r="AF544" s="366"/>
      <c r="AG544" s="366"/>
    </row>
    <row r="545" spans="1:33"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c r="AE545" s="366"/>
      <c r="AF545" s="366"/>
      <c r="AG545" s="366"/>
    </row>
    <row r="546" spans="1:33"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c r="AE546" s="366"/>
      <c r="AF546" s="366"/>
      <c r="AG546" s="366"/>
    </row>
    <row r="547" spans="1:33"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c r="AE547" s="366"/>
      <c r="AF547" s="366"/>
      <c r="AG547" s="366"/>
    </row>
    <row r="548" spans="1:33"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c r="AE548" s="366"/>
      <c r="AF548" s="366"/>
      <c r="AG548" s="366"/>
    </row>
    <row r="549" spans="1:33"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c r="AE549" s="366"/>
      <c r="AF549" s="366"/>
      <c r="AG549" s="366"/>
    </row>
    <row r="550" spans="1:33"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c r="AE550" s="366"/>
      <c r="AF550" s="366"/>
      <c r="AG550" s="366"/>
    </row>
    <row r="551" spans="1:33"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c r="AE551" s="366"/>
      <c r="AF551" s="366"/>
      <c r="AG551" s="366"/>
    </row>
    <row r="552" spans="1:33"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c r="AE552" s="366"/>
      <c r="AF552" s="366"/>
      <c r="AG552" s="366"/>
    </row>
    <row r="553" spans="1:33"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c r="AE553" s="366"/>
      <c r="AF553" s="366"/>
      <c r="AG553" s="366"/>
    </row>
    <row r="554" spans="1:33"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c r="AE554" s="366"/>
      <c r="AF554" s="366"/>
      <c r="AG554" s="366"/>
    </row>
    <row r="555" spans="1:33"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c r="AE555" s="366"/>
      <c r="AF555" s="366"/>
      <c r="AG555" s="366"/>
    </row>
    <row r="556" spans="1:33"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c r="AE556" s="366"/>
      <c r="AF556" s="366"/>
      <c r="AG556" s="366"/>
    </row>
    <row r="557" spans="1:33"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c r="AE557" s="366"/>
      <c r="AF557" s="366"/>
      <c r="AG557" s="366"/>
    </row>
    <row r="558" spans="1:33"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c r="AE558" s="366"/>
      <c r="AF558" s="366"/>
      <c r="AG558" s="366"/>
    </row>
    <row r="559" spans="1:33"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c r="AE559" s="366"/>
      <c r="AF559" s="366"/>
      <c r="AG559" s="366"/>
    </row>
    <row r="560" spans="1:33"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c r="AE560" s="366"/>
      <c r="AF560" s="366"/>
      <c r="AG560" s="366"/>
    </row>
    <row r="561" spans="1:33"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c r="AE561" s="366"/>
      <c r="AF561" s="366"/>
      <c r="AG561" s="366"/>
    </row>
    <row r="562" spans="1:33"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c r="AE562" s="366"/>
      <c r="AF562" s="366"/>
      <c r="AG562" s="366"/>
    </row>
    <row r="563" spans="1:33"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c r="AE563" s="366"/>
      <c r="AF563" s="366"/>
      <c r="AG563" s="366"/>
    </row>
    <row r="564" spans="1:33"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c r="AE564" s="366"/>
      <c r="AF564" s="366"/>
      <c r="AG564" s="366"/>
    </row>
    <row r="565" spans="1:33"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c r="AE565" s="366"/>
      <c r="AF565" s="366"/>
      <c r="AG565" s="366"/>
    </row>
    <row r="566" spans="1:33"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c r="AE566" s="366"/>
      <c r="AF566" s="366"/>
      <c r="AG566" s="366"/>
    </row>
    <row r="567" spans="1:33"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c r="AE567" s="366"/>
      <c r="AF567" s="366"/>
      <c r="AG567" s="366"/>
    </row>
    <row r="568" spans="1:33"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c r="AE568" s="366"/>
      <c r="AF568" s="366"/>
      <c r="AG568" s="366"/>
    </row>
    <row r="569" spans="1:33"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c r="AE569" s="366"/>
      <c r="AF569" s="366"/>
      <c r="AG569" s="366"/>
    </row>
    <row r="570" spans="1:33"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c r="AE570" s="366"/>
      <c r="AF570" s="366"/>
      <c r="AG570" s="366"/>
    </row>
    <row r="571" spans="1:33"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c r="AE571" s="366"/>
      <c r="AF571" s="366"/>
      <c r="AG571" s="366"/>
    </row>
    <row r="572" spans="1:33"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c r="AE572" s="366"/>
      <c r="AF572" s="366"/>
      <c r="AG572" s="366"/>
    </row>
    <row r="573" spans="1:33"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c r="AE573" s="366"/>
      <c r="AF573" s="366"/>
      <c r="AG573" s="366"/>
    </row>
    <row r="574" spans="1:33"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c r="AE574" s="366"/>
      <c r="AF574" s="366"/>
      <c r="AG574" s="366"/>
    </row>
    <row r="575" spans="1:33"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c r="AE575" s="366"/>
      <c r="AF575" s="366"/>
      <c r="AG575" s="366"/>
    </row>
    <row r="576" spans="1:33"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c r="AE576" s="366"/>
      <c r="AF576" s="366"/>
      <c r="AG576" s="366"/>
    </row>
    <row r="577" spans="1:33"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c r="AE577" s="366"/>
      <c r="AF577" s="366"/>
      <c r="AG577" s="366"/>
    </row>
    <row r="578" spans="1:33"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c r="AE578" s="366"/>
      <c r="AF578" s="366"/>
      <c r="AG578" s="366"/>
    </row>
    <row r="579" spans="1:33"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c r="AE579" s="366"/>
      <c r="AF579" s="366"/>
      <c r="AG579" s="366"/>
    </row>
    <row r="580" spans="1:33"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c r="AE580" s="366"/>
      <c r="AF580" s="366"/>
      <c r="AG580" s="366"/>
    </row>
    <row r="581" spans="1:33"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c r="AE581" s="366"/>
      <c r="AF581" s="366"/>
      <c r="AG581" s="366"/>
    </row>
    <row r="582" spans="1:33"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c r="AE582" s="366"/>
      <c r="AF582" s="366"/>
      <c r="AG582" s="366"/>
    </row>
    <row r="583" spans="1:33"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c r="AE583" s="366"/>
      <c r="AF583" s="366"/>
      <c r="AG583" s="366"/>
    </row>
    <row r="584" spans="1:33"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c r="AE584" s="366"/>
      <c r="AF584" s="366"/>
      <c r="AG584" s="366"/>
    </row>
    <row r="585" spans="1:33"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c r="AE585" s="366"/>
      <c r="AF585" s="366"/>
      <c r="AG585" s="366"/>
    </row>
    <row r="586" spans="1:33"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c r="AE586" s="366"/>
      <c r="AF586" s="366"/>
      <c r="AG586" s="366"/>
    </row>
    <row r="587" spans="1:33"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c r="AE587" s="366"/>
      <c r="AF587" s="366"/>
      <c r="AG587" s="366"/>
    </row>
    <row r="588" spans="1:33"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c r="AE588" s="366"/>
      <c r="AF588" s="366"/>
      <c r="AG588" s="366"/>
    </row>
    <row r="589" spans="1:33"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c r="AE589" s="366"/>
      <c r="AF589" s="366"/>
      <c r="AG589" s="366"/>
    </row>
    <row r="590" spans="1:33"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c r="AE590" s="366"/>
      <c r="AF590" s="366"/>
      <c r="AG590" s="366"/>
    </row>
    <row r="591" spans="1:33"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c r="AE591" s="366"/>
      <c r="AF591" s="366"/>
      <c r="AG591" s="366"/>
    </row>
    <row r="592" spans="1:33"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c r="AE592" s="366"/>
      <c r="AF592" s="366"/>
      <c r="AG592" s="366"/>
    </row>
    <row r="593" spans="1:33"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c r="AE593" s="366"/>
      <c r="AF593" s="366"/>
      <c r="AG593" s="366"/>
    </row>
    <row r="594" spans="1:33"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c r="AE594" s="366"/>
      <c r="AF594" s="366"/>
      <c r="AG594" s="366"/>
    </row>
    <row r="595" spans="1:33"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c r="AE595" s="366"/>
      <c r="AF595" s="366"/>
      <c r="AG595" s="366"/>
    </row>
    <row r="596" spans="1:33"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c r="AE596" s="366"/>
      <c r="AF596" s="366"/>
      <c r="AG596" s="366"/>
    </row>
    <row r="597" spans="1:33"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c r="AE597" s="366"/>
      <c r="AF597" s="366"/>
      <c r="AG597" s="366"/>
    </row>
    <row r="598" spans="1:33"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c r="AE598" s="366"/>
      <c r="AF598" s="366"/>
      <c r="AG598" s="366"/>
    </row>
    <row r="599" spans="1:33"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c r="AE599" s="366"/>
      <c r="AF599" s="366"/>
      <c r="AG599" s="366"/>
    </row>
    <row r="600" spans="1:33"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c r="AE600" s="366"/>
      <c r="AF600" s="366"/>
      <c r="AG600" s="366"/>
    </row>
    <row r="601" spans="1:33"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c r="AE601" s="366"/>
      <c r="AF601" s="366"/>
      <c r="AG601" s="366"/>
    </row>
    <row r="602" spans="1:33"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c r="AE602" s="366"/>
      <c r="AF602" s="366"/>
      <c r="AG602" s="366"/>
    </row>
    <row r="603" spans="1:33"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c r="AE603" s="366"/>
      <c r="AF603" s="366"/>
      <c r="AG603" s="366"/>
    </row>
    <row r="604" spans="1:33"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c r="AE604" s="366"/>
      <c r="AF604" s="366"/>
      <c r="AG604" s="366"/>
    </row>
    <row r="605" spans="1:33"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c r="AE605" s="366"/>
      <c r="AF605" s="366"/>
      <c r="AG605" s="366"/>
    </row>
    <row r="606" spans="1:33"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c r="AE606" s="366"/>
      <c r="AF606" s="366"/>
      <c r="AG606" s="366"/>
    </row>
    <row r="607" spans="1:33"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c r="AE607" s="366"/>
      <c r="AF607" s="366"/>
      <c r="AG607" s="366"/>
    </row>
    <row r="608" spans="1:33"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c r="AE608" s="366"/>
      <c r="AF608" s="366"/>
      <c r="AG608" s="366"/>
    </row>
    <row r="609" spans="1:33"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c r="AE609" s="366"/>
      <c r="AF609" s="366"/>
      <c r="AG609" s="366"/>
    </row>
    <row r="610" spans="1:33"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c r="AE610" s="366"/>
      <c r="AF610" s="366"/>
      <c r="AG610" s="366"/>
    </row>
    <row r="611" spans="1:33"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c r="AE611" s="366"/>
      <c r="AF611" s="366"/>
      <c r="AG611" s="366"/>
    </row>
    <row r="612" spans="1:33"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c r="AE612" s="366"/>
      <c r="AF612" s="366"/>
      <c r="AG612" s="366"/>
    </row>
    <row r="613" spans="1:33"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c r="AE613" s="366"/>
      <c r="AF613" s="366"/>
      <c r="AG613" s="366"/>
    </row>
    <row r="614" spans="1:33"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c r="AE614" s="366"/>
      <c r="AF614" s="366"/>
      <c r="AG614" s="366"/>
    </row>
    <row r="615" spans="1:33"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c r="AE615" s="366"/>
      <c r="AF615" s="366"/>
      <c r="AG615" s="366"/>
    </row>
    <row r="616" spans="1:33"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c r="AE616" s="366"/>
      <c r="AF616" s="366"/>
      <c r="AG616" s="366"/>
    </row>
    <row r="617" spans="1:33"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c r="AE617" s="366"/>
      <c r="AF617" s="366"/>
      <c r="AG617" s="366"/>
    </row>
    <row r="618" spans="1:33"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c r="AE618" s="366"/>
      <c r="AF618" s="366"/>
      <c r="AG618" s="366"/>
    </row>
    <row r="619" spans="1:33"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c r="AE619" s="366"/>
      <c r="AF619" s="366"/>
      <c r="AG619" s="366"/>
    </row>
    <row r="620" spans="1:33"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c r="AE620" s="366"/>
      <c r="AF620" s="366"/>
      <c r="AG620" s="366"/>
    </row>
    <row r="621" spans="1:33"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c r="AE621" s="366"/>
      <c r="AF621" s="366"/>
      <c r="AG621" s="366"/>
    </row>
    <row r="622" spans="1:33"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c r="AE622" s="366"/>
      <c r="AF622" s="366"/>
      <c r="AG622" s="366"/>
    </row>
    <row r="623" spans="1:33"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c r="AE623" s="366"/>
      <c r="AF623" s="366"/>
      <c r="AG623" s="366"/>
    </row>
    <row r="624" spans="1:33"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c r="AE624" s="366"/>
      <c r="AF624" s="366"/>
      <c r="AG624" s="366"/>
    </row>
    <row r="625" spans="1:33"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c r="AE625" s="366"/>
      <c r="AF625" s="366"/>
      <c r="AG625" s="366"/>
    </row>
    <row r="626" spans="1:33"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c r="AE626" s="366"/>
      <c r="AF626" s="366"/>
      <c r="AG626" s="366"/>
    </row>
    <row r="627" spans="1:33"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c r="AE627" s="366"/>
      <c r="AF627" s="366"/>
      <c r="AG627" s="366"/>
    </row>
    <row r="628" spans="1:33"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c r="AE628" s="366"/>
      <c r="AF628" s="366"/>
      <c r="AG628" s="366"/>
    </row>
    <row r="629" spans="1:33"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c r="AE629" s="366"/>
      <c r="AF629" s="366"/>
      <c r="AG629" s="366"/>
    </row>
    <row r="630" spans="1:33"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c r="AE630" s="366"/>
      <c r="AF630" s="366"/>
      <c r="AG630" s="366"/>
    </row>
    <row r="631" spans="1:33"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c r="AE631" s="366"/>
      <c r="AF631" s="366"/>
      <c r="AG631" s="366"/>
    </row>
    <row r="632" spans="1:33"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c r="AE632" s="366"/>
      <c r="AF632" s="366"/>
      <c r="AG632" s="366"/>
    </row>
    <row r="633" spans="1:33"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c r="AE633" s="366"/>
      <c r="AF633" s="366"/>
      <c r="AG633" s="366"/>
    </row>
    <row r="634" spans="1:33"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c r="AE634" s="366"/>
      <c r="AF634" s="366"/>
      <c r="AG634" s="366"/>
    </row>
    <row r="635" spans="1:33"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c r="AE635" s="366"/>
      <c r="AF635" s="366"/>
      <c r="AG635" s="366"/>
    </row>
    <row r="636" spans="1:33"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c r="AE636" s="366"/>
      <c r="AF636" s="366"/>
      <c r="AG636" s="366"/>
    </row>
    <row r="637" spans="1:33"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c r="AE637" s="366"/>
      <c r="AF637" s="366"/>
      <c r="AG637" s="366"/>
    </row>
    <row r="638" spans="1:33"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c r="AE638" s="366"/>
      <c r="AF638" s="366"/>
      <c r="AG638" s="366"/>
    </row>
    <row r="639" spans="1:33"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c r="AE639" s="366"/>
      <c r="AF639" s="366"/>
      <c r="AG639" s="366"/>
    </row>
    <row r="640" spans="1:33"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c r="AE640" s="366"/>
      <c r="AF640" s="366"/>
      <c r="AG640" s="366"/>
    </row>
    <row r="641" spans="1:33"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c r="AE641" s="366"/>
      <c r="AF641" s="366"/>
      <c r="AG641" s="366"/>
    </row>
    <row r="642" spans="1:33"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c r="AE642" s="366"/>
      <c r="AF642" s="366"/>
      <c r="AG642" s="366"/>
    </row>
    <row r="643" spans="1:33"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c r="AE643" s="366"/>
      <c r="AF643" s="366"/>
      <c r="AG643" s="366"/>
    </row>
    <row r="644" spans="1:33"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c r="AE644" s="366"/>
      <c r="AF644" s="366"/>
      <c r="AG644" s="366"/>
    </row>
    <row r="645" spans="1:33"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c r="AE645" s="366"/>
      <c r="AF645" s="366"/>
      <c r="AG645" s="366"/>
    </row>
    <row r="646" spans="1:33"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c r="AE646" s="366"/>
      <c r="AF646" s="366"/>
      <c r="AG646" s="366"/>
    </row>
    <row r="647" spans="1:33"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c r="AE647" s="366"/>
      <c r="AF647" s="366"/>
      <c r="AG647" s="366"/>
    </row>
    <row r="648" spans="1:33"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c r="AE648" s="366"/>
      <c r="AF648" s="366"/>
      <c r="AG648" s="366"/>
    </row>
    <row r="649" spans="1:33"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c r="AE649" s="366"/>
      <c r="AF649" s="366"/>
      <c r="AG649" s="366"/>
    </row>
    <row r="650" spans="1:33"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c r="AE650" s="366"/>
      <c r="AF650" s="366"/>
      <c r="AG650" s="366"/>
    </row>
    <row r="651" spans="1:33"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c r="AE651" s="366"/>
      <c r="AF651" s="366"/>
      <c r="AG651" s="366"/>
    </row>
    <row r="652" spans="1:33"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c r="AE652" s="366"/>
      <c r="AF652" s="366"/>
      <c r="AG652" s="366"/>
    </row>
    <row r="653" spans="1:33"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c r="AE653" s="366"/>
      <c r="AF653" s="366"/>
      <c r="AG653" s="366"/>
    </row>
    <row r="654" spans="1:33"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c r="AE654" s="366"/>
      <c r="AF654" s="366"/>
      <c r="AG654" s="366"/>
    </row>
    <row r="655" spans="1:33"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c r="AE655" s="366"/>
      <c r="AF655" s="366"/>
      <c r="AG655" s="366"/>
    </row>
    <row r="656" spans="1:33"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c r="AE656" s="366"/>
      <c r="AF656" s="366"/>
      <c r="AG656" s="366"/>
    </row>
    <row r="657" spans="1:33"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c r="AE657" s="366"/>
      <c r="AF657" s="366"/>
      <c r="AG657" s="366"/>
    </row>
    <row r="658" spans="1:33"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c r="AE658" s="366"/>
      <c r="AF658" s="366"/>
      <c r="AG658" s="366"/>
    </row>
    <row r="659" spans="1:33"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c r="AE659" s="366"/>
      <c r="AF659" s="366"/>
      <c r="AG659" s="366"/>
    </row>
    <row r="660" spans="1:33"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c r="AE660" s="366"/>
      <c r="AF660" s="366"/>
      <c r="AG660" s="366"/>
    </row>
    <row r="661" spans="1:33"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c r="AE661" s="366"/>
      <c r="AF661" s="366"/>
      <c r="AG661" s="366"/>
    </row>
    <row r="662" spans="1:33"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c r="AE662" s="366"/>
      <c r="AF662" s="366"/>
      <c r="AG662" s="366"/>
    </row>
    <row r="663" spans="1:33"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c r="AE663" s="366"/>
      <c r="AF663" s="366"/>
      <c r="AG663" s="366"/>
    </row>
    <row r="664" spans="1:33"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c r="AE664" s="366"/>
      <c r="AF664" s="366"/>
      <c r="AG664" s="366"/>
    </row>
    <row r="665" spans="1:33"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c r="AE665" s="366"/>
      <c r="AF665" s="366"/>
      <c r="AG665" s="366"/>
    </row>
    <row r="666" spans="1:33"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c r="AE666" s="366"/>
      <c r="AF666" s="366"/>
      <c r="AG666" s="366"/>
    </row>
    <row r="667" spans="1:33"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c r="AE667" s="366"/>
      <c r="AF667" s="366"/>
      <c r="AG667" s="366"/>
    </row>
    <row r="668" spans="1:33"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c r="AE668" s="366"/>
      <c r="AF668" s="366"/>
      <c r="AG668" s="366"/>
    </row>
    <row r="669" spans="1:33"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c r="AE669" s="366"/>
      <c r="AF669" s="366"/>
      <c r="AG669" s="366"/>
    </row>
    <row r="670" spans="1:33"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c r="AE670" s="366"/>
      <c r="AF670" s="366"/>
      <c r="AG670" s="366"/>
    </row>
    <row r="671" spans="1:33"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c r="AE671" s="366"/>
      <c r="AF671" s="366"/>
      <c r="AG671" s="366"/>
    </row>
    <row r="672" spans="1:33"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c r="AE672" s="366"/>
      <c r="AF672" s="366"/>
      <c r="AG672" s="366"/>
    </row>
    <row r="673" spans="1:33"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c r="AE673" s="366"/>
      <c r="AF673" s="366"/>
      <c r="AG673" s="366"/>
    </row>
    <row r="674" spans="1:33"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c r="AE674" s="366"/>
      <c r="AF674" s="366"/>
      <c r="AG674" s="366"/>
    </row>
    <row r="675" spans="1:33"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c r="AE675" s="366"/>
      <c r="AF675" s="366"/>
      <c r="AG675" s="366"/>
    </row>
    <row r="676" spans="1:33"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c r="AE676" s="366"/>
      <c r="AF676" s="366"/>
      <c r="AG676" s="366"/>
    </row>
    <row r="677" spans="1:33"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c r="AE677" s="366"/>
      <c r="AF677" s="366"/>
      <c r="AG677" s="366"/>
    </row>
    <row r="678" spans="1:33"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c r="AE678" s="366"/>
      <c r="AF678" s="366"/>
      <c r="AG678" s="366"/>
    </row>
    <row r="679" spans="1:33"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c r="AE679" s="366"/>
      <c r="AF679" s="366"/>
      <c r="AG679" s="366"/>
    </row>
    <row r="680" spans="1:33"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c r="AE680" s="366"/>
      <c r="AF680" s="366"/>
      <c r="AG680" s="366"/>
    </row>
    <row r="681" spans="1:33"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c r="AE681" s="366"/>
      <c r="AF681" s="366"/>
      <c r="AG681" s="366"/>
    </row>
    <row r="682" spans="1:33"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c r="AE682" s="366"/>
      <c r="AF682" s="366"/>
      <c r="AG682" s="366"/>
    </row>
    <row r="683" spans="1:33"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c r="AE683" s="366"/>
      <c r="AF683" s="366"/>
      <c r="AG683" s="366"/>
    </row>
    <row r="684" spans="1:33"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c r="AE684" s="366"/>
      <c r="AF684" s="366"/>
      <c r="AG684" s="366"/>
    </row>
    <row r="685" spans="1:33"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c r="AE685" s="366"/>
      <c r="AF685" s="366"/>
      <c r="AG685" s="366"/>
    </row>
    <row r="686" spans="1:33"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c r="AE686" s="366"/>
      <c r="AF686" s="366"/>
      <c r="AG686" s="366"/>
    </row>
    <row r="687" spans="1:33"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c r="AE687" s="366"/>
      <c r="AF687" s="366"/>
      <c r="AG687" s="366"/>
    </row>
    <row r="688" spans="1:33"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c r="AE688" s="366"/>
      <c r="AF688" s="366"/>
      <c r="AG688" s="366"/>
    </row>
    <row r="689" spans="1:33"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c r="AE689" s="366"/>
      <c r="AF689" s="366"/>
      <c r="AG689" s="366"/>
    </row>
    <row r="690" spans="1:33"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c r="AE690" s="366"/>
      <c r="AF690" s="366"/>
      <c r="AG690" s="366"/>
    </row>
    <row r="691" spans="1:33"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c r="AE691" s="366"/>
      <c r="AF691" s="366"/>
      <c r="AG691" s="366"/>
    </row>
    <row r="692" spans="1:33"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c r="AE692" s="366"/>
      <c r="AF692" s="366"/>
      <c r="AG692" s="366"/>
    </row>
    <row r="693" spans="1:33"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c r="AE693" s="366"/>
      <c r="AF693" s="366"/>
      <c r="AG693" s="366"/>
    </row>
    <row r="694" spans="1:33"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c r="AE694" s="366"/>
      <c r="AF694" s="366"/>
      <c r="AG694" s="366"/>
    </row>
    <row r="695" spans="1:33"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c r="AE695" s="366"/>
      <c r="AF695" s="366"/>
      <c r="AG695" s="366"/>
    </row>
    <row r="696" spans="1:33"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c r="AE696" s="366"/>
      <c r="AF696" s="366"/>
      <c r="AG696" s="366"/>
    </row>
    <row r="697" spans="1:33"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c r="AE697" s="366"/>
      <c r="AF697" s="366"/>
      <c r="AG697" s="366"/>
    </row>
    <row r="698" spans="1:33"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c r="AE698" s="366"/>
      <c r="AF698" s="366"/>
      <c r="AG698" s="366"/>
    </row>
    <row r="699" spans="1:33"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c r="AE699" s="366"/>
      <c r="AF699" s="366"/>
      <c r="AG699" s="366"/>
    </row>
    <row r="700" spans="1:33"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c r="AE700" s="366"/>
      <c r="AF700" s="366"/>
      <c r="AG700" s="366"/>
    </row>
    <row r="701" spans="1:33"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c r="AE701" s="366"/>
      <c r="AF701" s="366"/>
      <c r="AG701" s="366"/>
    </row>
    <row r="702" spans="1:33"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c r="AE702" s="366"/>
      <c r="AF702" s="366"/>
      <c r="AG702" s="366"/>
    </row>
    <row r="703" spans="1:33"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c r="AE703" s="366"/>
      <c r="AF703" s="366"/>
      <c r="AG703" s="366"/>
    </row>
    <row r="704" spans="1:33"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c r="AE704" s="366"/>
      <c r="AF704" s="366"/>
      <c r="AG704" s="366"/>
    </row>
    <row r="705" spans="1:33"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c r="AE705" s="366"/>
      <c r="AF705" s="366"/>
      <c r="AG705" s="366"/>
    </row>
    <row r="706" spans="1:33"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c r="AE706" s="366"/>
      <c r="AF706" s="366"/>
      <c r="AG706" s="366"/>
    </row>
    <row r="707" spans="1:33"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c r="AE707" s="366"/>
      <c r="AF707" s="366"/>
      <c r="AG707" s="366"/>
    </row>
    <row r="708" spans="1:33"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c r="AE708" s="366"/>
      <c r="AF708" s="366"/>
      <c r="AG708" s="366"/>
    </row>
    <row r="709" spans="1:33"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c r="AE709" s="366"/>
      <c r="AF709" s="366"/>
      <c r="AG709" s="366"/>
    </row>
    <row r="710" spans="1:33"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c r="AE710" s="366"/>
      <c r="AF710" s="366"/>
      <c r="AG710" s="366"/>
    </row>
    <row r="711" spans="1:33"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c r="AE711" s="366"/>
      <c r="AF711" s="366"/>
      <c r="AG711" s="366"/>
    </row>
    <row r="712" spans="1:33"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c r="AE712" s="366"/>
      <c r="AF712" s="366"/>
      <c r="AG712" s="366"/>
    </row>
    <row r="713" spans="1:33"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c r="AE713" s="366"/>
      <c r="AF713" s="366"/>
      <c r="AG713" s="366"/>
    </row>
    <row r="714" spans="1:33"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c r="AE714" s="366"/>
      <c r="AF714" s="366"/>
      <c r="AG714" s="366"/>
    </row>
    <row r="715" spans="1:33"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c r="AE715" s="366"/>
      <c r="AF715" s="366"/>
      <c r="AG715" s="366"/>
    </row>
    <row r="716" spans="1:33"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c r="AE716" s="366"/>
      <c r="AF716" s="366"/>
      <c r="AG716" s="366"/>
    </row>
    <row r="717" spans="1:33"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c r="AE717" s="366"/>
      <c r="AF717" s="366"/>
      <c r="AG717" s="366"/>
    </row>
    <row r="718" spans="1:33"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c r="AE718" s="366"/>
      <c r="AF718" s="366"/>
      <c r="AG718" s="366"/>
    </row>
    <row r="719" spans="1:33"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c r="AE719" s="366"/>
      <c r="AF719" s="366"/>
      <c r="AG719" s="366"/>
    </row>
    <row r="720" spans="1:33"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c r="AE720" s="366"/>
      <c r="AF720" s="366"/>
      <c r="AG720" s="366"/>
    </row>
    <row r="721" spans="1:33"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c r="AE721" s="366"/>
      <c r="AF721" s="366"/>
      <c r="AG721" s="366"/>
    </row>
    <row r="722" spans="1:33"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c r="AE722" s="366"/>
      <c r="AF722" s="366"/>
      <c r="AG722" s="366"/>
    </row>
    <row r="723" spans="1:33"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c r="AE723" s="366"/>
      <c r="AF723" s="366"/>
      <c r="AG723" s="366"/>
    </row>
    <row r="724" spans="1:33"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c r="AE724" s="366"/>
      <c r="AF724" s="366"/>
      <c r="AG724" s="366"/>
    </row>
    <row r="725" spans="1:33"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c r="AE725" s="366"/>
      <c r="AF725" s="366"/>
      <c r="AG725" s="366"/>
    </row>
    <row r="726" spans="1:33"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c r="AE726" s="366"/>
      <c r="AF726" s="366"/>
      <c r="AG726" s="366"/>
    </row>
    <row r="727" spans="1:33"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c r="AE727" s="366"/>
      <c r="AF727" s="366"/>
      <c r="AG727" s="366"/>
    </row>
    <row r="728" spans="1:33"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c r="AE728" s="366"/>
      <c r="AF728" s="366"/>
      <c r="AG728" s="366"/>
    </row>
    <row r="729" spans="1:33"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c r="AE729" s="366"/>
      <c r="AF729" s="366"/>
      <c r="AG729" s="366"/>
    </row>
    <row r="730" spans="1:33"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c r="AE730" s="366"/>
      <c r="AF730" s="366"/>
      <c r="AG730" s="366"/>
    </row>
    <row r="731" spans="1:33"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c r="AE731" s="366"/>
      <c r="AF731" s="366"/>
      <c r="AG731" s="366"/>
    </row>
    <row r="732" spans="1:33"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c r="AE732" s="366"/>
      <c r="AF732" s="366"/>
      <c r="AG732" s="366"/>
    </row>
    <row r="733" spans="1:33"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c r="AE733" s="366"/>
      <c r="AF733" s="366"/>
      <c r="AG733" s="366"/>
    </row>
    <row r="734" spans="1:33"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c r="AE734" s="366"/>
      <c r="AF734" s="366"/>
      <c r="AG734" s="366"/>
    </row>
    <row r="735" spans="1:33"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c r="AE735" s="366"/>
      <c r="AF735" s="366"/>
      <c r="AG735" s="366"/>
    </row>
    <row r="736" spans="1:33"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c r="AE736" s="366"/>
      <c r="AF736" s="366"/>
      <c r="AG736" s="366"/>
    </row>
    <row r="737" spans="1:33"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c r="AE737" s="366"/>
      <c r="AF737" s="366"/>
      <c r="AG737" s="366"/>
    </row>
    <row r="738" spans="1:33"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c r="AE738" s="366"/>
      <c r="AF738" s="366"/>
      <c r="AG738" s="366"/>
    </row>
    <row r="739" spans="1:33"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c r="AE739" s="366"/>
      <c r="AF739" s="366"/>
      <c r="AG739" s="366"/>
    </row>
    <row r="740" spans="1:33"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c r="AE740" s="366"/>
      <c r="AF740" s="366"/>
      <c r="AG740" s="366"/>
    </row>
    <row r="741" spans="1:33"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c r="AE741" s="366"/>
      <c r="AF741" s="366"/>
      <c r="AG741" s="366"/>
    </row>
    <row r="742" spans="1:33"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c r="AE742" s="366"/>
      <c r="AF742" s="366"/>
      <c r="AG742" s="366"/>
    </row>
    <row r="743" spans="1:33"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c r="AE743" s="366"/>
      <c r="AF743" s="366"/>
      <c r="AG743" s="366"/>
    </row>
    <row r="744" spans="1:33"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c r="AE744" s="366"/>
      <c r="AF744" s="366"/>
      <c r="AG744" s="366"/>
    </row>
    <row r="745" spans="1:33"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c r="AE745" s="366"/>
      <c r="AF745" s="366"/>
      <c r="AG745" s="366"/>
    </row>
    <row r="746" spans="1:33"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c r="AE746" s="366"/>
      <c r="AF746" s="366"/>
      <c r="AG746" s="366"/>
    </row>
    <row r="747" spans="1:33"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c r="AE747" s="366"/>
      <c r="AF747" s="366"/>
      <c r="AG747" s="366"/>
    </row>
    <row r="748" spans="1:33"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c r="AE748" s="366"/>
      <c r="AF748" s="366"/>
      <c r="AG748" s="366"/>
    </row>
    <row r="749" spans="1:33"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c r="AE749" s="366"/>
      <c r="AF749" s="366"/>
      <c r="AG749" s="366"/>
    </row>
    <row r="750" spans="1:33"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c r="AE750" s="366"/>
      <c r="AF750" s="366"/>
      <c r="AG750" s="366"/>
    </row>
    <row r="751" spans="1:33"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c r="AE751" s="366"/>
      <c r="AF751" s="366"/>
      <c r="AG751" s="366"/>
    </row>
    <row r="752" spans="1:33"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c r="AE752" s="366"/>
      <c r="AF752" s="366"/>
      <c r="AG752" s="366"/>
    </row>
    <row r="753" spans="1:33"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c r="AE753" s="366"/>
      <c r="AF753" s="366"/>
      <c r="AG753" s="366"/>
    </row>
    <row r="754" spans="1:33"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c r="AE754" s="366"/>
      <c r="AF754" s="366"/>
      <c r="AG754" s="366"/>
    </row>
    <row r="755" spans="1:33"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c r="AE755" s="366"/>
      <c r="AF755" s="366"/>
      <c r="AG755" s="366"/>
    </row>
    <row r="756" spans="1:33"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c r="AE756" s="366"/>
      <c r="AF756" s="366"/>
      <c r="AG756" s="366"/>
    </row>
    <row r="757" spans="1:33"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c r="AE757" s="366"/>
      <c r="AF757" s="366"/>
      <c r="AG757" s="366"/>
    </row>
    <row r="758" spans="1:33"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c r="AE758" s="366"/>
      <c r="AF758" s="366"/>
      <c r="AG758" s="366"/>
    </row>
    <row r="759" spans="1:33"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c r="AE759" s="366"/>
      <c r="AF759" s="366"/>
      <c r="AG759" s="366"/>
    </row>
    <row r="760" spans="1:33"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c r="AE760" s="366"/>
      <c r="AF760" s="366"/>
      <c r="AG760" s="366"/>
    </row>
    <row r="761" spans="1:33"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c r="AE761" s="366"/>
      <c r="AF761" s="366"/>
      <c r="AG761" s="366"/>
    </row>
    <row r="762" spans="1:33"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c r="AE762" s="366"/>
      <c r="AF762" s="366"/>
      <c r="AG762" s="366"/>
    </row>
    <row r="763" spans="1:33"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c r="AE763" s="366"/>
      <c r="AF763" s="366"/>
      <c r="AG763" s="366"/>
    </row>
    <row r="764" spans="1:33"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c r="AE764" s="366"/>
      <c r="AF764" s="366"/>
      <c r="AG764" s="366"/>
    </row>
    <row r="765" spans="1:33"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c r="AE765" s="366"/>
      <c r="AF765" s="366"/>
      <c r="AG765" s="366"/>
    </row>
    <row r="766" spans="1:33"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c r="AE766" s="366"/>
      <c r="AF766" s="366"/>
      <c r="AG766" s="366"/>
    </row>
    <row r="767" spans="1:33"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c r="AE767" s="366"/>
      <c r="AF767" s="366"/>
      <c r="AG767" s="366"/>
    </row>
    <row r="768" spans="1:33"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c r="AE768" s="366"/>
      <c r="AF768" s="366"/>
      <c r="AG768" s="366"/>
    </row>
    <row r="769" spans="1:33"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c r="AE769" s="366"/>
      <c r="AF769" s="366"/>
      <c r="AG769" s="366"/>
    </row>
    <row r="770" spans="1:33"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c r="AE770" s="366"/>
      <c r="AF770" s="366"/>
      <c r="AG770" s="366"/>
    </row>
    <row r="771" spans="1:33"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c r="AE771" s="366"/>
      <c r="AF771" s="366"/>
      <c r="AG771" s="366"/>
    </row>
    <row r="772" spans="1:33"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c r="AE772" s="366"/>
      <c r="AF772" s="366"/>
      <c r="AG772" s="366"/>
    </row>
    <row r="773" spans="1:33"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c r="AE773" s="366"/>
      <c r="AF773" s="366"/>
      <c r="AG773" s="366"/>
    </row>
    <row r="774" spans="1:33"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c r="AE774" s="366"/>
      <c r="AF774" s="366"/>
      <c r="AG774" s="366"/>
    </row>
    <row r="775" spans="1:33"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c r="AE775" s="366"/>
      <c r="AF775" s="366"/>
      <c r="AG775" s="366"/>
    </row>
    <row r="776" spans="1:33"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c r="AE776" s="366"/>
      <c r="AF776" s="366"/>
      <c r="AG776" s="366"/>
    </row>
    <row r="777" spans="1:33"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c r="AE777" s="366"/>
      <c r="AF777" s="366"/>
      <c r="AG777" s="366"/>
    </row>
    <row r="778" spans="1:33"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c r="AE778" s="366"/>
      <c r="AF778" s="366"/>
      <c r="AG778" s="366"/>
    </row>
    <row r="779" spans="1:33"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c r="AE779" s="366"/>
      <c r="AF779" s="366"/>
      <c r="AG779" s="366"/>
    </row>
    <row r="780" spans="1:33"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c r="AE780" s="366"/>
      <c r="AF780" s="366"/>
      <c r="AG780" s="366"/>
    </row>
    <row r="781" spans="1:33"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c r="AE781" s="366"/>
      <c r="AF781" s="366"/>
      <c r="AG781" s="366"/>
    </row>
    <row r="782" spans="1:33"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c r="AE782" s="366"/>
      <c r="AF782" s="366"/>
      <c r="AG782" s="366"/>
    </row>
    <row r="783" spans="1:33"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c r="AE783" s="366"/>
      <c r="AF783" s="366"/>
      <c r="AG783" s="366"/>
    </row>
    <row r="784" spans="1:33"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c r="AE784" s="366"/>
      <c r="AF784" s="366"/>
      <c r="AG784" s="366"/>
    </row>
    <row r="785" spans="1:33"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c r="AE785" s="366"/>
      <c r="AF785" s="366"/>
      <c r="AG785" s="366"/>
    </row>
    <row r="786" spans="1:33"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c r="AE786" s="366"/>
      <c r="AF786" s="366"/>
      <c r="AG786" s="366"/>
    </row>
    <row r="787" spans="1:33"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c r="AE787" s="366"/>
      <c r="AF787" s="366"/>
      <c r="AG787" s="366"/>
    </row>
    <row r="788" spans="1:33"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c r="AE788" s="366"/>
      <c r="AF788" s="366"/>
      <c r="AG788" s="366"/>
    </row>
    <row r="789" spans="1:33"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c r="AE789" s="366"/>
      <c r="AF789" s="366"/>
      <c r="AG789" s="366"/>
    </row>
    <row r="790" spans="1:33"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c r="AE790" s="366"/>
      <c r="AF790" s="366"/>
      <c r="AG790" s="366"/>
    </row>
    <row r="791" spans="1:33"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c r="AE791" s="366"/>
      <c r="AF791" s="366"/>
      <c r="AG791" s="366"/>
    </row>
    <row r="792" spans="1:33"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c r="AE792" s="366"/>
      <c r="AF792" s="366"/>
      <c r="AG792" s="366"/>
    </row>
    <row r="793" spans="1:33"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c r="AE793" s="366"/>
      <c r="AF793" s="366"/>
      <c r="AG793" s="366"/>
    </row>
    <row r="794" spans="1:33"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c r="AE794" s="366"/>
      <c r="AF794" s="366"/>
      <c r="AG794" s="366"/>
    </row>
    <row r="795" spans="1:33"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c r="AE795" s="366"/>
      <c r="AF795" s="366"/>
      <c r="AG795" s="366"/>
    </row>
    <row r="796" spans="1:33"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c r="AE796" s="366"/>
      <c r="AF796" s="366"/>
      <c r="AG796" s="366"/>
    </row>
    <row r="797" spans="1:33"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c r="AE797" s="366"/>
      <c r="AF797" s="366"/>
      <c r="AG797" s="366"/>
    </row>
    <row r="798" spans="1:33"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c r="AE798" s="366"/>
      <c r="AF798" s="366"/>
      <c r="AG798" s="366"/>
    </row>
    <row r="799" spans="1:33"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c r="AE799" s="366"/>
      <c r="AF799" s="366"/>
      <c r="AG799" s="366"/>
    </row>
    <row r="800" spans="1:33"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c r="AE800" s="366"/>
      <c r="AF800" s="366"/>
      <c r="AG800" s="366"/>
    </row>
    <row r="801" spans="1:33"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c r="AE801" s="366"/>
      <c r="AF801" s="366"/>
      <c r="AG801" s="366"/>
    </row>
    <row r="802" spans="1:33"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c r="AE802" s="366"/>
      <c r="AF802" s="366"/>
      <c r="AG802" s="366"/>
    </row>
    <row r="803" spans="1:33"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c r="AE803" s="366"/>
      <c r="AF803" s="366"/>
      <c r="AG803" s="366"/>
    </row>
    <row r="804" spans="1:33"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c r="AE804" s="366"/>
      <c r="AF804" s="366"/>
      <c r="AG804" s="366"/>
    </row>
    <row r="805" spans="1:33"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c r="AE805" s="366"/>
      <c r="AF805" s="366"/>
      <c r="AG805" s="366"/>
    </row>
    <row r="806" spans="1:33"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c r="AE806" s="366"/>
      <c r="AF806" s="366"/>
      <c r="AG806" s="366"/>
    </row>
    <row r="807" spans="1:33"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c r="AE807" s="366"/>
      <c r="AF807" s="366"/>
      <c r="AG807" s="366"/>
    </row>
    <row r="808" spans="1:33"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c r="AE808" s="366"/>
      <c r="AF808" s="366"/>
      <c r="AG808" s="366"/>
    </row>
    <row r="809" spans="1:33"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c r="AE809" s="366"/>
      <c r="AF809" s="366"/>
      <c r="AG809" s="366"/>
    </row>
    <row r="810" spans="1:33"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c r="AE810" s="366"/>
      <c r="AF810" s="366"/>
      <c r="AG810" s="366"/>
    </row>
    <row r="811" spans="1:33"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c r="AE811" s="366"/>
      <c r="AF811" s="366"/>
      <c r="AG811" s="366"/>
    </row>
    <row r="812" spans="1:33"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c r="AE812" s="366"/>
      <c r="AF812" s="366"/>
      <c r="AG812" s="366"/>
    </row>
    <row r="813" spans="1:33"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c r="AE813" s="366"/>
      <c r="AF813" s="366"/>
      <c r="AG813" s="366"/>
    </row>
    <row r="814" spans="1:33"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c r="AE814" s="366"/>
      <c r="AF814" s="366"/>
      <c r="AG814" s="366"/>
    </row>
    <row r="815" spans="1:33"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c r="AE815" s="366"/>
      <c r="AF815" s="366"/>
      <c r="AG815" s="366"/>
    </row>
    <row r="816" spans="1:33"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c r="AE816" s="366"/>
      <c r="AF816" s="366"/>
      <c r="AG816" s="366"/>
    </row>
    <row r="817" spans="1:33"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c r="AE817" s="366"/>
      <c r="AF817" s="366"/>
      <c r="AG817" s="366"/>
    </row>
    <row r="818" spans="1:33"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c r="AE818" s="366"/>
      <c r="AF818" s="366"/>
      <c r="AG818" s="366"/>
    </row>
    <row r="819" spans="1:33"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c r="AE819" s="366"/>
      <c r="AF819" s="366"/>
      <c r="AG819" s="366"/>
    </row>
    <row r="820" spans="1:33"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c r="AE820" s="366"/>
      <c r="AF820" s="366"/>
      <c r="AG820" s="366"/>
    </row>
    <row r="821" spans="1:33"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c r="AE821" s="366"/>
      <c r="AF821" s="366"/>
      <c r="AG821" s="366"/>
    </row>
    <row r="822" spans="1:33"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c r="AE822" s="366"/>
      <c r="AF822" s="366"/>
      <c r="AG822" s="366"/>
    </row>
    <row r="823" spans="1:33"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c r="AE823" s="366"/>
      <c r="AF823" s="366"/>
      <c r="AG823" s="366"/>
    </row>
    <row r="824" spans="1:33"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c r="AE824" s="366"/>
      <c r="AF824" s="366"/>
      <c r="AG824" s="366"/>
    </row>
    <row r="825" spans="1:33"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c r="AE825" s="366"/>
      <c r="AF825" s="366"/>
      <c r="AG825" s="366"/>
    </row>
    <row r="826" spans="1:33"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c r="AE826" s="366"/>
      <c r="AF826" s="366"/>
      <c r="AG826" s="366"/>
    </row>
    <row r="827" spans="1:33"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c r="AE827" s="366"/>
      <c r="AF827" s="366"/>
      <c r="AG827" s="366"/>
    </row>
    <row r="828" spans="1:33"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c r="AE828" s="366"/>
      <c r="AF828" s="366"/>
      <c r="AG828" s="366"/>
    </row>
    <row r="829" spans="1:33"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c r="AE829" s="366"/>
      <c r="AF829" s="366"/>
      <c r="AG829" s="366"/>
    </row>
    <row r="830" spans="1:33"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c r="AE830" s="366"/>
      <c r="AF830" s="366"/>
      <c r="AG830" s="366"/>
    </row>
    <row r="831" spans="1:33"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c r="AE831" s="366"/>
      <c r="AF831" s="366"/>
      <c r="AG831" s="366"/>
    </row>
    <row r="832" spans="1:33"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c r="AE832" s="366"/>
      <c r="AF832" s="366"/>
      <c r="AG832" s="366"/>
    </row>
    <row r="833" spans="1:33"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c r="AE833" s="366"/>
      <c r="AF833" s="366"/>
      <c r="AG833" s="366"/>
    </row>
    <row r="834" spans="1:33"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c r="AE834" s="366"/>
      <c r="AF834" s="366"/>
      <c r="AG834" s="366"/>
    </row>
    <row r="835" spans="1:33"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c r="AE835" s="366"/>
      <c r="AF835" s="366"/>
      <c r="AG835" s="366"/>
    </row>
    <row r="836" spans="1:33"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c r="AE836" s="366"/>
      <c r="AF836" s="366"/>
      <c r="AG836" s="366"/>
    </row>
    <row r="837" spans="1:33"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c r="AE837" s="366"/>
      <c r="AF837" s="366"/>
      <c r="AG837" s="366"/>
    </row>
    <row r="838" spans="1:33"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c r="AE838" s="366"/>
      <c r="AF838" s="366"/>
      <c r="AG838" s="366"/>
    </row>
    <row r="839" spans="1:33"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c r="AE839" s="366"/>
      <c r="AF839" s="366"/>
      <c r="AG839" s="366"/>
    </row>
    <row r="840" spans="1:33"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c r="AE840" s="366"/>
      <c r="AF840" s="366"/>
      <c r="AG840" s="366"/>
    </row>
    <row r="841" spans="1:33"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c r="AE841" s="366"/>
      <c r="AF841" s="366"/>
      <c r="AG841" s="366"/>
    </row>
    <row r="842" spans="1:33"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c r="AE842" s="366"/>
      <c r="AF842" s="366"/>
      <c r="AG842" s="366"/>
    </row>
    <row r="843" spans="1:33"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c r="AE843" s="366"/>
      <c r="AF843" s="366"/>
      <c r="AG843" s="366"/>
    </row>
    <row r="844" spans="1:33"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c r="AE844" s="366"/>
      <c r="AF844" s="366"/>
      <c r="AG844" s="366"/>
    </row>
    <row r="845" spans="1:33"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c r="AE845" s="366"/>
      <c r="AF845" s="366"/>
      <c r="AG845" s="366"/>
    </row>
    <row r="846" spans="1:33"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c r="AE846" s="366"/>
      <c r="AF846" s="366"/>
      <c r="AG846" s="366"/>
    </row>
    <row r="847" spans="1:33"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c r="AE847" s="366"/>
      <c r="AF847" s="366"/>
      <c r="AG847" s="366"/>
    </row>
    <row r="848" spans="1:33"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c r="AE848" s="366"/>
      <c r="AF848" s="366"/>
      <c r="AG848" s="366"/>
    </row>
    <row r="849" spans="1:33"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c r="AE849" s="366"/>
      <c r="AF849" s="366"/>
      <c r="AG849" s="366"/>
    </row>
    <row r="850" spans="1:33"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c r="AE850" s="366"/>
      <c r="AF850" s="366"/>
      <c r="AG850" s="366"/>
    </row>
    <row r="851" spans="1:33"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c r="AE851" s="366"/>
      <c r="AF851" s="366"/>
      <c r="AG851" s="366"/>
    </row>
    <row r="852" spans="1:33"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c r="AE852" s="366"/>
      <c r="AF852" s="366"/>
      <c r="AG852" s="366"/>
    </row>
    <row r="853" spans="1:33"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c r="AE853" s="366"/>
      <c r="AF853" s="366"/>
      <c r="AG853" s="366"/>
    </row>
    <row r="854" spans="1:33"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c r="AE854" s="366"/>
      <c r="AF854" s="366"/>
      <c r="AG854" s="366"/>
    </row>
    <row r="855" spans="1:33"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c r="AE855" s="366"/>
      <c r="AF855" s="366"/>
      <c r="AG855" s="366"/>
    </row>
    <row r="856" spans="1:33"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c r="AE856" s="366"/>
      <c r="AF856" s="366"/>
      <c r="AG856" s="366"/>
    </row>
    <row r="857" spans="1:33"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c r="AE857" s="366"/>
      <c r="AF857" s="366"/>
      <c r="AG857" s="366"/>
    </row>
    <row r="858" spans="1:33"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c r="AE858" s="366"/>
      <c r="AF858" s="366"/>
      <c r="AG858" s="366"/>
    </row>
    <row r="859" spans="1:33"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c r="AE859" s="366"/>
      <c r="AF859" s="366"/>
      <c r="AG859" s="366"/>
    </row>
    <row r="860" spans="1:33"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c r="AE860" s="366"/>
      <c r="AF860" s="366"/>
      <c r="AG860" s="366"/>
    </row>
    <row r="861" spans="1:33"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c r="AE861" s="366"/>
      <c r="AF861" s="366"/>
      <c r="AG861" s="366"/>
    </row>
    <row r="862" spans="1:33"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c r="AE862" s="366"/>
      <c r="AF862" s="366"/>
      <c r="AG862" s="366"/>
    </row>
    <row r="863" spans="1:33"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c r="AE863" s="366"/>
      <c r="AF863" s="366"/>
      <c r="AG863" s="366"/>
    </row>
    <row r="864" spans="1:33"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c r="AE864" s="366"/>
      <c r="AF864" s="366"/>
      <c r="AG864" s="366"/>
    </row>
    <row r="865" spans="1:33"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c r="AE865" s="366"/>
      <c r="AF865" s="366"/>
      <c r="AG865" s="366"/>
    </row>
    <row r="866" spans="1:33"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c r="AE866" s="366"/>
      <c r="AF866" s="366"/>
      <c r="AG866" s="366"/>
    </row>
    <row r="867" spans="1:33"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c r="AE867" s="366"/>
      <c r="AF867" s="366"/>
      <c r="AG867" s="366"/>
    </row>
    <row r="868" spans="1:33"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c r="AE868" s="366"/>
      <c r="AF868" s="366"/>
      <c r="AG868" s="366"/>
    </row>
    <row r="869" spans="1:33"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c r="AE869" s="366"/>
      <c r="AF869" s="366"/>
      <c r="AG869" s="366"/>
    </row>
    <row r="870" spans="1:33"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c r="AE870" s="366"/>
      <c r="AF870" s="366"/>
      <c r="AG870" s="366"/>
    </row>
    <row r="871" spans="1:33"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c r="AE871" s="366"/>
      <c r="AF871" s="366"/>
      <c r="AG871" s="366"/>
    </row>
    <row r="872" spans="1:33"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c r="AE872" s="366"/>
      <c r="AF872" s="366"/>
      <c r="AG872" s="366"/>
    </row>
    <row r="873" spans="1:33"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c r="AE873" s="366"/>
      <c r="AF873" s="366"/>
      <c r="AG873" s="366"/>
    </row>
    <row r="874" spans="1:33"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c r="AE874" s="366"/>
      <c r="AF874" s="366"/>
      <c r="AG874" s="366"/>
    </row>
    <row r="875" spans="1:33"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c r="AE875" s="366"/>
      <c r="AF875" s="366"/>
      <c r="AG875" s="366"/>
    </row>
    <row r="876" spans="1:33"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c r="AE876" s="366"/>
      <c r="AF876" s="366"/>
      <c r="AG876" s="366"/>
    </row>
    <row r="877" spans="1:33"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c r="AE877" s="366"/>
      <c r="AF877" s="366"/>
      <c r="AG877" s="366"/>
    </row>
    <row r="878" spans="1:33"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c r="AE878" s="366"/>
      <c r="AF878" s="366"/>
      <c r="AG878" s="366"/>
    </row>
    <row r="879" spans="1:33"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c r="AE879" s="366"/>
      <c r="AF879" s="366"/>
      <c r="AG879" s="366"/>
    </row>
    <row r="880" spans="1:33"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c r="AE880" s="366"/>
      <c r="AF880" s="366"/>
      <c r="AG880" s="366"/>
    </row>
    <row r="881" spans="1:33"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c r="AE881" s="366"/>
      <c r="AF881" s="366"/>
      <c r="AG881" s="366"/>
    </row>
    <row r="882" spans="1:33"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c r="AE882" s="366"/>
      <c r="AF882" s="366"/>
      <c r="AG882" s="366"/>
    </row>
    <row r="883" spans="1:33"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c r="AE883" s="366"/>
      <c r="AF883" s="366"/>
      <c r="AG883" s="366"/>
    </row>
    <row r="884" spans="1:33"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c r="AE884" s="366"/>
      <c r="AF884" s="366"/>
      <c r="AG884" s="366"/>
    </row>
    <row r="885" spans="1:33"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c r="AE885" s="366"/>
      <c r="AF885" s="366"/>
      <c r="AG885" s="366"/>
    </row>
    <row r="886" spans="1:33"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c r="AE886" s="366"/>
      <c r="AF886" s="366"/>
      <c r="AG886" s="366"/>
    </row>
    <row r="887" spans="1:33"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c r="AE887" s="366"/>
      <c r="AF887" s="366"/>
      <c r="AG887" s="366"/>
    </row>
    <row r="888" spans="1:33"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c r="AE888" s="366"/>
      <c r="AF888" s="366"/>
      <c r="AG888" s="366"/>
    </row>
    <row r="889" spans="1:33"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c r="AE889" s="366"/>
      <c r="AF889" s="366"/>
      <c r="AG889" s="366"/>
    </row>
    <row r="890" spans="1:33"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c r="AE890" s="366"/>
      <c r="AF890" s="366"/>
      <c r="AG890" s="366"/>
    </row>
    <row r="891" spans="1:33"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c r="AE891" s="366"/>
      <c r="AF891" s="366"/>
      <c r="AG891" s="366"/>
    </row>
    <row r="892" spans="1:33"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c r="AE892" s="366"/>
      <c r="AF892" s="366"/>
      <c r="AG892" s="366"/>
    </row>
    <row r="893" spans="1:33"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c r="AE893" s="366"/>
      <c r="AF893" s="366"/>
      <c r="AG893" s="366"/>
    </row>
    <row r="894" spans="1:33"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c r="AE894" s="366"/>
      <c r="AF894" s="366"/>
      <c r="AG894" s="366"/>
    </row>
    <row r="895" spans="1:33"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c r="AE895" s="366"/>
      <c r="AF895" s="366"/>
      <c r="AG895" s="366"/>
    </row>
    <row r="896" spans="1:33"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c r="AE896" s="366"/>
      <c r="AF896" s="366"/>
      <c r="AG896" s="366"/>
    </row>
    <row r="897" spans="1:33"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c r="AE897" s="366"/>
      <c r="AF897" s="366"/>
      <c r="AG897" s="366"/>
    </row>
    <row r="898" spans="1:33"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c r="AE898" s="366"/>
      <c r="AF898" s="366"/>
      <c r="AG898" s="366"/>
    </row>
    <row r="899" spans="1:33"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c r="AE899" s="366"/>
      <c r="AF899" s="366"/>
      <c r="AG899" s="366"/>
    </row>
    <row r="900" spans="1:33"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c r="AE900" s="366"/>
      <c r="AF900" s="366"/>
      <c r="AG900" s="366"/>
    </row>
    <row r="901" spans="1:33"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c r="AE901" s="366"/>
      <c r="AF901" s="366"/>
      <c r="AG901" s="366"/>
    </row>
    <row r="902" spans="1:33"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c r="AE902" s="366"/>
      <c r="AF902" s="366"/>
      <c r="AG902" s="366"/>
    </row>
    <row r="903" spans="1:33"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c r="AE903" s="366"/>
      <c r="AF903" s="366"/>
      <c r="AG903" s="366"/>
    </row>
    <row r="904" spans="1:33"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c r="AE904" s="366"/>
      <c r="AF904" s="366"/>
      <c r="AG904" s="366"/>
    </row>
    <row r="905" spans="1:33"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c r="AE905" s="366"/>
      <c r="AF905" s="366"/>
      <c r="AG905" s="366"/>
    </row>
    <row r="906" spans="1:33"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c r="AE906" s="366"/>
      <c r="AF906" s="366"/>
      <c r="AG906" s="366"/>
    </row>
    <row r="907" spans="1:33"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c r="AE907" s="366"/>
      <c r="AF907" s="366"/>
      <c r="AG907" s="366"/>
    </row>
    <row r="908" spans="1:33"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c r="AE908" s="366"/>
      <c r="AF908" s="366"/>
      <c r="AG908" s="366"/>
    </row>
    <row r="909" spans="1:33"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c r="AE909" s="366"/>
      <c r="AF909" s="366"/>
      <c r="AG909" s="366"/>
    </row>
    <row r="910" spans="1:33"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c r="AE910" s="366"/>
      <c r="AF910" s="366"/>
      <c r="AG910" s="366"/>
    </row>
    <row r="911" spans="1:33"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c r="AE911" s="366"/>
      <c r="AF911" s="366"/>
      <c r="AG911" s="366"/>
    </row>
    <row r="912" spans="1:33"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c r="AE912" s="366"/>
      <c r="AF912" s="366"/>
      <c r="AG912" s="366"/>
    </row>
    <row r="913" spans="1:33"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c r="AE913" s="366"/>
      <c r="AF913" s="366"/>
      <c r="AG913" s="366"/>
    </row>
    <row r="914" spans="1:33"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c r="AE914" s="366"/>
      <c r="AF914" s="366"/>
      <c r="AG914" s="366"/>
    </row>
    <row r="915" spans="1:33"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c r="AE915" s="366"/>
      <c r="AF915" s="366"/>
      <c r="AG915" s="366"/>
    </row>
    <row r="916" spans="1:33"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c r="AE916" s="366"/>
      <c r="AF916" s="366"/>
      <c r="AG916" s="366"/>
    </row>
    <row r="917" spans="1:33"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c r="AE917" s="366"/>
      <c r="AF917" s="366"/>
      <c r="AG917" s="366"/>
    </row>
    <row r="918" spans="1:33"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c r="AE918" s="366"/>
      <c r="AF918" s="366"/>
      <c r="AG918" s="366"/>
    </row>
    <row r="919" spans="1:33"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c r="AE919" s="366"/>
      <c r="AF919" s="366"/>
      <c r="AG919" s="366"/>
    </row>
    <row r="920" spans="1:33"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c r="AE920" s="366"/>
      <c r="AF920" s="366"/>
      <c r="AG920" s="366"/>
    </row>
    <row r="921" spans="1:33"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c r="AE921" s="366"/>
      <c r="AF921" s="366"/>
      <c r="AG921" s="366"/>
    </row>
    <row r="922" spans="1:33"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c r="AE922" s="366"/>
      <c r="AF922" s="366"/>
      <c r="AG922" s="366"/>
    </row>
    <row r="923" spans="1:33"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c r="AE923" s="366"/>
      <c r="AF923" s="366"/>
      <c r="AG923" s="366"/>
    </row>
    <row r="924" spans="1:33"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c r="AE924" s="366"/>
      <c r="AF924" s="366"/>
      <c r="AG924" s="366"/>
    </row>
    <row r="925" spans="1:33"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c r="AE925" s="366"/>
      <c r="AF925" s="366"/>
      <c r="AG925" s="366"/>
    </row>
    <row r="926" spans="1:33"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c r="AE926" s="366"/>
      <c r="AF926" s="366"/>
      <c r="AG926" s="366"/>
    </row>
    <row r="927" spans="1:33"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c r="AE927" s="366"/>
      <c r="AF927" s="366"/>
      <c r="AG927" s="366"/>
    </row>
    <row r="928" spans="1:33"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c r="AE928" s="366"/>
      <c r="AF928" s="366"/>
      <c r="AG928" s="366"/>
    </row>
    <row r="929" spans="1:33"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c r="AE929" s="366"/>
      <c r="AF929" s="366"/>
      <c r="AG929" s="366"/>
    </row>
    <row r="930" spans="1:33"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c r="AE930" s="366"/>
      <c r="AF930" s="366"/>
      <c r="AG930" s="366"/>
    </row>
    <row r="931" spans="1:33"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c r="AE931" s="366"/>
      <c r="AF931" s="366"/>
      <c r="AG931" s="366"/>
    </row>
    <row r="932" spans="1:33"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c r="AE932" s="366"/>
      <c r="AF932" s="366"/>
      <c r="AG932" s="366"/>
    </row>
    <row r="933" spans="1:33"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c r="AE933" s="366"/>
      <c r="AF933" s="366"/>
      <c r="AG933" s="366"/>
    </row>
    <row r="934" spans="1:33"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c r="AE934" s="366"/>
      <c r="AF934" s="366"/>
      <c r="AG934" s="366"/>
    </row>
    <row r="935" spans="1:33"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c r="AE935" s="366"/>
      <c r="AF935" s="366"/>
      <c r="AG935" s="366"/>
    </row>
    <row r="936" spans="1:33"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c r="AE936" s="366"/>
      <c r="AF936" s="366"/>
      <c r="AG936" s="366"/>
    </row>
    <row r="937" spans="1:33"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c r="AE937" s="366"/>
      <c r="AF937" s="366"/>
      <c r="AG937" s="366"/>
    </row>
    <row r="938" spans="1:33"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c r="AE938" s="366"/>
      <c r="AF938" s="366"/>
      <c r="AG938" s="366"/>
    </row>
    <row r="939" spans="1:33"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c r="AE939" s="366"/>
      <c r="AF939" s="366"/>
      <c r="AG939" s="366"/>
    </row>
    <row r="940" spans="1:33"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c r="AE940" s="366"/>
      <c r="AF940" s="366"/>
      <c r="AG940" s="366"/>
    </row>
    <row r="941" spans="1:33"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c r="AE941" s="366"/>
      <c r="AF941" s="366"/>
      <c r="AG941" s="366"/>
    </row>
    <row r="942" spans="1:33"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c r="AE942" s="366"/>
      <c r="AF942" s="366"/>
      <c r="AG942" s="366"/>
    </row>
    <row r="943" spans="1:33"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c r="AE943" s="366"/>
      <c r="AF943" s="366"/>
      <c r="AG943" s="366"/>
    </row>
    <row r="944" spans="1:33"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c r="AE944" s="366"/>
      <c r="AF944" s="366"/>
      <c r="AG944" s="366"/>
    </row>
    <row r="945" spans="1:33"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c r="AE945" s="366"/>
      <c r="AF945" s="366"/>
      <c r="AG945" s="366"/>
    </row>
    <row r="946" spans="1:33"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c r="AE946" s="366"/>
      <c r="AF946" s="366"/>
      <c r="AG946" s="366"/>
    </row>
    <row r="947" spans="1:33"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c r="AE947" s="366"/>
      <c r="AF947" s="366"/>
      <c r="AG947" s="366"/>
    </row>
    <row r="948" spans="1:33"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c r="AE948" s="366"/>
      <c r="AF948" s="366"/>
      <c r="AG948" s="366"/>
    </row>
    <row r="949" spans="1:33"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c r="AE949" s="366"/>
      <c r="AF949" s="366"/>
      <c r="AG949" s="366"/>
    </row>
    <row r="950" spans="1:33"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c r="AE950" s="366"/>
      <c r="AF950" s="366"/>
      <c r="AG950" s="366"/>
    </row>
    <row r="951" spans="1:33"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c r="AE951" s="366"/>
      <c r="AF951" s="366"/>
      <c r="AG951" s="366"/>
    </row>
    <row r="952" spans="1:33"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c r="AE952" s="366"/>
      <c r="AF952" s="366"/>
      <c r="AG952" s="366"/>
    </row>
    <row r="953" spans="1:33"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c r="AE953" s="366"/>
      <c r="AF953" s="366"/>
      <c r="AG953" s="366"/>
    </row>
    <row r="954" spans="1:33"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c r="AE954" s="366"/>
      <c r="AF954" s="366"/>
      <c r="AG954" s="366"/>
    </row>
    <row r="955" spans="1:33"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c r="AE955" s="366"/>
      <c r="AF955" s="366"/>
      <c r="AG955" s="366"/>
    </row>
    <row r="956" spans="1:33"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c r="AE956" s="366"/>
      <c r="AF956" s="366"/>
      <c r="AG956" s="366"/>
    </row>
    <row r="957" spans="1:33"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c r="AE957" s="366"/>
      <c r="AF957" s="366"/>
      <c r="AG957" s="366"/>
    </row>
    <row r="958" spans="1:33"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c r="AE958" s="366"/>
      <c r="AF958" s="366"/>
      <c r="AG958" s="366"/>
    </row>
    <row r="959" spans="1:33"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c r="AE959" s="366"/>
      <c r="AF959" s="366"/>
      <c r="AG959" s="366"/>
    </row>
    <row r="960" spans="1:33"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c r="AE960" s="366"/>
      <c r="AF960" s="366"/>
      <c r="AG960" s="366"/>
    </row>
    <row r="961" spans="1:33"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c r="AE961" s="366"/>
      <c r="AF961" s="366"/>
      <c r="AG961" s="366"/>
    </row>
    <row r="962" spans="1:33"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c r="AE962" s="366"/>
      <c r="AF962" s="366"/>
      <c r="AG962" s="366"/>
    </row>
    <row r="963" spans="1:33"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c r="AE963" s="366"/>
      <c r="AF963" s="366"/>
      <c r="AG963" s="366"/>
    </row>
    <row r="964" spans="1:33"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c r="AE964" s="366"/>
      <c r="AF964" s="366"/>
      <c r="AG964" s="366"/>
    </row>
    <row r="965" spans="1:33"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c r="AE965" s="366"/>
      <c r="AF965" s="366"/>
      <c r="AG965" s="366"/>
    </row>
    <row r="966" spans="1:33"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c r="AE966" s="366"/>
      <c r="AF966" s="366"/>
      <c r="AG966" s="366"/>
    </row>
    <row r="967" spans="1:33"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c r="AE967" s="366"/>
      <c r="AF967" s="366"/>
      <c r="AG967" s="366"/>
    </row>
    <row r="968" spans="1:33"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c r="AE968" s="366"/>
      <c r="AF968" s="366"/>
      <c r="AG968" s="366"/>
    </row>
    <row r="969" spans="1:33"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c r="AE969" s="366"/>
      <c r="AF969" s="366"/>
      <c r="AG969" s="366"/>
    </row>
    <row r="970" spans="1:33"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c r="AE970" s="366"/>
      <c r="AF970" s="366"/>
      <c r="AG970" s="366"/>
    </row>
    <row r="971" spans="1:33"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c r="AE971" s="366"/>
      <c r="AF971" s="366"/>
      <c r="AG971" s="366"/>
    </row>
    <row r="972" spans="1:33"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c r="AE972" s="366"/>
      <c r="AF972" s="366"/>
      <c r="AG972" s="366"/>
    </row>
    <row r="973" spans="1:33"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c r="AE973" s="366"/>
      <c r="AF973" s="366"/>
      <c r="AG973" s="366"/>
    </row>
    <row r="974" spans="1:33"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c r="AE974" s="366"/>
      <c r="AF974" s="366"/>
      <c r="AG974" s="366"/>
    </row>
    <row r="975" spans="1:33"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c r="AE975" s="366"/>
      <c r="AF975" s="366"/>
      <c r="AG975" s="366"/>
    </row>
    <row r="976" spans="1:33"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c r="AE976" s="366"/>
      <c r="AF976" s="366"/>
      <c r="AG976" s="366"/>
    </row>
    <row r="977" spans="1:33"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c r="AE977" s="366"/>
      <c r="AF977" s="366"/>
      <c r="AG977" s="366"/>
    </row>
    <row r="978" spans="1:33"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c r="AE978" s="366"/>
      <c r="AF978" s="366"/>
      <c r="AG978" s="366"/>
    </row>
    <row r="979" spans="1:33"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c r="AE979" s="366"/>
      <c r="AF979" s="366"/>
      <c r="AG979" s="366"/>
    </row>
    <row r="980" spans="1:33"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c r="AE980" s="366"/>
      <c r="AF980" s="366"/>
      <c r="AG980" s="366"/>
    </row>
    <row r="981" spans="1:33"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c r="AE981" s="366"/>
      <c r="AF981" s="366"/>
      <c r="AG981" s="366"/>
    </row>
    <row r="982" spans="1:33"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c r="AE982" s="366"/>
      <c r="AF982" s="366"/>
      <c r="AG982" s="366"/>
    </row>
    <row r="983" spans="1:33"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c r="AE983" s="366"/>
      <c r="AF983" s="366"/>
      <c r="AG983" s="366"/>
    </row>
    <row r="984" spans="1:33"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c r="AE984" s="366"/>
      <c r="AF984" s="366"/>
      <c r="AG984" s="366"/>
    </row>
    <row r="985" spans="1:33"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c r="AE985" s="366"/>
      <c r="AF985" s="366"/>
      <c r="AG985" s="366"/>
    </row>
    <row r="986" spans="1:33"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c r="AE986" s="366"/>
      <c r="AF986" s="366"/>
      <c r="AG986" s="366"/>
    </row>
    <row r="987" spans="1:33"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c r="AE987" s="366"/>
      <c r="AF987" s="366"/>
      <c r="AG987" s="366"/>
    </row>
    <row r="988" spans="1:33"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c r="AE988" s="366"/>
      <c r="AF988" s="366"/>
      <c r="AG988" s="366"/>
    </row>
    <row r="989" spans="1:33"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c r="AE989" s="366"/>
      <c r="AF989" s="366"/>
      <c r="AG989" s="366"/>
    </row>
    <row r="990" spans="1:33"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c r="AE990" s="366"/>
      <c r="AF990" s="366"/>
      <c r="AG990" s="366"/>
    </row>
    <row r="991" spans="1:33"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c r="AE991" s="366"/>
      <c r="AF991" s="366"/>
      <c r="AG991" s="366"/>
    </row>
    <row r="992" spans="1:33"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c r="AE992" s="366"/>
      <c r="AF992" s="366"/>
      <c r="AG992" s="366"/>
    </row>
    <row r="993" spans="1:33"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c r="AE993" s="366"/>
      <c r="AF993" s="366"/>
      <c r="AG993" s="366"/>
    </row>
    <row r="994" spans="1:33"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c r="AE994" s="366"/>
      <c r="AF994" s="366"/>
      <c r="AG994" s="366"/>
    </row>
    <row r="995" spans="1:33"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c r="AE995" s="366"/>
      <c r="AF995" s="366"/>
      <c r="AG995" s="366"/>
    </row>
    <row r="996" spans="1:33"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c r="AE996" s="366"/>
      <c r="AF996" s="366"/>
      <c r="AG996" s="366"/>
    </row>
    <row r="997" spans="1:33"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c r="AE997" s="366"/>
      <c r="AF997" s="366"/>
      <c r="AG997" s="366"/>
    </row>
    <row r="998" spans="1:33"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c r="AE998" s="366"/>
      <c r="AF998" s="366"/>
      <c r="AG998" s="366"/>
    </row>
    <row r="999" spans="1:33"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c r="AE999" s="366"/>
      <c r="AF999" s="366"/>
      <c r="AG999" s="366"/>
    </row>
    <row r="1000" spans="1:33"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c r="AE1000" s="366"/>
      <c r="AF1000" s="366"/>
      <c r="AG1000" s="366"/>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row>
    <row r="2" spans="1:30"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row>
    <row r="3" spans="1:30"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row>
    <row r="4" spans="1:30"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row>
    <row r="5" spans="1:30"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row>
    <row r="6" spans="1:30"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row>
    <row r="7" spans="1:30"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row>
    <row r="8" spans="1:30"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row>
    <row r="9" spans="1:30"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row>
    <row r="10" spans="1:30" ht="30" customHeight="1">
      <c r="A10" s="366"/>
      <c r="B10" s="31"/>
      <c r="C10" s="465" t="s">
        <v>123</v>
      </c>
      <c r="D10" s="838"/>
      <c r="E10" s="466" t="s">
        <v>644</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row>
    <row r="11" spans="1:30"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row>
    <row r="12" spans="1:30" ht="29.25" customHeight="1">
      <c r="A12" s="366"/>
      <c r="B12" s="31"/>
      <c r="C12" s="474" t="s">
        <v>125</v>
      </c>
      <c r="D12" s="843"/>
      <c r="E12" s="473" t="s">
        <v>126</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row>
    <row r="13" spans="1:30"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row>
    <row r="14" spans="1:30" ht="15" customHeight="1">
      <c r="A14" s="366"/>
      <c r="B14" s="31"/>
      <c r="C14" s="465" t="s">
        <v>617</v>
      </c>
      <c r="D14" s="838"/>
      <c r="E14" s="475" t="s">
        <v>645</v>
      </c>
      <c r="F14" s="834"/>
      <c r="G14" s="834"/>
      <c r="H14" s="834"/>
      <c r="I14" s="834"/>
      <c r="J14" s="834"/>
      <c r="K14" s="834"/>
      <c r="L14" s="834"/>
      <c r="M14" s="834"/>
      <c r="N14" s="834"/>
      <c r="O14" s="834"/>
      <c r="P14" s="834"/>
      <c r="Q14" s="834"/>
      <c r="R14" s="834"/>
      <c r="S14" s="834"/>
      <c r="T14" s="834"/>
      <c r="U14" s="834"/>
      <c r="V14" s="834"/>
      <c r="W14" s="834"/>
      <c r="X14" s="834"/>
      <c r="Y14" s="834"/>
      <c r="Z14" s="834"/>
      <c r="AA14" s="835"/>
      <c r="AB14" s="374"/>
      <c r="AC14" s="366"/>
      <c r="AD14" s="366"/>
    </row>
    <row r="15" spans="1:30" ht="15.75" customHeight="1">
      <c r="A15" s="366"/>
      <c r="B15" s="31"/>
      <c r="C15" s="376"/>
      <c r="D15" s="376"/>
      <c r="E15" s="839"/>
      <c r="F15" s="840"/>
      <c r="G15" s="840"/>
      <c r="H15" s="840"/>
      <c r="I15" s="840"/>
      <c r="J15" s="840"/>
      <c r="K15" s="840"/>
      <c r="L15" s="840"/>
      <c r="M15" s="840"/>
      <c r="N15" s="840"/>
      <c r="O15" s="840"/>
      <c r="P15" s="840"/>
      <c r="Q15" s="840"/>
      <c r="R15" s="840"/>
      <c r="S15" s="840"/>
      <c r="T15" s="840"/>
      <c r="U15" s="840"/>
      <c r="V15" s="840"/>
      <c r="W15" s="840"/>
      <c r="X15" s="840"/>
      <c r="Y15" s="840"/>
      <c r="Z15" s="840"/>
      <c r="AA15" s="841"/>
      <c r="AB15" s="374"/>
      <c r="AC15" s="366"/>
      <c r="AD15" s="366"/>
    </row>
    <row r="16" spans="1:30" ht="15" customHeight="1">
      <c r="A16" s="366"/>
      <c r="B16" s="31"/>
      <c r="C16" s="376"/>
      <c r="D16" s="376"/>
      <c r="E16" s="376"/>
      <c r="F16" s="366"/>
      <c r="G16" s="366"/>
      <c r="H16" s="366"/>
      <c r="I16" s="366"/>
      <c r="J16" s="366"/>
      <c r="K16" s="366"/>
      <c r="L16" s="366"/>
      <c r="M16" s="366"/>
      <c r="N16" s="366"/>
      <c r="O16" s="366"/>
      <c r="P16" s="366"/>
      <c r="Q16" s="366"/>
      <c r="R16" s="366"/>
      <c r="S16" s="366"/>
      <c r="T16" s="366"/>
      <c r="U16" s="366"/>
      <c r="V16" s="366"/>
      <c r="W16" s="366"/>
      <c r="X16" s="366"/>
      <c r="Y16" s="366"/>
      <c r="Z16" s="366"/>
      <c r="AA16" s="366"/>
      <c r="AB16" s="374"/>
      <c r="AC16" s="366"/>
      <c r="AD16" s="366"/>
    </row>
    <row r="17" spans="1:30" ht="15" customHeight="1">
      <c r="A17" s="366"/>
      <c r="B17" s="31"/>
      <c r="C17" s="465" t="s">
        <v>619</v>
      </c>
      <c r="D17" s="838"/>
      <c r="E17" s="825" t="s">
        <v>634</v>
      </c>
      <c r="F17" s="834"/>
      <c r="G17" s="834"/>
      <c r="H17" s="834"/>
      <c r="I17" s="834"/>
      <c r="J17" s="834"/>
      <c r="K17" s="834"/>
      <c r="L17" s="834"/>
      <c r="M17" s="834"/>
      <c r="N17" s="834"/>
      <c r="O17" s="834"/>
      <c r="P17" s="834"/>
      <c r="Q17" s="834"/>
      <c r="R17" s="834"/>
      <c r="S17" s="834"/>
      <c r="T17" s="834"/>
      <c r="U17" s="834"/>
      <c r="V17" s="834"/>
      <c r="W17" s="834"/>
      <c r="X17" s="834"/>
      <c r="Y17" s="834"/>
      <c r="Z17" s="834"/>
      <c r="AA17" s="835"/>
      <c r="AB17" s="374"/>
      <c r="AC17" s="366"/>
      <c r="AD17" s="366"/>
    </row>
    <row r="18" spans="1:30" ht="15" customHeight="1">
      <c r="A18" s="366"/>
      <c r="B18" s="31"/>
      <c r="C18" s="376"/>
      <c r="D18" s="376"/>
      <c r="E18" s="839"/>
      <c r="F18" s="840"/>
      <c r="G18" s="840"/>
      <c r="H18" s="840"/>
      <c r="I18" s="840"/>
      <c r="J18" s="840"/>
      <c r="K18" s="840"/>
      <c r="L18" s="840"/>
      <c r="M18" s="840"/>
      <c r="N18" s="840"/>
      <c r="O18" s="840"/>
      <c r="P18" s="840"/>
      <c r="Q18" s="840"/>
      <c r="R18" s="840"/>
      <c r="S18" s="840"/>
      <c r="T18" s="840"/>
      <c r="U18" s="840"/>
      <c r="V18" s="840"/>
      <c r="W18" s="840"/>
      <c r="X18" s="840"/>
      <c r="Y18" s="840"/>
      <c r="Z18" s="840"/>
      <c r="AA18" s="841"/>
      <c r="AB18" s="374"/>
      <c r="AC18" s="366"/>
      <c r="AD18" s="366"/>
    </row>
    <row r="19" spans="1:30" ht="15" customHeight="1">
      <c r="A19" s="366"/>
      <c r="B19" s="31"/>
      <c r="C19" s="376"/>
      <c r="D19" s="376"/>
      <c r="E19" s="376"/>
      <c r="F19" s="366"/>
      <c r="G19" s="366"/>
      <c r="H19" s="366"/>
      <c r="I19" s="366"/>
      <c r="J19" s="366"/>
      <c r="K19" s="366"/>
      <c r="L19" s="366"/>
      <c r="M19" s="366"/>
      <c r="N19" s="366"/>
      <c r="O19" s="366"/>
      <c r="P19" s="366"/>
      <c r="Q19" s="366"/>
      <c r="R19" s="366"/>
      <c r="S19" s="366"/>
      <c r="T19" s="366"/>
      <c r="U19" s="366"/>
      <c r="V19" s="366"/>
      <c r="W19" s="366"/>
      <c r="X19" s="366"/>
      <c r="Y19" s="366"/>
      <c r="Z19" s="366"/>
      <c r="AA19" s="366"/>
      <c r="AB19" s="374"/>
      <c r="AC19" s="366"/>
      <c r="AD19" s="366"/>
    </row>
    <row r="20" spans="1:30" ht="15" customHeight="1">
      <c r="A20" s="366"/>
      <c r="B20" s="31"/>
      <c r="C20" s="376"/>
      <c r="D20" s="376"/>
      <c r="E20" s="376"/>
      <c r="F20" s="366"/>
      <c r="G20" s="366"/>
      <c r="H20" s="366"/>
      <c r="I20" s="366"/>
      <c r="J20" s="366"/>
      <c r="K20" s="366"/>
      <c r="L20" s="366"/>
      <c r="M20" s="366"/>
      <c r="N20" s="366"/>
      <c r="O20" s="366"/>
      <c r="P20" s="366"/>
      <c r="Q20" s="366"/>
      <c r="R20" s="366"/>
      <c r="S20" s="366"/>
      <c r="T20" s="366"/>
      <c r="U20" s="366"/>
      <c r="V20" s="366"/>
      <c r="W20" s="366"/>
      <c r="X20" s="366"/>
      <c r="Y20" s="366"/>
      <c r="Z20" s="366"/>
      <c r="AA20" s="366"/>
      <c r="AB20" s="374"/>
      <c r="AC20" s="366"/>
      <c r="AD20" s="366"/>
    </row>
    <row r="21" spans="1:30" ht="15" customHeight="1">
      <c r="A21" s="366"/>
      <c r="B21" s="31"/>
      <c r="C21" s="465" t="s">
        <v>127</v>
      </c>
      <c r="D21" s="838"/>
      <c r="E21" s="377"/>
      <c r="F21" s="464"/>
      <c r="G21" s="838"/>
      <c r="H21" s="838"/>
      <c r="I21" s="838"/>
      <c r="J21" s="838"/>
      <c r="K21" s="838"/>
      <c r="L21" s="838"/>
      <c r="M21" s="838"/>
      <c r="N21" s="838"/>
      <c r="O21" s="838"/>
      <c r="P21" s="838"/>
      <c r="Q21" s="838"/>
      <c r="R21" s="838"/>
      <c r="S21" s="838"/>
      <c r="T21" s="838"/>
      <c r="U21" s="838"/>
      <c r="V21" s="838"/>
      <c r="W21" s="838"/>
      <c r="X21" s="838"/>
      <c r="Y21" s="838"/>
      <c r="Z21" s="838"/>
      <c r="AA21" s="838"/>
      <c r="AB21" s="837"/>
      <c r="AC21" s="366"/>
      <c r="AD21" s="366"/>
    </row>
    <row r="22" spans="1:30" ht="29.25" customHeight="1">
      <c r="A22" s="366"/>
      <c r="B22" s="31"/>
      <c r="C22" s="466" t="s">
        <v>646</v>
      </c>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29"/>
      <c r="AB22" s="378"/>
      <c r="AC22" s="366"/>
      <c r="AD22" s="366"/>
    </row>
    <row r="23" spans="1:30" ht="15" customHeight="1">
      <c r="A23" s="366"/>
      <c r="B23" s="31"/>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8"/>
      <c r="AC23" s="366"/>
      <c r="AD23" s="366"/>
    </row>
    <row r="24" spans="1:30" ht="15" customHeight="1">
      <c r="A24" s="366"/>
      <c r="B24" s="31"/>
      <c r="C24" s="380" t="s">
        <v>128</v>
      </c>
      <c r="D24" s="380"/>
      <c r="E24" s="366"/>
      <c r="F24" s="366"/>
      <c r="G24" s="366"/>
      <c r="H24" s="366"/>
      <c r="I24" s="366"/>
      <c r="J24" s="379"/>
      <c r="K24" s="379"/>
      <c r="L24" s="379"/>
      <c r="M24" s="379"/>
      <c r="N24" s="379"/>
      <c r="O24" s="379"/>
      <c r="P24" s="379"/>
      <c r="Q24" s="379"/>
      <c r="R24" s="379" t="s">
        <v>129</v>
      </c>
      <c r="S24" s="379"/>
      <c r="T24" s="379"/>
      <c r="U24" s="379"/>
      <c r="V24" s="379"/>
      <c r="W24" s="379"/>
      <c r="X24" s="379"/>
      <c r="Y24" s="379"/>
      <c r="Z24" s="379"/>
      <c r="AA24" s="379"/>
      <c r="AB24" s="378"/>
      <c r="AC24" s="366"/>
      <c r="AD24" s="366"/>
    </row>
    <row r="25" spans="1:30" ht="15" customHeight="1">
      <c r="A25" s="366"/>
      <c r="B25" s="31"/>
      <c r="C25" s="824" t="s">
        <v>647</v>
      </c>
      <c r="D25" s="834"/>
      <c r="E25" s="834"/>
      <c r="F25" s="834"/>
      <c r="G25" s="834"/>
      <c r="H25" s="834"/>
      <c r="I25" s="834"/>
      <c r="J25" s="834"/>
      <c r="K25" s="834"/>
      <c r="L25" s="834"/>
      <c r="M25" s="834"/>
      <c r="N25" s="834"/>
      <c r="O25" s="834"/>
      <c r="P25" s="835"/>
      <c r="Q25" s="366"/>
      <c r="R25" s="467"/>
      <c r="S25" s="842"/>
      <c r="T25" s="842"/>
      <c r="U25" s="842"/>
      <c r="V25" s="842"/>
      <c r="W25" s="842"/>
      <c r="X25" s="842"/>
      <c r="Y25" s="842"/>
      <c r="Z25" s="842"/>
      <c r="AA25" s="829"/>
      <c r="AB25" s="374"/>
      <c r="AC25" s="366"/>
      <c r="AD25" s="366"/>
    </row>
    <row r="26" spans="1:30" ht="15" customHeight="1">
      <c r="A26" s="366"/>
      <c r="B26" s="31"/>
      <c r="C26" s="836"/>
      <c r="D26" s="828"/>
      <c r="E26" s="828"/>
      <c r="F26" s="828"/>
      <c r="G26" s="828"/>
      <c r="H26" s="828"/>
      <c r="I26" s="828"/>
      <c r="J26" s="828"/>
      <c r="K26" s="828"/>
      <c r="L26" s="828"/>
      <c r="M26" s="828"/>
      <c r="N26" s="828"/>
      <c r="O26" s="828"/>
      <c r="P26" s="837"/>
      <c r="Q26" s="366"/>
      <c r="R26" s="366"/>
      <c r="S26" s="366"/>
      <c r="T26" s="366"/>
      <c r="U26" s="366"/>
      <c r="V26" s="366"/>
      <c r="W26" s="366"/>
      <c r="X26" s="366"/>
      <c r="Y26" s="366"/>
      <c r="Z26" s="366"/>
      <c r="AA26" s="366"/>
      <c r="AB26" s="374"/>
      <c r="AC26" s="366"/>
      <c r="AD26" s="366"/>
    </row>
    <row r="27" spans="1:30" ht="15" customHeight="1">
      <c r="A27" s="366"/>
      <c r="B27" s="31"/>
      <c r="C27" s="836"/>
      <c r="D27" s="828"/>
      <c r="E27" s="828"/>
      <c r="F27" s="828"/>
      <c r="G27" s="828"/>
      <c r="H27" s="828"/>
      <c r="I27" s="828"/>
      <c r="J27" s="828"/>
      <c r="K27" s="828"/>
      <c r="L27" s="828"/>
      <c r="M27" s="828"/>
      <c r="N27" s="828"/>
      <c r="O27" s="828"/>
      <c r="P27" s="837"/>
      <c r="Q27" s="376"/>
      <c r="R27" s="379" t="s">
        <v>130</v>
      </c>
      <c r="S27" s="379"/>
      <c r="T27" s="379"/>
      <c r="U27" s="379"/>
      <c r="V27" s="379"/>
      <c r="W27" s="376"/>
      <c r="X27" s="376"/>
      <c r="Y27" s="376"/>
      <c r="Z27" s="366"/>
      <c r="AA27" s="376"/>
      <c r="AB27" s="374"/>
      <c r="AC27" s="366"/>
      <c r="AD27" s="366"/>
    </row>
    <row r="28" spans="1:30" ht="15" customHeight="1">
      <c r="A28" s="366"/>
      <c r="B28" s="31"/>
      <c r="C28" s="836"/>
      <c r="D28" s="828"/>
      <c r="E28" s="828"/>
      <c r="F28" s="828"/>
      <c r="G28" s="828"/>
      <c r="H28" s="828"/>
      <c r="I28" s="828"/>
      <c r="J28" s="828"/>
      <c r="K28" s="828"/>
      <c r="L28" s="828"/>
      <c r="M28" s="828"/>
      <c r="N28" s="828"/>
      <c r="O28" s="828"/>
      <c r="P28" s="837"/>
      <c r="Q28" s="366"/>
      <c r="R28" s="37"/>
      <c r="S28" s="366" t="s">
        <v>15</v>
      </c>
      <c r="T28" s="366"/>
      <c r="U28" s="37"/>
      <c r="V28" s="366" t="s">
        <v>27</v>
      </c>
      <c r="W28" s="366"/>
      <c r="X28" s="37"/>
      <c r="Y28" s="381" t="s">
        <v>46</v>
      </c>
      <c r="Z28" s="366"/>
      <c r="AA28" s="366"/>
      <c r="AB28" s="374"/>
      <c r="AC28" s="366"/>
      <c r="AD28" s="366"/>
    </row>
    <row r="29" spans="1:30" ht="15" customHeight="1">
      <c r="A29" s="366"/>
      <c r="B29" s="31"/>
      <c r="C29" s="836"/>
      <c r="D29" s="828"/>
      <c r="E29" s="828"/>
      <c r="F29" s="828"/>
      <c r="G29" s="828"/>
      <c r="H29" s="828"/>
      <c r="I29" s="828"/>
      <c r="J29" s="828"/>
      <c r="K29" s="828"/>
      <c r="L29" s="828"/>
      <c r="M29" s="828"/>
      <c r="N29" s="828"/>
      <c r="O29" s="828"/>
      <c r="P29" s="837"/>
      <c r="Q29" s="366"/>
      <c r="R29" s="366"/>
      <c r="S29" s="366"/>
      <c r="T29" s="366"/>
      <c r="U29" s="366"/>
      <c r="V29" s="366"/>
      <c r="W29" s="366"/>
      <c r="X29" s="366"/>
      <c r="Y29" s="366"/>
      <c r="Z29" s="366"/>
      <c r="AA29" s="366"/>
      <c r="AB29" s="374"/>
      <c r="AC29" s="366"/>
      <c r="AD29" s="366"/>
    </row>
    <row r="30" spans="1:30" ht="15" customHeight="1">
      <c r="A30" s="366"/>
      <c r="B30" s="31"/>
      <c r="C30" s="839"/>
      <c r="D30" s="840"/>
      <c r="E30" s="840"/>
      <c r="F30" s="840"/>
      <c r="G30" s="840"/>
      <c r="H30" s="840"/>
      <c r="I30" s="840"/>
      <c r="J30" s="840"/>
      <c r="K30" s="840"/>
      <c r="L30" s="840"/>
      <c r="M30" s="840"/>
      <c r="N30" s="840"/>
      <c r="O30" s="840"/>
      <c r="P30" s="841"/>
      <c r="Q30" s="366"/>
      <c r="R30" s="379" t="s">
        <v>131</v>
      </c>
      <c r="S30" s="366"/>
      <c r="T30" s="366"/>
      <c r="U30" s="366"/>
      <c r="V30" s="366"/>
      <c r="W30" s="471" t="s">
        <v>23</v>
      </c>
      <c r="X30" s="842"/>
      <c r="Y30" s="842"/>
      <c r="Z30" s="842"/>
      <c r="AA30" s="829"/>
      <c r="AB30" s="374"/>
      <c r="AC30" s="366"/>
      <c r="AD30" s="366"/>
    </row>
    <row r="31" spans="1:30" ht="15" customHeight="1">
      <c r="A31" s="366"/>
      <c r="B31" s="31"/>
      <c r="C31" s="376"/>
      <c r="D31" s="376"/>
      <c r="E31" s="376"/>
      <c r="F31" s="376"/>
      <c r="G31" s="376"/>
      <c r="H31" s="366"/>
      <c r="I31" s="366"/>
      <c r="J31" s="366"/>
      <c r="K31" s="366"/>
      <c r="L31" s="366"/>
      <c r="M31" s="366"/>
      <c r="N31" s="366"/>
      <c r="O31" s="366"/>
      <c r="P31" s="366"/>
      <c r="Q31" s="366"/>
      <c r="R31" s="379"/>
      <c r="S31" s="366"/>
      <c r="T31" s="366"/>
      <c r="U31" s="366"/>
      <c r="V31" s="366"/>
      <c r="W31" s="366"/>
      <c r="X31" s="366"/>
      <c r="Y31" s="366"/>
      <c r="Z31" s="366"/>
      <c r="AA31" s="366"/>
      <c r="AB31" s="374"/>
      <c r="AC31" s="366"/>
      <c r="AD31" s="366"/>
    </row>
    <row r="32" spans="1:30" ht="15" customHeight="1">
      <c r="A32" s="366"/>
      <c r="B32" s="31"/>
      <c r="C32" s="379" t="s">
        <v>132</v>
      </c>
      <c r="D32" s="376"/>
      <c r="E32" s="376"/>
      <c r="F32" s="376"/>
      <c r="G32" s="376"/>
      <c r="H32" s="376"/>
      <c r="I32" s="366"/>
      <c r="J32" s="366"/>
      <c r="K32" s="366"/>
      <c r="L32" s="366"/>
      <c r="M32" s="366"/>
      <c r="N32" s="366"/>
      <c r="O32" s="366"/>
      <c r="P32" s="366"/>
      <c r="Q32" s="366"/>
      <c r="R32" s="366"/>
      <c r="S32" s="366"/>
      <c r="T32" s="366"/>
      <c r="U32" s="366"/>
      <c r="V32" s="366"/>
      <c r="W32" s="366"/>
      <c r="X32" s="366"/>
      <c r="Y32" s="366"/>
      <c r="Z32" s="366"/>
      <c r="AA32" s="366"/>
      <c r="AB32" s="374"/>
      <c r="AC32" s="366"/>
      <c r="AD32" s="366"/>
    </row>
    <row r="33" spans="1:30" ht="39.75" customHeight="1">
      <c r="A33" s="366"/>
      <c r="B33" s="31"/>
      <c r="C33" s="471" t="s">
        <v>133</v>
      </c>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29"/>
      <c r="AB33" s="374"/>
      <c r="AC33" s="366"/>
      <c r="AD33" s="366"/>
    </row>
    <row r="34" spans="1:30" ht="15" customHeight="1">
      <c r="A34" s="366"/>
      <c r="B34" s="31"/>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82"/>
      <c r="AC34" s="366"/>
      <c r="AD34" s="366"/>
    </row>
    <row r="35" spans="1:30" ht="15" customHeight="1">
      <c r="A35" s="366"/>
      <c r="B35" s="31"/>
      <c r="C35" s="370" t="s">
        <v>134</v>
      </c>
      <c r="D35" s="376"/>
      <c r="E35" s="376"/>
      <c r="F35" s="376"/>
      <c r="G35" s="376"/>
      <c r="H35" s="376"/>
      <c r="I35" s="376"/>
      <c r="J35" s="376"/>
      <c r="K35" s="376"/>
      <c r="L35" s="376"/>
      <c r="M35" s="370" t="s">
        <v>134</v>
      </c>
      <c r="N35" s="376"/>
      <c r="O35" s="376"/>
      <c r="P35" s="376"/>
      <c r="Q35" s="376"/>
      <c r="R35" s="376"/>
      <c r="S35" s="376"/>
      <c r="T35" s="376"/>
      <c r="U35" s="376"/>
      <c r="V35" s="376"/>
      <c r="W35" s="376"/>
      <c r="X35" s="376"/>
      <c r="Y35" s="376"/>
      <c r="Z35" s="376"/>
      <c r="AA35" s="376"/>
      <c r="AB35" s="382"/>
      <c r="AC35" s="366"/>
      <c r="AD35" s="366"/>
    </row>
    <row r="36" spans="1:30" ht="29.25" customHeight="1">
      <c r="A36" s="366"/>
      <c r="B36" s="31"/>
      <c r="C36" s="471" t="s">
        <v>135</v>
      </c>
      <c r="D36" s="842"/>
      <c r="E36" s="842"/>
      <c r="F36" s="842"/>
      <c r="G36" s="842"/>
      <c r="H36" s="842"/>
      <c r="I36" s="842"/>
      <c r="J36" s="842"/>
      <c r="K36" s="829"/>
      <c r="L36" s="376"/>
      <c r="M36" s="471" t="s">
        <v>136</v>
      </c>
      <c r="N36" s="842"/>
      <c r="O36" s="842"/>
      <c r="P36" s="842"/>
      <c r="Q36" s="842"/>
      <c r="R36" s="842"/>
      <c r="S36" s="842"/>
      <c r="T36" s="842"/>
      <c r="U36" s="842"/>
      <c r="V36" s="842"/>
      <c r="W36" s="842"/>
      <c r="X36" s="842"/>
      <c r="Y36" s="842"/>
      <c r="Z36" s="842"/>
      <c r="AA36" s="829"/>
      <c r="AB36" s="382"/>
      <c r="AC36" s="366"/>
      <c r="AD36" s="366"/>
    </row>
    <row r="37" spans="1:30" ht="15" customHeight="1">
      <c r="A37" s="366"/>
      <c r="B37" s="31"/>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74"/>
      <c r="AC37" s="366"/>
      <c r="AD37" s="366"/>
    </row>
    <row r="38" spans="1:30" ht="15" customHeight="1">
      <c r="A38" s="366"/>
      <c r="B38" s="31"/>
      <c r="C38" s="383" t="s">
        <v>137</v>
      </c>
      <c r="D38" s="383"/>
      <c r="E38" s="383"/>
      <c r="F38" s="383"/>
      <c r="G38" s="384"/>
      <c r="H38" s="385"/>
      <c r="I38" s="385"/>
      <c r="J38" s="385"/>
      <c r="K38" s="385"/>
      <c r="L38" s="385"/>
      <c r="M38" s="385"/>
      <c r="N38" s="385"/>
      <c r="O38" s="385"/>
      <c r="P38" s="385"/>
      <c r="Q38" s="385"/>
      <c r="R38" s="385"/>
      <c r="S38" s="385"/>
      <c r="T38" s="385"/>
      <c r="U38" s="385"/>
      <c r="V38" s="385"/>
      <c r="W38" s="385"/>
      <c r="X38" s="385"/>
      <c r="Y38" s="385"/>
      <c r="Z38" s="385"/>
      <c r="AA38" s="385"/>
      <c r="AB38" s="374"/>
      <c r="AC38" s="366"/>
      <c r="AD38" s="366"/>
    </row>
    <row r="39" spans="1:30" ht="90" customHeight="1">
      <c r="A39" s="366"/>
      <c r="B39" s="31"/>
      <c r="C39" s="470" t="s">
        <v>648</v>
      </c>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29"/>
      <c r="AB39" s="374"/>
      <c r="AC39" s="366"/>
      <c r="AD39" s="366"/>
    </row>
    <row r="40" spans="1:30" ht="15" customHeight="1">
      <c r="A40" s="366"/>
      <c r="B40" s="31"/>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74"/>
      <c r="AC40" s="366"/>
      <c r="AD40" s="366"/>
    </row>
    <row r="41" spans="1:30" ht="15.75" customHeight="1">
      <c r="A41" s="366"/>
      <c r="B41" s="31"/>
      <c r="C41" s="469" t="s">
        <v>139</v>
      </c>
      <c r="D41" s="838"/>
      <c r="E41" s="379"/>
      <c r="F41" s="466" t="s">
        <v>34</v>
      </c>
      <c r="G41" s="829"/>
      <c r="H41" s="379"/>
      <c r="I41" s="366"/>
      <c r="J41" s="386" t="s">
        <v>140</v>
      </c>
      <c r="K41" s="466">
        <v>1</v>
      </c>
      <c r="L41" s="842"/>
      <c r="M41" s="842"/>
      <c r="N41" s="829"/>
      <c r="O41" s="379"/>
      <c r="P41" s="379"/>
      <c r="Q41" s="370" t="s">
        <v>141</v>
      </c>
      <c r="R41" s="366"/>
      <c r="S41" s="379"/>
      <c r="T41" s="379"/>
      <c r="U41" s="379"/>
      <c r="V41" s="379"/>
      <c r="W41" s="466" t="s">
        <v>20</v>
      </c>
      <c r="X41" s="842"/>
      <c r="Y41" s="842"/>
      <c r="Z41" s="842"/>
      <c r="AA41" s="829"/>
      <c r="AB41" s="378"/>
      <c r="AC41" s="366"/>
      <c r="AD41" s="366"/>
    </row>
    <row r="42" spans="1:30" ht="15.75" customHeight="1">
      <c r="A42" s="366"/>
      <c r="B42" s="31"/>
      <c r="C42" s="366"/>
      <c r="D42" s="366"/>
      <c r="E42" s="366"/>
      <c r="F42" s="381"/>
      <c r="G42" s="381"/>
      <c r="H42" s="381"/>
      <c r="I42" s="381"/>
      <c r="J42" s="381"/>
      <c r="K42" s="381"/>
      <c r="L42" s="381"/>
      <c r="M42" s="366"/>
      <c r="N42" s="366"/>
      <c r="O42" s="366"/>
      <c r="P42" s="366"/>
      <c r="Q42" s="366"/>
      <c r="R42" s="366"/>
      <c r="S42" s="366"/>
      <c r="T42" s="366"/>
      <c r="U42" s="366"/>
      <c r="V42" s="366"/>
      <c r="W42" s="366"/>
      <c r="X42" s="366"/>
      <c r="Y42" s="366"/>
      <c r="Z42" s="366"/>
      <c r="AA42" s="366"/>
      <c r="AB42" s="374"/>
      <c r="AC42" s="366"/>
      <c r="AD42" s="366"/>
    </row>
    <row r="43" spans="1:30" ht="32.25" customHeight="1">
      <c r="A43" s="366"/>
      <c r="B43" s="31"/>
      <c r="C43" s="366"/>
      <c r="D43" s="386" t="s">
        <v>142</v>
      </c>
      <c r="E43" s="379"/>
      <c r="F43" s="470"/>
      <c r="G43" s="842"/>
      <c r="H43" s="842"/>
      <c r="I43" s="842"/>
      <c r="J43" s="842"/>
      <c r="K43" s="842"/>
      <c r="L43" s="842"/>
      <c r="M43" s="829"/>
      <c r="N43" s="366"/>
      <c r="O43" s="386" t="s">
        <v>144</v>
      </c>
      <c r="P43" s="471">
        <v>0</v>
      </c>
      <c r="Q43" s="842"/>
      <c r="R43" s="842"/>
      <c r="S43" s="842"/>
      <c r="T43" s="842"/>
      <c r="U43" s="842"/>
      <c r="V43" s="842"/>
      <c r="W43" s="842"/>
      <c r="X43" s="842"/>
      <c r="Y43" s="842"/>
      <c r="Z43" s="842"/>
      <c r="AA43" s="829"/>
      <c r="AB43" s="374"/>
      <c r="AC43" s="366"/>
      <c r="AD43" s="366"/>
    </row>
    <row r="44" spans="1:30" ht="15.75" customHeight="1">
      <c r="A44" s="366"/>
      <c r="B44" s="31"/>
      <c r="C44" s="379"/>
      <c r="D44" s="379"/>
      <c r="E44" s="379"/>
      <c r="F44" s="381"/>
      <c r="G44" s="381"/>
      <c r="H44" s="381"/>
      <c r="I44" s="381"/>
      <c r="J44" s="381"/>
      <c r="K44" s="381"/>
      <c r="L44" s="381"/>
      <c r="M44" s="379"/>
      <c r="N44" s="379"/>
      <c r="O44" s="379"/>
      <c r="P44" s="379"/>
      <c r="Q44" s="379"/>
      <c r="R44" s="379"/>
      <c r="S44" s="379"/>
      <c r="T44" s="379"/>
      <c r="U44" s="379"/>
      <c r="V44" s="379"/>
      <c r="W44" s="379"/>
      <c r="X44" s="379"/>
      <c r="Y44" s="379"/>
      <c r="Z44" s="379"/>
      <c r="AA44" s="379"/>
      <c r="AB44" s="378"/>
      <c r="AC44" s="366"/>
      <c r="AD44" s="366"/>
    </row>
    <row r="45" spans="1:30" ht="15.75" customHeight="1">
      <c r="A45" s="366"/>
      <c r="B45" s="31"/>
      <c r="C45" s="366"/>
      <c r="D45" s="386" t="s">
        <v>145</v>
      </c>
      <c r="E45" s="366"/>
      <c r="F45" s="467" t="s">
        <v>146</v>
      </c>
      <c r="G45" s="829"/>
      <c r="H45" s="366"/>
      <c r="I45" s="366"/>
      <c r="J45" s="379" t="s">
        <v>147</v>
      </c>
      <c r="K45" s="366"/>
      <c r="L45" s="467" t="s">
        <v>148</v>
      </c>
      <c r="M45" s="842"/>
      <c r="N45" s="829"/>
      <c r="O45" s="379"/>
      <c r="P45" s="379"/>
      <c r="Q45" s="366"/>
      <c r="R45" s="379" t="s">
        <v>149</v>
      </c>
      <c r="S45" s="379"/>
      <c r="T45" s="379"/>
      <c r="U45" s="379"/>
      <c r="V45" s="379"/>
      <c r="W45" s="472"/>
      <c r="X45" s="842"/>
      <c r="Y45" s="842"/>
      <c r="Z45" s="842"/>
      <c r="AA45" s="829"/>
      <c r="AB45" s="378"/>
      <c r="AC45" s="366"/>
      <c r="AD45" s="366"/>
    </row>
    <row r="46" spans="1:30" ht="15.75" customHeight="1">
      <c r="A46" s="366"/>
      <c r="B46" s="31"/>
      <c r="C46" s="366"/>
      <c r="D46" s="366"/>
      <c r="E46" s="366"/>
      <c r="F46" s="29"/>
      <c r="G46" s="366"/>
      <c r="H46" s="366"/>
      <c r="I46" s="370"/>
      <c r="J46" s="370"/>
      <c r="K46" s="370"/>
      <c r="L46" s="370"/>
      <c r="M46" s="370"/>
      <c r="N46" s="370"/>
      <c r="O46" s="370"/>
      <c r="P46" s="370"/>
      <c r="Q46" s="370"/>
      <c r="R46" s="370"/>
      <c r="S46" s="370"/>
      <c r="T46" s="370"/>
      <c r="U46" s="370"/>
      <c r="V46" s="370"/>
      <c r="W46" s="370"/>
      <c r="X46" s="370"/>
      <c r="Y46" s="370"/>
      <c r="Z46" s="370"/>
      <c r="AA46" s="370"/>
      <c r="AB46" s="371"/>
      <c r="AC46" s="366"/>
      <c r="AD46" s="366"/>
    </row>
    <row r="47" spans="1:30" ht="15.75" customHeight="1">
      <c r="A47" s="366"/>
      <c r="B47" s="31"/>
      <c r="C47" s="387" t="s">
        <v>150</v>
      </c>
      <c r="D47" s="468">
        <v>2024</v>
      </c>
      <c r="E47" s="845"/>
      <c r="F47" s="846"/>
      <c r="G47" s="35"/>
      <c r="H47" s="370"/>
      <c r="I47" s="370"/>
      <c r="J47" s="370"/>
      <c r="K47" s="370"/>
      <c r="L47" s="370"/>
      <c r="M47" s="370"/>
      <c r="N47" s="370"/>
      <c r="O47" s="370"/>
      <c r="P47" s="370"/>
      <c r="Q47" s="464"/>
      <c r="R47" s="838"/>
      <c r="S47" s="838"/>
      <c r="T47" s="838"/>
      <c r="U47" s="838"/>
      <c r="V47" s="370"/>
      <c r="W47" s="370"/>
      <c r="X47" s="465"/>
      <c r="Y47" s="838"/>
      <c r="Z47" s="838"/>
      <c r="AA47" s="838"/>
      <c r="AB47" s="378"/>
      <c r="AC47" s="366"/>
      <c r="AD47" s="366"/>
    </row>
    <row r="48" spans="1:30" ht="5.25" customHeight="1">
      <c r="A48" s="366"/>
      <c r="B48" s="31"/>
      <c r="C48" s="379"/>
      <c r="D48" s="38"/>
      <c r="E48" s="38"/>
      <c r="F48" s="38"/>
      <c r="G48" s="366"/>
      <c r="H48" s="370"/>
      <c r="I48" s="370"/>
      <c r="J48" s="370"/>
      <c r="K48" s="370"/>
      <c r="L48" s="370"/>
      <c r="M48" s="370"/>
      <c r="N48" s="370"/>
      <c r="O48" s="370"/>
      <c r="P48" s="370"/>
      <c r="Q48" s="376"/>
      <c r="R48" s="376"/>
      <c r="S48" s="376"/>
      <c r="T48" s="376"/>
      <c r="U48" s="376"/>
      <c r="V48" s="370"/>
      <c r="W48" s="370"/>
      <c r="X48" s="372"/>
      <c r="Y48" s="372"/>
      <c r="Z48" s="372"/>
      <c r="AA48" s="372"/>
      <c r="AB48" s="378"/>
      <c r="AC48" s="366"/>
      <c r="AD48" s="366"/>
    </row>
    <row r="49" spans="1:30" ht="15.75" customHeight="1">
      <c r="A49" s="366"/>
      <c r="B49" s="31"/>
      <c r="C49" s="379" t="s">
        <v>140</v>
      </c>
      <c r="D49" s="471">
        <v>1.2</v>
      </c>
      <c r="E49" s="842"/>
      <c r="F49" s="829"/>
      <c r="G49" s="366"/>
      <c r="H49" s="370"/>
      <c r="I49" s="370"/>
      <c r="J49" s="370"/>
      <c r="K49" s="370"/>
      <c r="L49" s="370"/>
      <c r="M49" s="370"/>
      <c r="N49" s="370"/>
      <c r="O49" s="370"/>
      <c r="P49" s="370"/>
      <c r="Q49" s="464"/>
      <c r="R49" s="838"/>
      <c r="S49" s="838"/>
      <c r="T49" s="838"/>
      <c r="U49" s="838"/>
      <c r="V49" s="370"/>
      <c r="W49" s="370"/>
      <c r="X49" s="465"/>
      <c r="Y49" s="838"/>
      <c r="Z49" s="838"/>
      <c r="AA49" s="838"/>
      <c r="AB49" s="371"/>
      <c r="AC49" s="366"/>
      <c r="AD49" s="366"/>
    </row>
    <row r="50" spans="1:30" ht="15.75" customHeight="1">
      <c r="A50" s="366"/>
      <c r="B50" s="31"/>
      <c r="C50" s="366"/>
      <c r="D50" s="366"/>
      <c r="E50" s="366"/>
      <c r="F50" s="366"/>
      <c r="G50" s="366"/>
      <c r="H50" s="366"/>
      <c r="I50" s="370"/>
      <c r="J50" s="370"/>
      <c r="K50" s="379"/>
      <c r="L50" s="379"/>
      <c r="M50" s="379"/>
      <c r="N50" s="379"/>
      <c r="O50" s="379"/>
      <c r="P50" s="379"/>
      <c r="Q50" s="379"/>
      <c r="R50" s="379"/>
      <c r="S50" s="379"/>
      <c r="T50" s="379"/>
      <c r="U50" s="379"/>
      <c r="V50" s="379"/>
      <c r="W50" s="379"/>
      <c r="X50" s="379"/>
      <c r="Y50" s="379"/>
      <c r="Z50" s="379"/>
      <c r="AA50" s="379"/>
      <c r="AB50" s="371"/>
      <c r="AC50" s="366"/>
      <c r="AD50" s="366"/>
    </row>
    <row r="51" spans="1:30" ht="15.75" customHeight="1">
      <c r="A51" s="366"/>
      <c r="B51" s="31"/>
      <c r="C51" s="379"/>
      <c r="D51" s="466" t="s">
        <v>151</v>
      </c>
      <c r="E51" s="842"/>
      <c r="F51" s="842"/>
      <c r="G51" s="842"/>
      <c r="H51" s="842"/>
      <c r="I51" s="842"/>
      <c r="J51" s="842"/>
      <c r="K51" s="842"/>
      <c r="L51" s="842"/>
      <c r="M51" s="842"/>
      <c r="N51" s="842"/>
      <c r="O51" s="842"/>
      <c r="P51" s="842"/>
      <c r="Q51" s="842"/>
      <c r="R51" s="842"/>
      <c r="S51" s="842"/>
      <c r="T51" s="842"/>
      <c r="U51" s="842"/>
      <c r="V51" s="842"/>
      <c r="W51" s="842"/>
      <c r="X51" s="842"/>
      <c r="Y51" s="829"/>
      <c r="Z51" s="380"/>
      <c r="AA51" s="380"/>
      <c r="AB51" s="388"/>
      <c r="AC51" s="366"/>
      <c r="AD51" s="366"/>
    </row>
    <row r="52" spans="1:30" ht="15.75" customHeight="1">
      <c r="A52" s="366"/>
      <c r="B52" s="31"/>
      <c r="C52" s="366"/>
      <c r="D52" s="493" t="s">
        <v>152</v>
      </c>
      <c r="E52" s="842"/>
      <c r="F52" s="842"/>
      <c r="G52" s="842"/>
      <c r="H52" s="829"/>
      <c r="I52" s="489" t="s">
        <v>153</v>
      </c>
      <c r="J52" s="842"/>
      <c r="K52" s="842"/>
      <c r="L52" s="842"/>
      <c r="M52" s="842"/>
      <c r="N52" s="842"/>
      <c r="O52" s="842"/>
      <c r="P52" s="829"/>
      <c r="Q52" s="490" t="s">
        <v>154</v>
      </c>
      <c r="R52" s="842"/>
      <c r="S52" s="842"/>
      <c r="T52" s="842"/>
      <c r="U52" s="842"/>
      <c r="V52" s="842"/>
      <c r="W52" s="842"/>
      <c r="X52" s="842"/>
      <c r="Y52" s="829"/>
      <c r="Z52" s="380"/>
      <c r="AA52" s="380"/>
      <c r="AB52" s="388"/>
      <c r="AC52" s="366"/>
      <c r="AD52" s="366"/>
    </row>
    <row r="53" spans="1:30" ht="15.75" customHeight="1">
      <c r="A53" s="389"/>
      <c r="B53" s="39"/>
      <c r="C53" s="40"/>
      <c r="D53" s="494" t="s">
        <v>155</v>
      </c>
      <c r="E53" s="842"/>
      <c r="F53" s="842"/>
      <c r="G53" s="842"/>
      <c r="H53" s="829"/>
      <c r="I53" s="491" t="s">
        <v>156</v>
      </c>
      <c r="J53" s="842"/>
      <c r="K53" s="842"/>
      <c r="L53" s="842"/>
      <c r="M53" s="842"/>
      <c r="N53" s="842"/>
      <c r="O53" s="842"/>
      <c r="P53" s="829"/>
      <c r="Q53" s="492" t="s">
        <v>157</v>
      </c>
      <c r="R53" s="842"/>
      <c r="S53" s="842"/>
      <c r="T53" s="842"/>
      <c r="U53" s="842"/>
      <c r="V53" s="842"/>
      <c r="W53" s="842"/>
      <c r="X53" s="842"/>
      <c r="Y53" s="829"/>
      <c r="Z53" s="389"/>
      <c r="AA53" s="389"/>
      <c r="AB53" s="390"/>
      <c r="AC53" s="389"/>
      <c r="AD53" s="389"/>
    </row>
    <row r="54" spans="1:30" ht="15.75" customHeight="1">
      <c r="A54" s="366"/>
      <c r="B54" s="31"/>
      <c r="C54" s="391"/>
      <c r="D54" s="391"/>
      <c r="E54" s="391"/>
      <c r="F54" s="391"/>
      <c r="G54" s="392"/>
      <c r="H54" s="392"/>
      <c r="I54" s="392"/>
      <c r="J54" s="392"/>
      <c r="K54" s="392"/>
      <c r="L54" s="392"/>
      <c r="M54" s="392"/>
      <c r="N54" s="392"/>
      <c r="O54" s="392"/>
      <c r="P54" s="392"/>
      <c r="Q54" s="392"/>
      <c r="R54" s="392"/>
      <c r="S54" s="392"/>
      <c r="T54" s="392"/>
      <c r="U54" s="392"/>
      <c r="V54" s="392"/>
      <c r="W54" s="392"/>
      <c r="X54" s="392"/>
      <c r="Y54" s="392"/>
      <c r="Z54" s="391"/>
      <c r="AA54" s="391"/>
      <c r="AB54" s="375"/>
      <c r="AC54" s="366"/>
      <c r="AD54" s="366"/>
    </row>
    <row r="55" spans="1:30" ht="15.75" customHeight="1">
      <c r="A55" s="393"/>
      <c r="B55" s="41"/>
      <c r="C55" s="482" t="s">
        <v>158</v>
      </c>
      <c r="D55" s="842"/>
      <c r="E55" s="842"/>
      <c r="F55" s="829"/>
      <c r="G55" s="487" t="s">
        <v>159</v>
      </c>
      <c r="H55" s="488" t="s">
        <v>160</v>
      </c>
      <c r="I55" s="834"/>
      <c r="J55" s="834"/>
      <c r="K55" s="834"/>
      <c r="L55" s="834"/>
      <c r="M55" s="834"/>
      <c r="N55" s="834"/>
      <c r="O55" s="834"/>
      <c r="P55" s="834"/>
      <c r="Q55" s="834"/>
      <c r="R55" s="834"/>
      <c r="S55" s="834"/>
      <c r="T55" s="834"/>
      <c r="U55" s="834"/>
      <c r="V55" s="834"/>
      <c r="W55" s="834"/>
      <c r="X55" s="834"/>
      <c r="Y55" s="834"/>
      <c r="Z55" s="834"/>
      <c r="AA55" s="835"/>
      <c r="AB55" s="388"/>
      <c r="AC55" s="393"/>
      <c r="AD55" s="393"/>
    </row>
    <row r="56" spans="1:30" ht="15.75" customHeight="1">
      <c r="A56" s="393"/>
      <c r="B56" s="41"/>
      <c r="C56" s="42" t="s">
        <v>161</v>
      </c>
      <c r="D56" s="43" t="s">
        <v>624</v>
      </c>
      <c r="E56" s="482" t="s">
        <v>162</v>
      </c>
      <c r="F56" s="829"/>
      <c r="G56" s="831"/>
      <c r="H56" s="839"/>
      <c r="I56" s="840"/>
      <c r="J56" s="840"/>
      <c r="K56" s="840"/>
      <c r="L56" s="840"/>
      <c r="M56" s="840"/>
      <c r="N56" s="840"/>
      <c r="O56" s="840"/>
      <c r="P56" s="840"/>
      <c r="Q56" s="840"/>
      <c r="R56" s="840"/>
      <c r="S56" s="840"/>
      <c r="T56" s="840"/>
      <c r="U56" s="840"/>
      <c r="V56" s="840"/>
      <c r="W56" s="840"/>
      <c r="X56" s="840"/>
      <c r="Y56" s="840"/>
      <c r="Z56" s="840"/>
      <c r="AA56" s="841"/>
      <c r="AB56" s="388"/>
      <c r="AC56" s="393"/>
      <c r="AD56" s="393"/>
    </row>
    <row r="57" spans="1:30" ht="15.75" customHeight="1">
      <c r="A57" s="393"/>
      <c r="B57" s="41"/>
      <c r="C57" s="44">
        <v>2024</v>
      </c>
      <c r="D57" s="45">
        <v>45474</v>
      </c>
      <c r="E57" s="481">
        <v>45656</v>
      </c>
      <c r="F57" s="829"/>
      <c r="G57" s="46">
        <v>1</v>
      </c>
      <c r="H57" s="486"/>
      <c r="I57" s="842"/>
      <c r="J57" s="842"/>
      <c r="K57" s="842"/>
      <c r="L57" s="842"/>
      <c r="M57" s="842"/>
      <c r="N57" s="842"/>
      <c r="O57" s="842"/>
      <c r="P57" s="842"/>
      <c r="Q57" s="842"/>
      <c r="R57" s="842"/>
      <c r="S57" s="842"/>
      <c r="T57" s="842"/>
      <c r="U57" s="842"/>
      <c r="V57" s="842"/>
      <c r="W57" s="842"/>
      <c r="X57" s="842"/>
      <c r="Y57" s="842"/>
      <c r="Z57" s="842"/>
      <c r="AA57" s="829"/>
      <c r="AB57" s="388"/>
      <c r="AC57" s="393"/>
      <c r="AD57" s="393"/>
    </row>
    <row r="58" spans="1:30" ht="15.75" customHeight="1">
      <c r="A58" s="393"/>
      <c r="B58" s="41"/>
      <c r="C58" s="44">
        <v>2025</v>
      </c>
      <c r="D58" s="45">
        <v>45658</v>
      </c>
      <c r="E58" s="481">
        <v>46021</v>
      </c>
      <c r="F58" s="829"/>
      <c r="G58" s="46">
        <v>1</v>
      </c>
      <c r="H58" s="486"/>
      <c r="I58" s="842"/>
      <c r="J58" s="842"/>
      <c r="K58" s="842"/>
      <c r="L58" s="842"/>
      <c r="M58" s="842"/>
      <c r="N58" s="842"/>
      <c r="O58" s="842"/>
      <c r="P58" s="842"/>
      <c r="Q58" s="842"/>
      <c r="R58" s="842"/>
      <c r="S58" s="842"/>
      <c r="T58" s="842"/>
      <c r="U58" s="842"/>
      <c r="V58" s="842"/>
      <c r="W58" s="842"/>
      <c r="X58" s="842"/>
      <c r="Y58" s="842"/>
      <c r="Z58" s="842"/>
      <c r="AA58" s="829"/>
      <c r="AB58" s="388"/>
      <c r="AC58" s="393"/>
      <c r="AD58" s="393"/>
    </row>
    <row r="59" spans="1:30" ht="15.75" customHeight="1">
      <c r="A59" s="393"/>
      <c r="B59" s="41"/>
      <c r="C59" s="44">
        <v>2026</v>
      </c>
      <c r="D59" s="45">
        <v>46023</v>
      </c>
      <c r="E59" s="481">
        <v>46386</v>
      </c>
      <c r="F59" s="829"/>
      <c r="G59" s="46">
        <v>1</v>
      </c>
      <c r="H59" s="486"/>
      <c r="I59" s="842"/>
      <c r="J59" s="842"/>
      <c r="K59" s="842"/>
      <c r="L59" s="842"/>
      <c r="M59" s="842"/>
      <c r="N59" s="842"/>
      <c r="O59" s="842"/>
      <c r="P59" s="842"/>
      <c r="Q59" s="842"/>
      <c r="R59" s="842"/>
      <c r="S59" s="842"/>
      <c r="T59" s="842"/>
      <c r="U59" s="842"/>
      <c r="V59" s="842"/>
      <c r="W59" s="842"/>
      <c r="X59" s="842"/>
      <c r="Y59" s="842"/>
      <c r="Z59" s="842"/>
      <c r="AA59" s="829"/>
      <c r="AB59" s="388"/>
      <c r="AC59" s="393"/>
      <c r="AD59" s="393"/>
    </row>
    <row r="60" spans="1:30" ht="15.75" customHeight="1">
      <c r="A60" s="393"/>
      <c r="B60" s="41"/>
      <c r="C60" s="44">
        <v>2027</v>
      </c>
      <c r="D60" s="45">
        <v>46388</v>
      </c>
      <c r="E60" s="481">
        <v>46751</v>
      </c>
      <c r="F60" s="829"/>
      <c r="G60" s="46">
        <v>1</v>
      </c>
      <c r="H60" s="486"/>
      <c r="I60" s="842"/>
      <c r="J60" s="842"/>
      <c r="K60" s="842"/>
      <c r="L60" s="842"/>
      <c r="M60" s="842"/>
      <c r="N60" s="842"/>
      <c r="O60" s="842"/>
      <c r="P60" s="842"/>
      <c r="Q60" s="842"/>
      <c r="R60" s="842"/>
      <c r="S60" s="842"/>
      <c r="T60" s="842"/>
      <c r="U60" s="842"/>
      <c r="V60" s="842"/>
      <c r="W60" s="842"/>
      <c r="X60" s="842"/>
      <c r="Y60" s="842"/>
      <c r="Z60" s="842"/>
      <c r="AA60" s="829"/>
      <c r="AB60" s="388"/>
      <c r="AC60" s="393"/>
      <c r="AD60" s="393"/>
    </row>
    <row r="61" spans="1:30" ht="15.75" customHeight="1">
      <c r="A61" s="393"/>
      <c r="B61" s="41"/>
      <c r="C61" s="44"/>
      <c r="D61" s="44"/>
      <c r="E61" s="482"/>
      <c r="F61" s="829"/>
      <c r="G61" s="43"/>
      <c r="H61" s="482"/>
      <c r="I61" s="842"/>
      <c r="J61" s="842"/>
      <c r="K61" s="842"/>
      <c r="L61" s="842"/>
      <c r="M61" s="842"/>
      <c r="N61" s="842"/>
      <c r="O61" s="842"/>
      <c r="P61" s="842"/>
      <c r="Q61" s="842"/>
      <c r="R61" s="842"/>
      <c r="S61" s="842"/>
      <c r="T61" s="842"/>
      <c r="U61" s="842"/>
      <c r="V61" s="842"/>
      <c r="W61" s="842"/>
      <c r="X61" s="842"/>
      <c r="Y61" s="842"/>
      <c r="Z61" s="842"/>
      <c r="AA61" s="829"/>
      <c r="AB61" s="388"/>
      <c r="AC61" s="393"/>
      <c r="AD61" s="393"/>
    </row>
    <row r="62" spans="1:30" ht="15.75" customHeight="1">
      <c r="A62" s="366"/>
      <c r="B62" s="31"/>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74"/>
      <c r="AC62" s="366"/>
      <c r="AD62" s="366"/>
    </row>
    <row r="63" spans="1:30" ht="15.75" customHeight="1">
      <c r="A63" s="366"/>
      <c r="B63" s="31"/>
      <c r="C63" s="469" t="s">
        <v>163</v>
      </c>
      <c r="D63" s="838"/>
      <c r="E63" s="379"/>
      <c r="F63" s="370" t="s">
        <v>164</v>
      </c>
      <c r="G63" s="47"/>
      <c r="H63" s="381"/>
      <c r="I63" s="370" t="s">
        <v>165</v>
      </c>
      <c r="J63" s="366"/>
      <c r="K63" s="467"/>
      <c r="L63" s="829"/>
      <c r="M63" s="379"/>
      <c r="N63" s="366"/>
      <c r="O63" s="366"/>
      <c r="P63" s="366"/>
      <c r="Q63" s="366"/>
      <c r="R63" s="366"/>
      <c r="S63" s="366"/>
      <c r="T63" s="366"/>
      <c r="U63" s="366"/>
      <c r="V63" s="366"/>
      <c r="W63" s="366"/>
      <c r="X63" s="366"/>
      <c r="Y63" s="366"/>
      <c r="Z63" s="366"/>
      <c r="AA63" s="366"/>
      <c r="AB63" s="374"/>
      <c r="AC63" s="366"/>
      <c r="AD63" s="366"/>
    </row>
    <row r="64" spans="1:30" ht="15.75" customHeight="1">
      <c r="A64" s="366"/>
      <c r="B64" s="394"/>
      <c r="C64" s="385"/>
      <c r="D64" s="385"/>
      <c r="E64" s="385"/>
      <c r="F64" s="385"/>
      <c r="G64" s="385"/>
      <c r="H64" s="385"/>
      <c r="I64" s="385"/>
      <c r="J64" s="385"/>
      <c r="K64" s="385"/>
      <c r="L64" s="385"/>
      <c r="M64" s="385"/>
      <c r="N64" s="385"/>
      <c r="O64" s="385"/>
      <c r="P64" s="385"/>
      <c r="Q64" s="385"/>
      <c r="R64" s="385"/>
      <c r="S64" s="385"/>
      <c r="T64" s="385"/>
      <c r="U64" s="385"/>
      <c r="V64" s="385"/>
      <c r="W64" s="385"/>
      <c r="X64" s="385"/>
      <c r="Y64" s="385"/>
      <c r="Z64" s="385"/>
      <c r="AA64" s="385"/>
      <c r="AB64" s="395"/>
      <c r="AC64" s="366"/>
      <c r="AD64" s="366"/>
    </row>
    <row r="65" spans="1:30" ht="15.75" customHeight="1">
      <c r="A65" s="366"/>
      <c r="B65" s="480" t="s">
        <v>166</v>
      </c>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29"/>
      <c r="AC65" s="366"/>
      <c r="AD65" s="366"/>
    </row>
    <row r="66" spans="1:30" ht="15.75" customHeight="1">
      <c r="A66" s="366"/>
      <c r="B66" s="48"/>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49"/>
      <c r="AC66" s="366"/>
      <c r="AD66" s="366"/>
    </row>
    <row r="67" spans="1:30" ht="29.25" customHeight="1">
      <c r="A67" s="366"/>
      <c r="B67" s="482" t="s">
        <v>161</v>
      </c>
      <c r="C67" s="829"/>
      <c r="D67" s="43"/>
      <c r="E67" s="482" t="s">
        <v>167</v>
      </c>
      <c r="F67" s="829"/>
      <c r="G67" s="43"/>
      <c r="H67" s="466" t="s">
        <v>168</v>
      </c>
      <c r="I67" s="829"/>
      <c r="J67" s="482"/>
      <c r="K67" s="829"/>
      <c r="L67" s="485"/>
      <c r="M67" s="838"/>
      <c r="N67" s="43" t="s">
        <v>169</v>
      </c>
      <c r="O67" s="482"/>
      <c r="P67" s="842"/>
      <c r="Q67" s="829"/>
      <c r="R67" s="482" t="s">
        <v>170</v>
      </c>
      <c r="S67" s="842"/>
      <c r="T67" s="829"/>
      <c r="U67" s="482"/>
      <c r="V67" s="842"/>
      <c r="W67" s="829"/>
      <c r="X67" s="482" t="s">
        <v>171</v>
      </c>
      <c r="Y67" s="829"/>
      <c r="Z67" s="482"/>
      <c r="AA67" s="842"/>
      <c r="AB67" s="829"/>
      <c r="AC67" s="366"/>
      <c r="AD67" s="366"/>
    </row>
    <row r="68" spans="1:30" ht="15.75" customHeight="1">
      <c r="A68" s="366"/>
      <c r="B68" s="48"/>
      <c r="C68" s="396"/>
      <c r="D68" s="396"/>
      <c r="E68" s="396"/>
      <c r="F68" s="389"/>
      <c r="G68" s="397"/>
      <c r="H68" s="398"/>
      <c r="I68" s="398"/>
      <c r="J68" s="389"/>
      <c r="K68" s="389"/>
      <c r="L68" s="389"/>
      <c r="M68" s="389"/>
      <c r="N68" s="398"/>
      <c r="O68" s="389"/>
      <c r="P68" s="389"/>
      <c r="Q68" s="389"/>
      <c r="R68" s="389"/>
      <c r="S68" s="398"/>
      <c r="T68" s="376"/>
      <c r="U68" s="376"/>
      <c r="V68" s="366"/>
      <c r="W68" s="398"/>
      <c r="X68" s="386"/>
      <c r="Y68" s="386"/>
      <c r="Z68" s="50"/>
      <c r="AA68" s="28"/>
      <c r="AB68" s="51"/>
      <c r="AC68" s="366"/>
      <c r="AD68" s="366"/>
    </row>
    <row r="69" spans="1:30" ht="15.75" customHeight="1">
      <c r="A69" s="366"/>
      <c r="B69" s="480" t="s">
        <v>172</v>
      </c>
      <c r="C69" s="829"/>
      <c r="D69" s="483"/>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1"/>
      <c r="AC69" s="366"/>
      <c r="AD69" s="366"/>
    </row>
    <row r="70" spans="1:30" ht="15.75" customHeight="1">
      <c r="A70" s="366"/>
      <c r="B70" s="48"/>
      <c r="C70" s="396"/>
      <c r="D70" s="396"/>
      <c r="E70" s="396"/>
      <c r="F70" s="389"/>
      <c r="G70" s="397"/>
      <c r="H70" s="398"/>
      <c r="I70" s="398"/>
      <c r="J70" s="389"/>
      <c r="K70" s="389"/>
      <c r="L70" s="389"/>
      <c r="M70" s="389"/>
      <c r="N70" s="398"/>
      <c r="O70" s="389"/>
      <c r="P70" s="389"/>
      <c r="Q70" s="389"/>
      <c r="R70" s="389"/>
      <c r="S70" s="398"/>
      <c r="T70" s="376"/>
      <c r="U70" s="376"/>
      <c r="V70" s="366"/>
      <c r="W70" s="398"/>
      <c r="X70" s="386"/>
      <c r="Y70" s="386"/>
      <c r="Z70" s="50"/>
      <c r="AA70" s="28"/>
      <c r="AB70" s="51"/>
      <c r="AC70" s="366"/>
      <c r="AD70" s="366"/>
    </row>
    <row r="71" spans="1:30" ht="15.75" customHeight="1">
      <c r="A71" s="366"/>
      <c r="B71" s="480" t="s">
        <v>173</v>
      </c>
      <c r="C71" s="829"/>
      <c r="D71" s="484"/>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1"/>
      <c r="AC71" s="366"/>
      <c r="AD71" s="366"/>
    </row>
    <row r="72" spans="1:30" ht="15.75" customHeight="1">
      <c r="A72" s="366"/>
      <c r="B72" s="48"/>
      <c r="C72" s="396"/>
      <c r="D72" s="396"/>
      <c r="E72" s="396"/>
      <c r="F72" s="389"/>
      <c r="G72" s="397"/>
      <c r="H72" s="398"/>
      <c r="I72" s="398"/>
      <c r="J72" s="389"/>
      <c r="K72" s="389"/>
      <c r="L72" s="389"/>
      <c r="M72" s="389"/>
      <c r="N72" s="398"/>
      <c r="O72" s="389"/>
      <c r="P72" s="389"/>
      <c r="Q72" s="389"/>
      <c r="R72" s="389"/>
      <c r="S72" s="398"/>
      <c r="T72" s="376"/>
      <c r="U72" s="376"/>
      <c r="V72" s="366"/>
      <c r="W72" s="398"/>
      <c r="X72" s="386"/>
      <c r="Y72" s="386"/>
      <c r="Z72" s="386"/>
      <c r="AA72" s="376"/>
      <c r="AB72" s="382"/>
      <c r="AC72" s="366"/>
      <c r="AD72" s="366"/>
    </row>
    <row r="73" spans="1:30" ht="15.75" customHeight="1">
      <c r="A73" s="366"/>
      <c r="B73" s="480" t="s">
        <v>174</v>
      </c>
      <c r="C73" s="829"/>
      <c r="D73" s="484"/>
      <c r="E73" s="840"/>
      <c r="F73" s="840"/>
      <c r="G73" s="840"/>
      <c r="H73" s="840"/>
      <c r="I73" s="840"/>
      <c r="J73" s="840"/>
      <c r="K73" s="840"/>
      <c r="L73" s="840"/>
      <c r="M73" s="840"/>
      <c r="N73" s="840"/>
      <c r="O73" s="840"/>
      <c r="P73" s="840"/>
      <c r="Q73" s="840"/>
      <c r="R73" s="840"/>
      <c r="S73" s="840"/>
      <c r="T73" s="840"/>
      <c r="U73" s="840"/>
      <c r="V73" s="840"/>
      <c r="W73" s="840"/>
      <c r="X73" s="840"/>
      <c r="Y73" s="840"/>
      <c r="Z73" s="840"/>
      <c r="AA73" s="840"/>
      <c r="AB73" s="841"/>
      <c r="AC73" s="366"/>
      <c r="AD73" s="366"/>
    </row>
    <row r="74" spans="1:30" ht="15.75" customHeight="1">
      <c r="A74" s="366"/>
      <c r="B74" s="48"/>
      <c r="C74" s="396"/>
      <c r="D74" s="396"/>
      <c r="E74" s="396"/>
      <c r="F74" s="389"/>
      <c r="G74" s="397"/>
      <c r="H74" s="398"/>
      <c r="I74" s="398"/>
      <c r="J74" s="389"/>
      <c r="K74" s="389"/>
      <c r="L74" s="389"/>
      <c r="M74" s="389"/>
      <c r="N74" s="398"/>
      <c r="O74" s="389"/>
      <c r="P74" s="389"/>
      <c r="Q74" s="389"/>
      <c r="R74" s="389"/>
      <c r="S74" s="398"/>
      <c r="T74" s="376"/>
      <c r="U74" s="376"/>
      <c r="V74" s="366"/>
      <c r="W74" s="398"/>
      <c r="X74" s="386"/>
      <c r="Y74" s="386"/>
      <c r="Z74" s="50"/>
      <c r="AA74" s="28"/>
      <c r="AB74" s="51"/>
      <c r="AC74" s="366"/>
      <c r="AD74" s="366"/>
    </row>
    <row r="75" spans="1:30" ht="15.75" customHeight="1">
      <c r="A75" s="366"/>
      <c r="B75" s="480" t="s">
        <v>175</v>
      </c>
      <c r="C75" s="829"/>
      <c r="D75" s="484"/>
      <c r="E75" s="840"/>
      <c r="F75" s="840"/>
      <c r="G75" s="840"/>
      <c r="H75" s="840"/>
      <c r="I75" s="840"/>
      <c r="J75" s="840"/>
      <c r="K75" s="840"/>
      <c r="L75" s="840"/>
      <c r="M75" s="840"/>
      <c r="N75" s="840"/>
      <c r="O75" s="840"/>
      <c r="P75" s="840"/>
      <c r="Q75" s="840"/>
      <c r="R75" s="840"/>
      <c r="S75" s="840"/>
      <c r="T75" s="840"/>
      <c r="U75" s="840"/>
      <c r="V75" s="840"/>
      <c r="W75" s="840"/>
      <c r="X75" s="840"/>
      <c r="Y75" s="840"/>
      <c r="Z75" s="840"/>
      <c r="AA75" s="840"/>
      <c r="AB75" s="841"/>
      <c r="AC75" s="366"/>
      <c r="AD75" s="366"/>
    </row>
    <row r="76" spans="1:30" ht="15.75" customHeight="1">
      <c r="A76" s="366"/>
      <c r="B76" s="48"/>
      <c r="C76" s="396"/>
      <c r="D76" s="396"/>
      <c r="E76" s="396"/>
      <c r="F76" s="389"/>
      <c r="G76" s="397"/>
      <c r="H76" s="398"/>
      <c r="I76" s="398"/>
      <c r="J76" s="389"/>
      <c r="K76" s="389"/>
      <c r="L76" s="389"/>
      <c r="M76" s="389"/>
      <c r="N76" s="398"/>
      <c r="O76" s="389"/>
      <c r="P76" s="389"/>
      <c r="Q76" s="389"/>
      <c r="R76" s="389"/>
      <c r="S76" s="398"/>
      <c r="T76" s="376"/>
      <c r="U76" s="376"/>
      <c r="V76" s="366"/>
      <c r="W76" s="398"/>
      <c r="X76" s="386"/>
      <c r="Y76" s="386"/>
      <c r="Z76" s="50"/>
      <c r="AA76" s="28"/>
      <c r="AB76" s="51"/>
      <c r="AC76" s="366"/>
      <c r="AD76" s="366"/>
    </row>
    <row r="77" spans="1:30" ht="15.75" customHeight="1">
      <c r="A77" s="366"/>
      <c r="B77" s="480" t="s">
        <v>176</v>
      </c>
      <c r="C77" s="829"/>
      <c r="D77" s="484"/>
      <c r="E77" s="840"/>
      <c r="F77" s="840"/>
      <c r="G77" s="840"/>
      <c r="H77" s="840"/>
      <c r="I77" s="840"/>
      <c r="J77" s="840"/>
      <c r="K77" s="840"/>
      <c r="L77" s="840"/>
      <c r="M77" s="840"/>
      <c r="N77" s="840"/>
      <c r="O77" s="840"/>
      <c r="P77" s="840"/>
      <c r="Q77" s="840"/>
      <c r="R77" s="840"/>
      <c r="S77" s="840"/>
      <c r="T77" s="840"/>
      <c r="U77" s="840"/>
      <c r="V77" s="840"/>
      <c r="W77" s="840"/>
      <c r="X77" s="840"/>
      <c r="Y77" s="840"/>
      <c r="Z77" s="840"/>
      <c r="AA77" s="840"/>
      <c r="AB77" s="841"/>
      <c r="AC77" s="366"/>
      <c r="AD77" s="366"/>
    </row>
    <row r="78" spans="1:30" ht="15.75" customHeight="1">
      <c r="A78" s="366"/>
      <c r="B78" s="48"/>
      <c r="C78" s="396"/>
      <c r="D78" s="396"/>
      <c r="E78" s="396"/>
      <c r="F78" s="389"/>
      <c r="G78" s="397"/>
      <c r="H78" s="398"/>
      <c r="I78" s="398"/>
      <c r="J78" s="389"/>
      <c r="K78" s="389"/>
      <c r="L78" s="389"/>
      <c r="M78" s="389"/>
      <c r="N78" s="398"/>
      <c r="O78" s="389"/>
      <c r="P78" s="389"/>
      <c r="Q78" s="389"/>
      <c r="R78" s="389"/>
      <c r="S78" s="398"/>
      <c r="T78" s="376"/>
      <c r="U78" s="376"/>
      <c r="V78" s="366"/>
      <c r="W78" s="398"/>
      <c r="X78" s="386"/>
      <c r="Y78" s="386"/>
      <c r="Z78" s="50"/>
      <c r="AA78" s="28"/>
      <c r="AB78" s="51"/>
      <c r="AC78" s="366"/>
      <c r="AD78" s="366"/>
    </row>
    <row r="79" spans="1:30" ht="15.75" customHeight="1">
      <c r="A79" s="366"/>
      <c r="B79" s="480" t="s">
        <v>177</v>
      </c>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29"/>
      <c r="AC79" s="366"/>
      <c r="AD79" s="366"/>
    </row>
    <row r="80" spans="1:30" ht="15.75" customHeight="1">
      <c r="A80" s="366"/>
      <c r="B80" s="466" t="s">
        <v>122</v>
      </c>
      <c r="C80" s="829"/>
      <c r="D80" s="52" t="s">
        <v>178</v>
      </c>
      <c r="E80" s="466" t="s">
        <v>179</v>
      </c>
      <c r="F80" s="829"/>
      <c r="G80" s="466" t="s">
        <v>177</v>
      </c>
      <c r="H80" s="842"/>
      <c r="I80" s="842"/>
      <c r="J80" s="842"/>
      <c r="K80" s="842"/>
      <c r="L80" s="842"/>
      <c r="M80" s="842"/>
      <c r="N80" s="842"/>
      <c r="O80" s="829"/>
      <c r="P80" s="466" t="s">
        <v>180</v>
      </c>
      <c r="Q80" s="842"/>
      <c r="R80" s="842"/>
      <c r="S80" s="842"/>
      <c r="T80" s="842"/>
      <c r="U80" s="842"/>
      <c r="V80" s="842"/>
      <c r="W80" s="842"/>
      <c r="X80" s="842"/>
      <c r="Y80" s="842"/>
      <c r="Z80" s="842"/>
      <c r="AA80" s="842"/>
      <c r="AB80" s="829"/>
      <c r="AC80" s="366"/>
      <c r="AD80" s="366"/>
    </row>
    <row r="81" spans="1:30" ht="15.75" customHeight="1">
      <c r="A81" s="366"/>
      <c r="B81" s="466"/>
      <c r="C81" s="829"/>
      <c r="D81" s="37"/>
      <c r="E81" s="466"/>
      <c r="F81" s="829"/>
      <c r="G81" s="479"/>
      <c r="H81" s="842"/>
      <c r="I81" s="842"/>
      <c r="J81" s="842"/>
      <c r="K81" s="842"/>
      <c r="L81" s="842"/>
      <c r="M81" s="842"/>
      <c r="N81" s="842"/>
      <c r="O81" s="829"/>
      <c r="P81" s="479"/>
      <c r="Q81" s="842"/>
      <c r="R81" s="842"/>
      <c r="S81" s="842"/>
      <c r="T81" s="842"/>
      <c r="U81" s="842"/>
      <c r="V81" s="842"/>
      <c r="W81" s="842"/>
      <c r="X81" s="842"/>
      <c r="Y81" s="842"/>
      <c r="Z81" s="842"/>
      <c r="AA81" s="842"/>
      <c r="AB81" s="829"/>
      <c r="AC81" s="366"/>
      <c r="AD81" s="366"/>
    </row>
    <row r="82" spans="1:30" ht="15.75" customHeight="1">
      <c r="A82" s="366"/>
      <c r="B82" s="466"/>
      <c r="C82" s="829"/>
      <c r="D82" s="37"/>
      <c r="E82" s="466"/>
      <c r="F82" s="829"/>
      <c r="G82" s="479"/>
      <c r="H82" s="842"/>
      <c r="I82" s="842"/>
      <c r="J82" s="842"/>
      <c r="K82" s="842"/>
      <c r="L82" s="842"/>
      <c r="M82" s="842"/>
      <c r="N82" s="842"/>
      <c r="O82" s="829"/>
      <c r="P82" s="479"/>
      <c r="Q82" s="842"/>
      <c r="R82" s="842"/>
      <c r="S82" s="842"/>
      <c r="T82" s="842"/>
      <c r="U82" s="842"/>
      <c r="V82" s="842"/>
      <c r="W82" s="842"/>
      <c r="X82" s="842"/>
      <c r="Y82" s="842"/>
      <c r="Z82" s="842"/>
      <c r="AA82" s="842"/>
      <c r="AB82" s="829"/>
      <c r="AC82" s="366"/>
      <c r="AD82" s="366"/>
    </row>
    <row r="83" spans="1:30" ht="26.25" customHeight="1">
      <c r="A83" s="366"/>
      <c r="B83" s="478" t="s">
        <v>181</v>
      </c>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29"/>
      <c r="AC83" s="366"/>
      <c r="AD83" s="399"/>
    </row>
    <row r="84" spans="1:30"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row>
    <row r="91" spans="1:30"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row>
    <row r="92" spans="1:30"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row>
    <row r="93" spans="1:30"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row>
    <row r="94" spans="1:30"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row>
    <row r="95" spans="1:30"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row>
    <row r="96" spans="1:30"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row>
    <row r="97" spans="1:30"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row>
    <row r="98" spans="1:30"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row>
    <row r="99" spans="1:30"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row>
    <row r="100" spans="1:30"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row>
    <row r="101" spans="1:30"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row>
    <row r="102" spans="1:30"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row>
    <row r="103" spans="1:30"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row>
    <row r="104" spans="1:30"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row>
    <row r="105" spans="1:30"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row>
    <row r="106" spans="1:30"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row>
    <row r="107" spans="1:30"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row>
    <row r="108" spans="1:30"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row>
    <row r="109" spans="1:30"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row>
    <row r="110" spans="1:30"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row>
    <row r="111" spans="1:30"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row>
    <row r="112" spans="1:30"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row>
    <row r="113" spans="1:30"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row>
    <row r="114" spans="1:30"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row>
    <row r="115" spans="1:30"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row>
    <row r="116" spans="1:30"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row>
    <row r="117" spans="1:30"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row>
    <row r="118" spans="1:30"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row>
    <row r="119" spans="1:30"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row>
    <row r="120" spans="1:30"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row>
    <row r="121" spans="1:30"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row>
    <row r="122" spans="1:30"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row>
    <row r="123" spans="1:30"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row>
    <row r="124" spans="1:30"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row>
    <row r="125" spans="1:30"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row>
    <row r="126" spans="1:30"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row>
    <row r="127" spans="1:30"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row>
    <row r="128" spans="1:30"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row>
    <row r="129" spans="1:30"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row>
    <row r="130" spans="1:30"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row>
    <row r="131" spans="1:30"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row>
    <row r="132" spans="1:30"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row>
    <row r="133" spans="1:30"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row>
    <row r="134" spans="1:30"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row>
    <row r="135" spans="1:30"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row>
    <row r="136" spans="1:30"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row>
    <row r="137" spans="1:30"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row>
    <row r="138" spans="1:30"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row>
    <row r="139" spans="1:30"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row>
    <row r="140" spans="1:30"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row>
    <row r="141" spans="1:30"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row>
    <row r="142" spans="1:30"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row>
    <row r="143" spans="1:30"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row>
    <row r="144" spans="1:30"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row>
    <row r="145" spans="1:30"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row>
    <row r="146" spans="1:30"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row>
    <row r="147" spans="1:30"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row>
    <row r="148" spans="1:30"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row>
    <row r="149" spans="1:30"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row>
    <row r="150" spans="1:30"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row>
    <row r="151" spans="1:30"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row>
    <row r="152" spans="1:30"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row>
    <row r="153" spans="1:30"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row>
    <row r="154" spans="1:30"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row>
    <row r="155" spans="1:30"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row>
    <row r="156" spans="1:30"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row>
    <row r="157" spans="1:30"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row>
    <row r="158" spans="1:30"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row>
    <row r="159" spans="1:30"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row>
    <row r="160" spans="1:30"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row>
    <row r="161" spans="1:30"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row>
    <row r="162" spans="1:30"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row>
    <row r="163" spans="1:30"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row>
    <row r="164" spans="1:30"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row>
    <row r="165" spans="1:30"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row>
    <row r="166" spans="1:30"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row>
    <row r="167" spans="1:30"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row>
    <row r="168" spans="1:30"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row>
    <row r="169" spans="1:30"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row>
    <row r="170" spans="1:30"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row>
    <row r="171" spans="1:30"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row>
    <row r="172" spans="1:30"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row>
    <row r="173" spans="1:30"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row>
    <row r="174" spans="1:30"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row>
    <row r="175" spans="1:30"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row>
    <row r="176" spans="1:30"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row>
    <row r="177" spans="1:30"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row>
    <row r="178" spans="1:30"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row>
    <row r="179" spans="1:30"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row>
    <row r="180" spans="1:30"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row>
    <row r="181" spans="1:30"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row>
    <row r="182" spans="1:30"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row>
    <row r="183" spans="1:30"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row>
    <row r="184" spans="1:30"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row>
    <row r="185" spans="1:30"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row>
    <row r="186" spans="1:30"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row>
    <row r="187" spans="1:30"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row>
    <row r="188" spans="1:30"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row>
    <row r="189" spans="1:30"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row>
    <row r="190" spans="1:30"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row>
    <row r="191" spans="1:30"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row>
    <row r="192" spans="1:30"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row>
    <row r="193" spans="1:30"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row>
    <row r="194" spans="1:30"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row>
    <row r="195" spans="1:30"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row>
    <row r="196" spans="1:30"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row>
    <row r="197" spans="1:30"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row>
    <row r="198" spans="1:30"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row>
    <row r="199" spans="1:30"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row>
    <row r="200" spans="1:30"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row>
    <row r="201" spans="1:30"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row>
    <row r="202" spans="1:30"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row>
    <row r="203" spans="1:30"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row>
    <row r="204" spans="1:30"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row>
    <row r="205" spans="1:30"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row>
    <row r="206" spans="1:30"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row>
    <row r="207" spans="1:30"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row>
    <row r="208" spans="1:30"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row>
    <row r="209" spans="1:30"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row>
    <row r="210" spans="1:30"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row>
    <row r="211" spans="1:30"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row>
    <row r="212" spans="1:30"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row>
    <row r="213" spans="1:30"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row>
    <row r="214" spans="1:30"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row>
    <row r="215" spans="1:30"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row>
    <row r="216" spans="1:30"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row>
    <row r="217" spans="1:30"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row>
    <row r="218" spans="1:30"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row>
    <row r="219" spans="1:30"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row>
    <row r="220" spans="1:30"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row>
    <row r="221" spans="1:30"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row>
    <row r="222" spans="1:30"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row>
    <row r="223" spans="1:30"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row>
    <row r="224" spans="1:30"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row>
    <row r="225" spans="1:30"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row>
    <row r="226" spans="1:30"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row>
    <row r="227" spans="1:30"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row>
    <row r="228" spans="1:30"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row>
    <row r="229" spans="1:30"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row>
    <row r="230" spans="1:30"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row>
    <row r="231" spans="1:30"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row>
    <row r="232" spans="1:30"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row>
    <row r="233" spans="1:30"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row>
    <row r="234" spans="1:30"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row>
    <row r="235" spans="1:30"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row>
    <row r="236" spans="1:30"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row>
    <row r="237" spans="1:30"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row>
    <row r="238" spans="1:30"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row>
    <row r="239" spans="1:30"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row>
    <row r="240" spans="1:30"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row>
    <row r="241" spans="1:30"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row>
    <row r="242" spans="1:30"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row>
    <row r="243" spans="1:30"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row>
    <row r="244" spans="1:30"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row>
    <row r="245" spans="1:30"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row>
    <row r="246" spans="1:30"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row>
    <row r="247" spans="1:30"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row>
    <row r="248" spans="1:30"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row>
    <row r="249" spans="1:30"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row>
    <row r="250" spans="1:30"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row>
    <row r="251" spans="1:30"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row>
    <row r="252" spans="1:30"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row>
    <row r="253" spans="1:30"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row>
    <row r="254" spans="1:30"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row>
    <row r="255" spans="1:30"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row>
    <row r="256" spans="1:30"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row>
    <row r="257" spans="1:30"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row>
    <row r="258" spans="1:30"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row>
    <row r="259" spans="1:30"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row>
    <row r="260" spans="1:30"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row>
    <row r="261" spans="1:30"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row>
    <row r="262" spans="1:30"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row>
    <row r="263" spans="1:30"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row>
    <row r="264" spans="1:30"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row>
    <row r="265" spans="1:30"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row>
    <row r="266" spans="1:30"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row>
    <row r="267" spans="1:30"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row>
    <row r="268" spans="1:30"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row>
    <row r="269" spans="1:30"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row>
    <row r="270" spans="1:30"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row>
    <row r="271" spans="1:30"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row>
    <row r="272" spans="1:30"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row>
    <row r="273" spans="1:30"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row>
    <row r="274" spans="1:30"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row>
    <row r="275" spans="1:30"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row>
    <row r="276" spans="1:30"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row>
    <row r="277" spans="1:30"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row>
    <row r="278" spans="1:30"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row>
    <row r="279" spans="1:30"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row>
    <row r="280" spans="1:30"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row>
    <row r="281" spans="1:30"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row>
    <row r="282" spans="1:30"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row>
    <row r="283" spans="1:30"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row>
    <row r="284" spans="1:30"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row>
    <row r="285" spans="1:30"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row>
    <row r="286" spans="1:30"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row>
    <row r="287" spans="1:30"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row>
    <row r="288" spans="1:30"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row>
    <row r="289" spans="1:30"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row>
    <row r="290" spans="1:30"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row>
    <row r="291" spans="1:30"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row>
    <row r="292" spans="1:30"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row>
    <row r="293" spans="1:30"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row>
    <row r="294" spans="1:30"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row>
    <row r="295" spans="1:30"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row>
    <row r="296" spans="1:30"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row>
    <row r="297" spans="1:30"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row>
    <row r="298" spans="1:30"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row>
    <row r="299" spans="1:30"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row>
    <row r="300" spans="1:30"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row>
    <row r="301" spans="1:30"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row>
    <row r="302" spans="1:30"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row>
    <row r="303" spans="1:30"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row>
    <row r="304" spans="1:30"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row>
    <row r="305" spans="1:30"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row>
    <row r="306" spans="1:30"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row>
    <row r="307" spans="1:30"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row>
    <row r="308" spans="1:30"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row>
    <row r="309" spans="1:30"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row>
    <row r="310" spans="1:30"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row>
    <row r="311" spans="1:30"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row>
    <row r="312" spans="1:30"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row>
    <row r="313" spans="1:30"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row>
    <row r="314" spans="1:30"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row>
    <row r="315" spans="1:30"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row>
    <row r="316" spans="1:30"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row>
    <row r="317" spans="1:30"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row>
    <row r="318" spans="1:30"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row>
    <row r="319" spans="1:30"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row>
    <row r="320" spans="1:30"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row>
    <row r="321" spans="1:30"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row>
    <row r="322" spans="1:30"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row>
    <row r="323" spans="1:30"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row>
    <row r="324" spans="1:30"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row>
    <row r="325" spans="1:30"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row>
    <row r="326" spans="1:30"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row>
    <row r="327" spans="1:30"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row>
    <row r="328" spans="1:30"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row>
    <row r="329" spans="1:30"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row>
    <row r="330" spans="1:30"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row>
    <row r="331" spans="1:30"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row>
    <row r="332" spans="1:30"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row>
    <row r="333" spans="1:30"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row>
    <row r="334" spans="1:30"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row>
    <row r="335" spans="1:30"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row>
    <row r="336" spans="1:30"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row>
    <row r="337" spans="1:30"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row>
    <row r="338" spans="1:30"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row>
    <row r="339" spans="1:30"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row>
    <row r="340" spans="1:30"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row>
    <row r="341" spans="1:30"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row>
    <row r="342" spans="1:30"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row>
    <row r="343" spans="1:30"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row>
    <row r="344" spans="1:30"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row>
    <row r="345" spans="1:30"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row>
    <row r="346" spans="1:30"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row>
    <row r="347" spans="1:30"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row>
    <row r="348" spans="1:30"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row>
    <row r="349" spans="1:30"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row>
    <row r="350" spans="1:30"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row>
    <row r="351" spans="1:30"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row>
    <row r="352" spans="1:30"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row>
    <row r="353" spans="1:30"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row>
    <row r="354" spans="1:30"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row>
    <row r="355" spans="1:30"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row>
    <row r="356" spans="1:30"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row>
    <row r="357" spans="1:30"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row>
    <row r="358" spans="1:30"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row>
    <row r="359" spans="1:30"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row>
    <row r="360" spans="1:30"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row>
    <row r="361" spans="1:30"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row>
    <row r="362" spans="1:30"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row>
    <row r="363" spans="1:30"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row>
    <row r="364" spans="1:30"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row>
    <row r="365" spans="1:30"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row>
    <row r="366" spans="1:30"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row>
    <row r="367" spans="1:30"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row>
    <row r="368" spans="1:30"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row>
    <row r="369" spans="1:30"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row>
    <row r="370" spans="1:30"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row>
    <row r="371" spans="1:30"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row>
    <row r="372" spans="1:30"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row>
    <row r="373" spans="1:30"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row>
    <row r="374" spans="1:30"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row>
    <row r="375" spans="1:30"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row>
    <row r="376" spans="1:30"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row>
    <row r="377" spans="1:30"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row>
    <row r="378" spans="1:30"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row>
    <row r="379" spans="1:30"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row>
    <row r="380" spans="1:30"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row>
    <row r="381" spans="1:30"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row>
    <row r="382" spans="1:30"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row>
    <row r="383" spans="1:30"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row>
    <row r="384" spans="1:30"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row>
    <row r="385" spans="1:30"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row>
    <row r="386" spans="1:30"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row>
    <row r="387" spans="1:30"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row>
    <row r="388" spans="1:30"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row>
    <row r="389" spans="1:30"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row>
    <row r="390" spans="1:30"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row>
    <row r="391" spans="1:30"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row>
    <row r="392" spans="1:30"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row>
    <row r="393" spans="1:30"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row>
    <row r="394" spans="1:30"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row>
    <row r="395" spans="1:30"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row>
    <row r="396" spans="1:30"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row>
    <row r="397" spans="1:30"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row>
    <row r="398" spans="1:30"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row>
    <row r="399" spans="1:30"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row>
    <row r="400" spans="1:30"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row>
    <row r="401" spans="1:30"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row>
    <row r="402" spans="1:30"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row>
    <row r="403" spans="1:30"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row>
    <row r="404" spans="1:30"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row>
    <row r="405" spans="1:30"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row>
    <row r="406" spans="1:30"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row>
    <row r="407" spans="1:30"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row>
    <row r="408" spans="1:30"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row>
    <row r="409" spans="1:30"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row>
    <row r="410" spans="1:30"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row>
    <row r="411" spans="1:30"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row>
    <row r="412" spans="1:30"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row>
    <row r="413" spans="1:30"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row>
    <row r="414" spans="1:30"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row>
    <row r="415" spans="1:30"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row>
    <row r="416" spans="1:30"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row>
    <row r="417" spans="1:30"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row>
    <row r="418" spans="1:30"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row>
    <row r="419" spans="1:30"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row>
    <row r="420" spans="1:30"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row>
    <row r="421" spans="1:30"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row>
    <row r="422" spans="1:30"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row>
    <row r="423" spans="1:30"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row>
    <row r="424" spans="1:30"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row>
    <row r="425" spans="1:30"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row>
    <row r="426" spans="1:30"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row>
    <row r="427" spans="1:30"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row>
    <row r="428" spans="1:30"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row>
    <row r="429" spans="1:30"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row>
    <row r="430" spans="1:30"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row>
    <row r="431" spans="1:30"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row>
    <row r="432" spans="1:30"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row>
    <row r="433" spans="1:30"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row>
    <row r="434" spans="1:30"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row>
    <row r="435" spans="1:30"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row>
    <row r="436" spans="1:30"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row>
    <row r="437" spans="1:30"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row>
    <row r="438" spans="1:30"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row>
    <row r="439" spans="1:30"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row>
    <row r="440" spans="1:30"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row>
    <row r="441" spans="1:30"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row>
    <row r="442" spans="1:30"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row>
    <row r="443" spans="1:30"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row>
    <row r="444" spans="1:30"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row>
    <row r="445" spans="1:30"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row>
    <row r="446" spans="1:30"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row>
    <row r="447" spans="1:30"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row>
    <row r="448" spans="1:30"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row>
    <row r="449" spans="1:30"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row>
    <row r="450" spans="1:30"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row>
    <row r="451" spans="1:30"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row>
    <row r="452" spans="1:30"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row>
    <row r="453" spans="1:30"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row>
    <row r="454" spans="1:30"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row>
    <row r="455" spans="1:30"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row>
    <row r="456" spans="1:30"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row>
    <row r="457" spans="1:30"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row>
    <row r="458" spans="1:30"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row>
    <row r="459" spans="1:30"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row>
    <row r="460" spans="1:30"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row>
    <row r="461" spans="1:30"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row>
    <row r="462" spans="1:30"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row>
    <row r="463" spans="1:30"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row>
    <row r="464" spans="1:30"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row>
    <row r="465" spans="1:30"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row>
    <row r="466" spans="1:30"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row>
    <row r="467" spans="1:30"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row>
    <row r="468" spans="1:30"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row>
    <row r="469" spans="1:30"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row>
    <row r="470" spans="1:30"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row>
    <row r="471" spans="1:30"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row>
    <row r="472" spans="1:30"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row>
    <row r="473" spans="1:30"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row>
    <row r="474" spans="1:30"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row>
    <row r="475" spans="1:30"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row>
    <row r="476" spans="1:30"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row>
    <row r="477" spans="1:30"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row>
    <row r="478" spans="1:30"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row>
    <row r="479" spans="1:30"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row>
    <row r="480" spans="1:30"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row>
    <row r="481" spans="1:30"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row>
    <row r="482" spans="1:30"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row>
    <row r="483" spans="1:30"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row>
    <row r="484" spans="1:30"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row>
    <row r="485" spans="1:30"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row>
    <row r="486" spans="1:30"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row>
    <row r="487" spans="1:30"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row>
    <row r="488" spans="1:30"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row>
    <row r="489" spans="1:30"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row>
    <row r="490" spans="1:30"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row>
    <row r="491" spans="1:30"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row>
    <row r="492" spans="1:30"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row>
    <row r="493" spans="1:30"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row>
    <row r="494" spans="1:30"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row>
    <row r="495" spans="1:30"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row>
    <row r="496" spans="1:30"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row>
    <row r="497" spans="1:30"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row>
    <row r="498" spans="1:30"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row>
    <row r="499" spans="1:30"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row>
    <row r="500" spans="1:30"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row>
    <row r="501" spans="1:30"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row>
    <row r="502" spans="1:30"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row>
    <row r="503" spans="1:30"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row>
    <row r="504" spans="1:30"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row>
    <row r="505" spans="1:30"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row>
    <row r="506" spans="1:30"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row>
    <row r="507" spans="1:30"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row>
    <row r="508" spans="1:30"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row>
    <row r="509" spans="1:30"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row>
    <row r="510" spans="1:30"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row>
    <row r="511" spans="1:30"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row>
    <row r="512" spans="1:30"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row>
    <row r="513" spans="1:30"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row>
    <row r="514" spans="1:30"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row>
    <row r="515" spans="1:30"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row>
    <row r="516" spans="1:30"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row>
    <row r="517" spans="1:30"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row>
    <row r="518" spans="1:30"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row>
    <row r="519" spans="1:30"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row>
    <row r="520" spans="1:30"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row>
    <row r="521" spans="1:30"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row>
    <row r="522" spans="1:30"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row>
    <row r="523" spans="1:30"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row>
    <row r="524" spans="1:30"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row>
    <row r="525" spans="1:30"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row>
    <row r="526" spans="1:30"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row>
    <row r="527" spans="1:30"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row>
    <row r="528" spans="1:30"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row>
    <row r="529" spans="1:30"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row>
    <row r="530" spans="1:30"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row>
    <row r="531" spans="1:30"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row>
    <row r="532" spans="1:30"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row>
    <row r="533" spans="1:30"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row>
    <row r="534" spans="1:30"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row>
    <row r="535" spans="1:30"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row>
    <row r="536" spans="1:30"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row>
    <row r="537" spans="1:30"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row>
    <row r="538" spans="1:30"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row>
    <row r="539" spans="1:30"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row>
    <row r="540" spans="1:30"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row>
    <row r="541" spans="1:30"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row>
    <row r="542" spans="1:30"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row>
    <row r="543" spans="1:30"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row>
    <row r="544" spans="1:30"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row>
    <row r="545" spans="1:30"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row>
    <row r="546" spans="1:30"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row>
    <row r="547" spans="1:30"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row>
    <row r="548" spans="1:30"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row>
    <row r="549" spans="1:30"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row>
    <row r="550" spans="1:30"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row>
    <row r="551" spans="1:30"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row>
    <row r="552" spans="1:30"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row>
    <row r="553" spans="1:30"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row>
    <row r="554" spans="1:30"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row>
    <row r="555" spans="1:30"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row>
    <row r="556" spans="1:30"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row>
    <row r="557" spans="1:30"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row>
    <row r="558" spans="1:30"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row>
    <row r="559" spans="1:30"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row>
    <row r="560" spans="1:30"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row>
    <row r="561" spans="1:30"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row>
    <row r="562" spans="1:30"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row>
    <row r="563" spans="1:30"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row>
    <row r="564" spans="1:30"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row>
    <row r="565" spans="1:30"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row>
    <row r="566" spans="1:30"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row>
    <row r="567" spans="1:30"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row>
    <row r="568" spans="1:30"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row>
    <row r="569" spans="1:30"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row>
    <row r="570" spans="1:30"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row>
    <row r="571" spans="1:30"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row>
    <row r="572" spans="1:30"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row>
    <row r="573" spans="1:30"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row>
    <row r="574" spans="1:30"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row>
    <row r="575" spans="1:30"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row>
    <row r="576" spans="1:30"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row>
    <row r="577" spans="1:30"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row>
    <row r="578" spans="1:30"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row>
    <row r="579" spans="1:30"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row>
    <row r="580" spans="1:30"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row>
    <row r="581" spans="1:30"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row>
    <row r="582" spans="1:30"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row>
    <row r="583" spans="1:30"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row>
    <row r="584" spans="1:30"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row>
    <row r="585" spans="1:30"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row>
    <row r="586" spans="1:30"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row>
    <row r="587" spans="1:30"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row>
    <row r="588" spans="1:30"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row>
    <row r="589" spans="1:30"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row>
    <row r="590" spans="1:30"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row>
    <row r="591" spans="1:30"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row>
    <row r="592" spans="1:30"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row>
    <row r="593" spans="1:30"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row>
    <row r="594" spans="1:30"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row>
    <row r="595" spans="1:30"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row>
    <row r="596" spans="1:30"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row>
    <row r="597" spans="1:30"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row>
    <row r="598" spans="1:30"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row>
    <row r="599" spans="1:30"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row>
    <row r="600" spans="1:30"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row>
    <row r="601" spans="1:30"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row>
    <row r="602" spans="1:30"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row>
    <row r="603" spans="1:30"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row>
    <row r="604" spans="1:30"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row>
    <row r="605" spans="1:30"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row>
    <row r="606" spans="1:30"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row>
    <row r="607" spans="1:30"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row>
    <row r="608" spans="1:30"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row>
    <row r="609" spans="1:30"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row>
    <row r="610" spans="1:30"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row>
    <row r="611" spans="1:30"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row>
    <row r="612" spans="1:30"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row>
    <row r="613" spans="1:30"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row>
    <row r="614" spans="1:30"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row>
    <row r="615" spans="1:30"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row>
    <row r="616" spans="1:30"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row>
    <row r="617" spans="1:30"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row>
    <row r="618" spans="1:30"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row>
    <row r="619" spans="1:30"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row>
    <row r="620" spans="1:30"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row>
    <row r="621" spans="1:30"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row>
    <row r="622" spans="1:30"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row>
    <row r="623" spans="1:30"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row>
    <row r="624" spans="1:30"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row>
    <row r="625" spans="1:30"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row>
    <row r="626" spans="1:30"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row>
    <row r="627" spans="1:30"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row>
    <row r="628" spans="1:30"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row>
    <row r="629" spans="1:30"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row>
    <row r="630" spans="1:30"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row>
    <row r="631" spans="1:30"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row>
    <row r="632" spans="1:30"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row>
    <row r="633" spans="1:30"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row>
    <row r="634" spans="1:30"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row>
    <row r="635" spans="1:30"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row>
    <row r="636" spans="1:30"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row>
    <row r="637" spans="1:30"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row>
    <row r="638" spans="1:30"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row>
    <row r="639" spans="1:30"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row>
    <row r="640" spans="1:30"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row>
    <row r="641" spans="1:30"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row>
    <row r="642" spans="1:30"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row>
    <row r="643" spans="1:30"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row>
    <row r="644" spans="1:30"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row>
    <row r="645" spans="1:30"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row>
    <row r="646" spans="1:30"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row>
    <row r="647" spans="1:30"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row>
    <row r="648" spans="1:30"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row>
    <row r="649" spans="1:30"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row>
    <row r="650" spans="1:30"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row>
    <row r="651" spans="1:30"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row>
    <row r="652" spans="1:30"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row>
    <row r="653" spans="1:30"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row>
    <row r="654" spans="1:30"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row>
    <row r="655" spans="1:30"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row>
    <row r="656" spans="1:30"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row>
    <row r="657" spans="1:30"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row>
    <row r="658" spans="1:30"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row>
    <row r="659" spans="1:30"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row>
    <row r="660" spans="1:30"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row>
    <row r="661" spans="1:30"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row>
    <row r="662" spans="1:30"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row>
    <row r="663" spans="1:30"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row>
    <row r="664" spans="1:30"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row>
    <row r="665" spans="1:30"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row>
    <row r="666" spans="1:30"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row>
    <row r="667" spans="1:30"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row>
    <row r="668" spans="1:30"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row>
    <row r="669" spans="1:30"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row>
    <row r="670" spans="1:30"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row>
    <row r="671" spans="1:30"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row>
    <row r="672" spans="1:30"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row>
    <row r="673" spans="1:30"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row>
    <row r="674" spans="1:30"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row>
    <row r="675" spans="1:30"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row>
    <row r="676" spans="1:30"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row>
    <row r="677" spans="1:30"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row>
    <row r="678" spans="1:30"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row>
    <row r="679" spans="1:30"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row>
    <row r="680" spans="1:30"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row>
    <row r="681" spans="1:30"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row>
    <row r="682" spans="1:30"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row>
    <row r="683" spans="1:30"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row>
    <row r="684" spans="1:30"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row>
    <row r="685" spans="1:30"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row>
    <row r="686" spans="1:30"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row>
    <row r="687" spans="1:30"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row>
    <row r="688" spans="1:30"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row>
    <row r="689" spans="1:30"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row>
    <row r="690" spans="1:30"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row>
    <row r="691" spans="1:30"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row>
    <row r="692" spans="1:30"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row>
    <row r="693" spans="1:30"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row>
    <row r="694" spans="1:30"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row>
    <row r="695" spans="1:30"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row>
    <row r="696" spans="1:30"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row>
    <row r="697" spans="1:30"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row>
    <row r="698" spans="1:30"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row>
    <row r="699" spans="1:30"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row>
    <row r="700" spans="1:30"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row>
    <row r="701" spans="1:30"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row>
    <row r="702" spans="1:30"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row>
    <row r="703" spans="1:30"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row>
    <row r="704" spans="1:30"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row>
    <row r="705" spans="1:30"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row>
    <row r="706" spans="1:30"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row>
    <row r="707" spans="1:30"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row>
    <row r="708" spans="1:30"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row>
    <row r="709" spans="1:30"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row>
    <row r="710" spans="1:30"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row>
    <row r="711" spans="1:30"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row>
    <row r="712" spans="1:30"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row>
    <row r="713" spans="1:30"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row>
    <row r="714" spans="1:30"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row>
    <row r="715" spans="1:30"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row>
    <row r="716" spans="1:30"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row>
    <row r="717" spans="1:30"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row>
    <row r="718" spans="1:30"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row>
    <row r="719" spans="1:30"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row>
    <row r="720" spans="1:30"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row>
    <row r="721" spans="1:30"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row>
    <row r="722" spans="1:30"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row>
    <row r="723" spans="1:30"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row>
    <row r="724" spans="1:30"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row>
    <row r="725" spans="1:30"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row>
    <row r="726" spans="1:30"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row>
    <row r="727" spans="1:30"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row>
    <row r="728" spans="1:30"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row>
    <row r="729" spans="1:30"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row>
    <row r="730" spans="1:30"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row>
    <row r="731" spans="1:30"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row>
    <row r="732" spans="1:30"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row>
    <row r="733" spans="1:30"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row>
    <row r="734" spans="1:30"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row>
    <row r="735" spans="1:30"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row>
    <row r="736" spans="1:30"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row>
    <row r="737" spans="1:30"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row>
    <row r="738" spans="1:30"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row>
    <row r="739" spans="1:30"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row>
    <row r="740" spans="1:30"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row>
    <row r="741" spans="1:30"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row>
    <row r="742" spans="1:30"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row>
    <row r="743" spans="1:30"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row>
    <row r="744" spans="1:30"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row>
    <row r="745" spans="1:30"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row>
    <row r="746" spans="1:30"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row>
    <row r="747" spans="1:30"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row>
    <row r="748" spans="1:30"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row>
    <row r="749" spans="1:30"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row>
    <row r="750" spans="1:30"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row>
    <row r="751" spans="1:30"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row>
    <row r="752" spans="1:30"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row>
    <row r="753" spans="1:30"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row>
    <row r="754" spans="1:30"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row>
    <row r="755" spans="1:30"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row>
    <row r="756" spans="1:30"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row>
    <row r="757" spans="1:30"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row>
    <row r="758" spans="1:30"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row>
    <row r="759" spans="1:30"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row>
    <row r="760" spans="1:30"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row>
    <row r="761" spans="1:30"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row>
    <row r="762" spans="1:30"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row>
    <row r="763" spans="1:30"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row>
    <row r="764" spans="1:30"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row>
    <row r="765" spans="1:30"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row>
    <row r="766" spans="1:30"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row>
    <row r="767" spans="1:30"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row>
    <row r="768" spans="1:30"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row>
    <row r="769" spans="1:30"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row>
    <row r="770" spans="1:30"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row>
    <row r="771" spans="1:30"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row>
    <row r="772" spans="1:30"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row>
    <row r="773" spans="1:30"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row>
    <row r="774" spans="1:30"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row>
    <row r="775" spans="1:30"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row>
    <row r="776" spans="1:30"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row>
    <row r="777" spans="1:30"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row>
    <row r="778" spans="1:30"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row>
    <row r="779" spans="1:30"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row>
    <row r="780" spans="1:30"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row>
    <row r="781" spans="1:30"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row>
    <row r="782" spans="1:30"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row>
    <row r="783" spans="1:30"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row>
    <row r="784" spans="1:30"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row>
    <row r="785" spans="1:30"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row>
    <row r="786" spans="1:30"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row>
    <row r="787" spans="1:30"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row>
    <row r="788" spans="1:30"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row>
    <row r="789" spans="1:30"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row>
    <row r="790" spans="1:30"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row>
    <row r="791" spans="1:30"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row>
    <row r="792" spans="1:30"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row>
    <row r="793" spans="1:30"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row>
    <row r="794" spans="1:30"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row>
    <row r="795" spans="1:30"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row>
    <row r="796" spans="1:30"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row>
    <row r="797" spans="1:30"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row>
    <row r="798" spans="1:30"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row>
    <row r="799" spans="1:30"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row>
    <row r="800" spans="1:30"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row>
    <row r="801" spans="1:30"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row>
    <row r="802" spans="1:30"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row>
    <row r="803" spans="1:30"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row>
    <row r="804" spans="1:30"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row>
    <row r="805" spans="1:30"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row>
    <row r="806" spans="1:30"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row>
    <row r="807" spans="1:30"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row>
    <row r="808" spans="1:30"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row>
    <row r="809" spans="1:30"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row>
    <row r="810" spans="1:30"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row>
    <row r="811" spans="1:30"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row>
    <row r="812" spans="1:30"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row>
    <row r="813" spans="1:30"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row>
    <row r="814" spans="1:30"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row>
    <row r="815" spans="1:30"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row>
    <row r="816" spans="1:30"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row>
    <row r="817" spans="1:30"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row>
    <row r="818" spans="1:30"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row>
    <row r="819" spans="1:30"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row>
    <row r="820" spans="1:30"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row>
    <row r="821" spans="1:30"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row>
    <row r="822" spans="1:30"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row>
    <row r="823" spans="1:30"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row>
    <row r="824" spans="1:30"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row>
    <row r="825" spans="1:30"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row>
    <row r="826" spans="1:30"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row>
    <row r="827" spans="1:30"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row>
    <row r="828" spans="1:30"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row>
    <row r="829" spans="1:30"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row>
    <row r="830" spans="1:30"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row>
    <row r="831" spans="1:30"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row>
    <row r="832" spans="1:30"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row>
    <row r="833" spans="1:30"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row>
    <row r="834" spans="1:30"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row>
    <row r="835" spans="1:30"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row>
    <row r="836" spans="1:30"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row>
    <row r="837" spans="1:30"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row>
    <row r="838" spans="1:30"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row>
    <row r="839" spans="1:30"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row>
    <row r="840" spans="1:30"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row>
    <row r="841" spans="1:30"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row>
    <row r="842" spans="1:30"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row>
    <row r="843" spans="1:30"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row>
    <row r="844" spans="1:30"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row>
    <row r="845" spans="1:30"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row>
    <row r="846" spans="1:30"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row>
    <row r="847" spans="1:30"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row>
    <row r="848" spans="1:30"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row>
    <row r="849" spans="1:30"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row>
    <row r="850" spans="1:30"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row>
    <row r="851" spans="1:30"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row>
    <row r="852" spans="1:30"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row>
    <row r="853" spans="1:30"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row>
    <row r="854" spans="1:30"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row>
    <row r="855" spans="1:30"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row>
    <row r="856" spans="1:30"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row>
    <row r="857" spans="1:30"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row>
    <row r="858" spans="1:30"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row>
    <row r="859" spans="1:30"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row>
    <row r="860" spans="1:30"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row>
    <row r="861" spans="1:30"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row>
    <row r="862" spans="1:30"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row>
    <row r="863" spans="1:30"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row>
    <row r="864" spans="1:30"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row>
    <row r="865" spans="1:30"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row>
    <row r="866" spans="1:30"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row>
    <row r="867" spans="1:30"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row>
    <row r="868" spans="1:30"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row>
    <row r="869" spans="1:30"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row>
    <row r="870" spans="1:30"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row>
    <row r="871" spans="1:30"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row>
    <row r="872" spans="1:30"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row>
    <row r="873" spans="1:30"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row>
    <row r="874" spans="1:30"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row>
    <row r="875" spans="1:30"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row>
    <row r="876" spans="1:30"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row>
    <row r="877" spans="1:30"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row>
    <row r="878" spans="1:30"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row>
    <row r="879" spans="1:30"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row>
    <row r="880" spans="1:30"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row>
    <row r="881" spans="1:30"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row>
    <row r="882" spans="1:30"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row>
    <row r="883" spans="1:30"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row>
    <row r="884" spans="1:30"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row>
    <row r="885" spans="1:30"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row>
    <row r="886" spans="1:30"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row>
    <row r="887" spans="1:30"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row>
    <row r="888" spans="1:30"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row>
    <row r="889" spans="1:30"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row>
    <row r="890" spans="1:30"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row>
    <row r="891" spans="1:30"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row>
    <row r="892" spans="1:30"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row>
    <row r="893" spans="1:30"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row>
    <row r="894" spans="1:30"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row>
    <row r="895" spans="1:30"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row>
    <row r="896" spans="1:30"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row>
    <row r="897" spans="1:30"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row>
    <row r="898" spans="1:30"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row>
    <row r="899" spans="1:30"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row>
    <row r="900" spans="1:30"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row>
    <row r="901" spans="1:30"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row>
    <row r="902" spans="1:30"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row>
    <row r="903" spans="1:30"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row>
    <row r="904" spans="1:30"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row>
    <row r="905" spans="1:30"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row>
    <row r="906" spans="1:30"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row>
    <row r="907" spans="1:30"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row>
    <row r="908" spans="1:30"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row>
    <row r="909" spans="1:30"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row>
    <row r="910" spans="1:30"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row>
    <row r="911" spans="1:30"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row>
    <row r="912" spans="1:30"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row>
    <row r="913" spans="1:30"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row>
    <row r="914" spans="1:30"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row>
    <row r="915" spans="1:30"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row>
    <row r="916" spans="1:30"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row>
    <row r="917" spans="1:30"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row>
    <row r="918" spans="1:30"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row>
    <row r="919" spans="1:30"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row>
    <row r="920" spans="1:30"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row>
    <row r="921" spans="1:30"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row>
    <row r="922" spans="1:30"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row>
    <row r="923" spans="1:30"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row>
    <row r="924" spans="1:30"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row>
    <row r="925" spans="1:30"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row>
    <row r="926" spans="1:30"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row>
    <row r="927" spans="1:30"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row>
    <row r="928" spans="1:30"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row>
    <row r="929" spans="1:30"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row>
    <row r="930" spans="1:30"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row>
    <row r="931" spans="1:30"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row>
    <row r="932" spans="1:30"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row>
    <row r="933" spans="1:30"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row>
    <row r="934" spans="1:30"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row>
    <row r="935" spans="1:30"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row>
    <row r="936" spans="1:30"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row>
    <row r="937" spans="1:30"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row>
    <row r="938" spans="1:30"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row>
    <row r="939" spans="1:30"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row>
    <row r="940" spans="1:30"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row>
    <row r="941" spans="1:30"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row>
    <row r="942" spans="1:30"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row>
    <row r="943" spans="1:30"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row>
    <row r="944" spans="1:30"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row>
    <row r="945" spans="1:30"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row>
    <row r="946" spans="1:30"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row>
    <row r="947" spans="1:30"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row>
    <row r="948" spans="1:30"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row>
    <row r="949" spans="1:30"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row>
    <row r="950" spans="1:30"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row>
    <row r="951" spans="1:30"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row>
    <row r="952" spans="1:30"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row>
    <row r="953" spans="1:30"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row>
    <row r="954" spans="1:30"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row>
    <row r="955" spans="1:30"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row>
    <row r="956" spans="1:30"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row>
    <row r="957" spans="1:30"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row>
    <row r="958" spans="1:30"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row>
    <row r="959" spans="1:30"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row>
    <row r="960" spans="1:30"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row>
    <row r="961" spans="1:30"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row>
    <row r="962" spans="1:30"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row>
    <row r="963" spans="1:30"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row>
    <row r="964" spans="1:30"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row>
    <row r="965" spans="1:30"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row>
    <row r="966" spans="1:30"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row>
    <row r="967" spans="1:30"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row>
    <row r="968" spans="1:30"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row>
    <row r="969" spans="1:30"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row>
    <row r="970" spans="1:30"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row>
    <row r="971" spans="1:30"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row>
    <row r="972" spans="1:30"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row>
    <row r="973" spans="1:30"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row>
    <row r="974" spans="1:30"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row>
    <row r="975" spans="1:30"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row>
    <row r="976" spans="1:30"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row>
    <row r="977" spans="1:30"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row>
    <row r="978" spans="1:30"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row>
    <row r="979" spans="1:30"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row>
    <row r="980" spans="1:30"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row>
    <row r="981" spans="1:30"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row>
    <row r="982" spans="1:30"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row>
    <row r="983" spans="1:30"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row>
    <row r="984" spans="1:30"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row>
    <row r="985" spans="1:30"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row>
    <row r="986" spans="1:30"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row>
    <row r="987" spans="1:30"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row>
    <row r="988" spans="1:30"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row>
    <row r="989" spans="1:30"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row>
    <row r="990" spans="1:30"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row>
    <row r="991" spans="1:30"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row>
    <row r="992" spans="1:30"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row>
    <row r="993" spans="1:30"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row>
    <row r="994" spans="1:30"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row>
    <row r="995" spans="1:30"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row>
    <row r="996" spans="1:30"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row>
    <row r="997" spans="1:30"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row>
    <row r="998" spans="1:30"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row>
    <row r="999" spans="1:30"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row>
    <row r="1000" spans="1:30"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row>
    <row r="2" spans="1:30"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row>
    <row r="3" spans="1:30"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row>
    <row r="4" spans="1:30"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row>
    <row r="5" spans="1:30"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row>
    <row r="6" spans="1:30"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row>
    <row r="7" spans="1:30"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row>
    <row r="8" spans="1:30"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row>
    <row r="9" spans="1:30"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row>
    <row r="10" spans="1:30" ht="30" customHeight="1">
      <c r="A10" s="366"/>
      <c r="B10" s="31"/>
      <c r="C10" s="465" t="s">
        <v>123</v>
      </c>
      <c r="D10" s="838"/>
      <c r="E10" s="466" t="s">
        <v>649</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row>
    <row r="11" spans="1:30"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row>
    <row r="12" spans="1:30" ht="29.25" customHeight="1">
      <c r="A12" s="366"/>
      <c r="B12" s="31"/>
      <c r="C12" s="465" t="s">
        <v>125</v>
      </c>
      <c r="D12" s="838"/>
      <c r="E12" s="473" t="s">
        <v>597</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row>
    <row r="13" spans="1:30"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row>
    <row r="14" spans="1:30" ht="15" customHeight="1">
      <c r="A14" s="366"/>
      <c r="B14" s="31"/>
      <c r="C14" s="465" t="s">
        <v>617</v>
      </c>
      <c r="D14" s="838"/>
      <c r="E14" s="475" t="s">
        <v>650</v>
      </c>
      <c r="F14" s="834"/>
      <c r="G14" s="834"/>
      <c r="H14" s="834"/>
      <c r="I14" s="834"/>
      <c r="J14" s="834"/>
      <c r="K14" s="834"/>
      <c r="L14" s="834"/>
      <c r="M14" s="834"/>
      <c r="N14" s="834"/>
      <c r="O14" s="834"/>
      <c r="P14" s="834"/>
      <c r="Q14" s="834"/>
      <c r="R14" s="834"/>
      <c r="S14" s="834"/>
      <c r="T14" s="834"/>
      <c r="U14" s="834"/>
      <c r="V14" s="834"/>
      <c r="W14" s="834"/>
      <c r="X14" s="834"/>
      <c r="Y14" s="834"/>
      <c r="Z14" s="834"/>
      <c r="AA14" s="835"/>
      <c r="AB14" s="374"/>
      <c r="AC14" s="366"/>
      <c r="AD14" s="366"/>
    </row>
    <row r="15" spans="1:30" ht="15.75" customHeight="1">
      <c r="A15" s="366"/>
      <c r="B15" s="31"/>
      <c r="C15" s="376"/>
      <c r="D15" s="376"/>
      <c r="E15" s="839"/>
      <c r="F15" s="840"/>
      <c r="G15" s="840"/>
      <c r="H15" s="840"/>
      <c r="I15" s="840"/>
      <c r="J15" s="840"/>
      <c r="K15" s="840"/>
      <c r="L15" s="840"/>
      <c r="M15" s="840"/>
      <c r="N15" s="840"/>
      <c r="O15" s="840"/>
      <c r="P15" s="840"/>
      <c r="Q15" s="840"/>
      <c r="R15" s="840"/>
      <c r="S15" s="840"/>
      <c r="T15" s="840"/>
      <c r="U15" s="840"/>
      <c r="V15" s="840"/>
      <c r="W15" s="840"/>
      <c r="X15" s="840"/>
      <c r="Y15" s="840"/>
      <c r="Z15" s="840"/>
      <c r="AA15" s="841"/>
      <c r="AB15" s="374"/>
      <c r="AC15" s="366"/>
      <c r="AD15" s="366"/>
    </row>
    <row r="16" spans="1:30" ht="15" customHeight="1">
      <c r="A16" s="366"/>
      <c r="B16" s="31"/>
      <c r="C16" s="376"/>
      <c r="D16" s="376"/>
      <c r="E16" s="376"/>
      <c r="F16" s="366"/>
      <c r="G16" s="366"/>
      <c r="H16" s="366"/>
      <c r="I16" s="366"/>
      <c r="J16" s="366"/>
      <c r="K16" s="366"/>
      <c r="L16" s="366"/>
      <c r="M16" s="366"/>
      <c r="N16" s="366"/>
      <c r="O16" s="366"/>
      <c r="P16" s="366"/>
      <c r="Q16" s="366"/>
      <c r="R16" s="366"/>
      <c r="S16" s="366"/>
      <c r="T16" s="366"/>
      <c r="U16" s="366"/>
      <c r="V16" s="366"/>
      <c r="W16" s="366"/>
      <c r="X16" s="366"/>
      <c r="Y16" s="366"/>
      <c r="Z16" s="366"/>
      <c r="AA16" s="366"/>
      <c r="AB16" s="374"/>
      <c r="AC16" s="366"/>
      <c r="AD16" s="366"/>
    </row>
    <row r="17" spans="1:30" ht="15" customHeight="1">
      <c r="A17" s="366"/>
      <c r="B17" s="31"/>
      <c r="C17" s="465" t="s">
        <v>619</v>
      </c>
      <c r="D17" s="838"/>
      <c r="E17" s="825" t="s">
        <v>634</v>
      </c>
      <c r="F17" s="834"/>
      <c r="G17" s="834"/>
      <c r="H17" s="834"/>
      <c r="I17" s="834"/>
      <c r="J17" s="834"/>
      <c r="K17" s="834"/>
      <c r="L17" s="834"/>
      <c r="M17" s="834"/>
      <c r="N17" s="834"/>
      <c r="O17" s="834"/>
      <c r="P17" s="834"/>
      <c r="Q17" s="834"/>
      <c r="R17" s="834"/>
      <c r="S17" s="834"/>
      <c r="T17" s="834"/>
      <c r="U17" s="834"/>
      <c r="V17" s="834"/>
      <c r="W17" s="834"/>
      <c r="X17" s="834"/>
      <c r="Y17" s="834"/>
      <c r="Z17" s="834"/>
      <c r="AA17" s="835"/>
      <c r="AB17" s="374"/>
      <c r="AC17" s="366"/>
      <c r="AD17" s="366"/>
    </row>
    <row r="18" spans="1:30" ht="15" customHeight="1">
      <c r="A18" s="366"/>
      <c r="B18" s="31"/>
      <c r="C18" s="376"/>
      <c r="D18" s="376"/>
      <c r="E18" s="839"/>
      <c r="F18" s="840"/>
      <c r="G18" s="840"/>
      <c r="H18" s="840"/>
      <c r="I18" s="840"/>
      <c r="J18" s="840"/>
      <c r="K18" s="840"/>
      <c r="L18" s="840"/>
      <c r="M18" s="840"/>
      <c r="N18" s="840"/>
      <c r="O18" s="840"/>
      <c r="P18" s="840"/>
      <c r="Q18" s="840"/>
      <c r="R18" s="840"/>
      <c r="S18" s="840"/>
      <c r="T18" s="840"/>
      <c r="U18" s="840"/>
      <c r="V18" s="840"/>
      <c r="W18" s="840"/>
      <c r="X18" s="840"/>
      <c r="Y18" s="840"/>
      <c r="Z18" s="840"/>
      <c r="AA18" s="841"/>
      <c r="AB18" s="374"/>
      <c r="AC18" s="366"/>
      <c r="AD18" s="366"/>
    </row>
    <row r="19" spans="1:30" ht="15" customHeight="1">
      <c r="A19" s="366"/>
      <c r="B19" s="31"/>
      <c r="C19" s="376"/>
      <c r="D19" s="376"/>
      <c r="E19" s="376"/>
      <c r="F19" s="366"/>
      <c r="G19" s="366"/>
      <c r="H19" s="366"/>
      <c r="I19" s="366"/>
      <c r="J19" s="366"/>
      <c r="K19" s="366"/>
      <c r="L19" s="366"/>
      <c r="M19" s="366"/>
      <c r="N19" s="366"/>
      <c r="O19" s="366"/>
      <c r="P19" s="366"/>
      <c r="Q19" s="366"/>
      <c r="R19" s="366"/>
      <c r="S19" s="366"/>
      <c r="T19" s="366"/>
      <c r="U19" s="366"/>
      <c r="V19" s="366"/>
      <c r="W19" s="366"/>
      <c r="X19" s="366"/>
      <c r="Y19" s="366"/>
      <c r="Z19" s="366"/>
      <c r="AA19" s="366"/>
      <c r="AB19" s="374"/>
      <c r="AC19" s="366"/>
      <c r="AD19" s="366"/>
    </row>
    <row r="20" spans="1:30" ht="15" customHeight="1">
      <c r="A20" s="366"/>
      <c r="B20" s="31"/>
      <c r="C20" s="376"/>
      <c r="D20" s="376"/>
      <c r="E20" s="376"/>
      <c r="F20" s="366"/>
      <c r="G20" s="366"/>
      <c r="H20" s="366"/>
      <c r="I20" s="366"/>
      <c r="J20" s="366"/>
      <c r="K20" s="366"/>
      <c r="L20" s="366"/>
      <c r="M20" s="366"/>
      <c r="N20" s="366"/>
      <c r="O20" s="366"/>
      <c r="P20" s="366"/>
      <c r="Q20" s="366"/>
      <c r="R20" s="366"/>
      <c r="S20" s="366"/>
      <c r="T20" s="366"/>
      <c r="U20" s="366"/>
      <c r="V20" s="366"/>
      <c r="W20" s="366"/>
      <c r="X20" s="366"/>
      <c r="Y20" s="366"/>
      <c r="Z20" s="366"/>
      <c r="AA20" s="366"/>
      <c r="AB20" s="374"/>
      <c r="AC20" s="366"/>
      <c r="AD20" s="366"/>
    </row>
    <row r="21" spans="1:30" ht="15" customHeight="1">
      <c r="A21" s="366"/>
      <c r="B21" s="31"/>
      <c r="C21" s="465" t="s">
        <v>127</v>
      </c>
      <c r="D21" s="838"/>
      <c r="E21" s="377"/>
      <c r="F21" s="464"/>
      <c r="G21" s="838"/>
      <c r="H21" s="838"/>
      <c r="I21" s="838"/>
      <c r="J21" s="838"/>
      <c r="K21" s="838"/>
      <c r="L21" s="838"/>
      <c r="M21" s="838"/>
      <c r="N21" s="838"/>
      <c r="O21" s="838"/>
      <c r="P21" s="838"/>
      <c r="Q21" s="838"/>
      <c r="R21" s="838"/>
      <c r="S21" s="838"/>
      <c r="T21" s="838"/>
      <c r="U21" s="838"/>
      <c r="V21" s="838"/>
      <c r="W21" s="838"/>
      <c r="X21" s="838"/>
      <c r="Y21" s="838"/>
      <c r="Z21" s="838"/>
      <c r="AA21" s="838"/>
      <c r="AB21" s="837"/>
      <c r="AC21" s="366"/>
      <c r="AD21" s="366"/>
    </row>
    <row r="22" spans="1:30" ht="29.25" customHeight="1">
      <c r="A22" s="366"/>
      <c r="B22" s="31"/>
      <c r="C22" s="466" t="s">
        <v>651</v>
      </c>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29"/>
      <c r="AB22" s="378"/>
      <c r="AC22" s="366"/>
      <c r="AD22" s="366"/>
    </row>
    <row r="23" spans="1:30" ht="15" customHeight="1">
      <c r="A23" s="366"/>
      <c r="B23" s="31"/>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8"/>
      <c r="AC23" s="366"/>
      <c r="AD23" s="366"/>
    </row>
    <row r="24" spans="1:30" ht="15" customHeight="1">
      <c r="A24" s="366"/>
      <c r="B24" s="31"/>
      <c r="C24" s="380" t="s">
        <v>128</v>
      </c>
      <c r="D24" s="380"/>
      <c r="E24" s="366"/>
      <c r="F24" s="366"/>
      <c r="G24" s="366"/>
      <c r="H24" s="366"/>
      <c r="I24" s="366"/>
      <c r="J24" s="379"/>
      <c r="K24" s="379"/>
      <c r="L24" s="379"/>
      <c r="M24" s="379"/>
      <c r="N24" s="379"/>
      <c r="O24" s="379"/>
      <c r="P24" s="379"/>
      <c r="Q24" s="379"/>
      <c r="R24" s="379" t="s">
        <v>129</v>
      </c>
      <c r="S24" s="379"/>
      <c r="T24" s="379"/>
      <c r="U24" s="379"/>
      <c r="V24" s="379"/>
      <c r="W24" s="379"/>
      <c r="X24" s="379"/>
      <c r="Y24" s="379"/>
      <c r="Z24" s="379"/>
      <c r="AA24" s="379"/>
      <c r="AB24" s="378"/>
      <c r="AC24" s="366"/>
      <c r="AD24" s="366"/>
    </row>
    <row r="25" spans="1:30" ht="15" customHeight="1">
      <c r="A25" s="366"/>
      <c r="B25" s="31"/>
      <c r="C25" s="824" t="s">
        <v>652</v>
      </c>
      <c r="D25" s="834"/>
      <c r="E25" s="834"/>
      <c r="F25" s="834"/>
      <c r="G25" s="834"/>
      <c r="H25" s="834"/>
      <c r="I25" s="834"/>
      <c r="J25" s="834"/>
      <c r="K25" s="834"/>
      <c r="L25" s="834"/>
      <c r="M25" s="834"/>
      <c r="N25" s="834"/>
      <c r="O25" s="834"/>
      <c r="P25" s="835"/>
      <c r="Q25" s="366"/>
      <c r="R25" s="467"/>
      <c r="S25" s="842"/>
      <c r="T25" s="842"/>
      <c r="U25" s="842"/>
      <c r="V25" s="842"/>
      <c r="W25" s="842"/>
      <c r="X25" s="842"/>
      <c r="Y25" s="842"/>
      <c r="Z25" s="842"/>
      <c r="AA25" s="829"/>
      <c r="AB25" s="374"/>
      <c r="AC25" s="366"/>
      <c r="AD25" s="366"/>
    </row>
    <row r="26" spans="1:30" ht="15" customHeight="1">
      <c r="A26" s="366"/>
      <c r="B26" s="31"/>
      <c r="C26" s="836"/>
      <c r="D26" s="828"/>
      <c r="E26" s="828"/>
      <c r="F26" s="828"/>
      <c r="G26" s="828"/>
      <c r="H26" s="828"/>
      <c r="I26" s="828"/>
      <c r="J26" s="828"/>
      <c r="K26" s="828"/>
      <c r="L26" s="828"/>
      <c r="M26" s="828"/>
      <c r="N26" s="828"/>
      <c r="O26" s="828"/>
      <c r="P26" s="837"/>
      <c r="Q26" s="366"/>
      <c r="R26" s="366"/>
      <c r="S26" s="366"/>
      <c r="T26" s="366"/>
      <c r="U26" s="366"/>
      <c r="V26" s="366"/>
      <c r="W26" s="366"/>
      <c r="X26" s="366"/>
      <c r="Y26" s="366"/>
      <c r="Z26" s="366"/>
      <c r="AA26" s="366"/>
      <c r="AB26" s="374"/>
      <c r="AC26" s="366"/>
      <c r="AD26" s="366"/>
    </row>
    <row r="27" spans="1:30" ht="15" customHeight="1">
      <c r="A27" s="366"/>
      <c r="B27" s="31"/>
      <c r="C27" s="836"/>
      <c r="D27" s="828"/>
      <c r="E27" s="828"/>
      <c r="F27" s="828"/>
      <c r="G27" s="828"/>
      <c r="H27" s="828"/>
      <c r="I27" s="828"/>
      <c r="J27" s="828"/>
      <c r="K27" s="828"/>
      <c r="L27" s="828"/>
      <c r="M27" s="828"/>
      <c r="N27" s="828"/>
      <c r="O27" s="828"/>
      <c r="P27" s="837"/>
      <c r="Q27" s="376"/>
      <c r="R27" s="379" t="s">
        <v>130</v>
      </c>
      <c r="S27" s="379"/>
      <c r="T27" s="379"/>
      <c r="U27" s="379"/>
      <c r="V27" s="379"/>
      <c r="W27" s="376"/>
      <c r="X27" s="376"/>
      <c r="Y27" s="376"/>
      <c r="Z27" s="366"/>
      <c r="AA27" s="376"/>
      <c r="AB27" s="374"/>
      <c r="AC27" s="366"/>
      <c r="AD27" s="366"/>
    </row>
    <row r="28" spans="1:30" ht="15" customHeight="1">
      <c r="A28" s="366"/>
      <c r="B28" s="31"/>
      <c r="C28" s="836"/>
      <c r="D28" s="828"/>
      <c r="E28" s="828"/>
      <c r="F28" s="828"/>
      <c r="G28" s="828"/>
      <c r="H28" s="828"/>
      <c r="I28" s="828"/>
      <c r="J28" s="828"/>
      <c r="K28" s="828"/>
      <c r="L28" s="828"/>
      <c r="M28" s="828"/>
      <c r="N28" s="828"/>
      <c r="O28" s="828"/>
      <c r="P28" s="837"/>
      <c r="Q28" s="366"/>
      <c r="R28" s="37"/>
      <c r="S28" s="366" t="s">
        <v>15</v>
      </c>
      <c r="T28" s="366"/>
      <c r="U28" s="37"/>
      <c r="V28" s="366" t="s">
        <v>27</v>
      </c>
      <c r="W28" s="366"/>
      <c r="X28" s="37"/>
      <c r="Y28" s="381" t="s">
        <v>46</v>
      </c>
      <c r="Z28" s="366"/>
      <c r="AA28" s="366"/>
      <c r="AB28" s="374"/>
      <c r="AC28" s="366"/>
      <c r="AD28" s="366"/>
    </row>
    <row r="29" spans="1:30" ht="15" customHeight="1">
      <c r="A29" s="366"/>
      <c r="B29" s="31"/>
      <c r="C29" s="836"/>
      <c r="D29" s="828"/>
      <c r="E29" s="828"/>
      <c r="F29" s="828"/>
      <c r="G29" s="828"/>
      <c r="H29" s="828"/>
      <c r="I29" s="828"/>
      <c r="J29" s="828"/>
      <c r="K29" s="828"/>
      <c r="L29" s="828"/>
      <c r="M29" s="828"/>
      <c r="N29" s="828"/>
      <c r="O29" s="828"/>
      <c r="P29" s="837"/>
      <c r="Q29" s="366"/>
      <c r="R29" s="366"/>
      <c r="S29" s="366"/>
      <c r="T29" s="366"/>
      <c r="U29" s="366"/>
      <c r="V29" s="366"/>
      <c r="W29" s="366"/>
      <c r="X29" s="366"/>
      <c r="Y29" s="366"/>
      <c r="Z29" s="366"/>
      <c r="AA29" s="366"/>
      <c r="AB29" s="374"/>
      <c r="AC29" s="366"/>
      <c r="AD29" s="366"/>
    </row>
    <row r="30" spans="1:30" ht="15" customHeight="1">
      <c r="A30" s="366"/>
      <c r="B30" s="31"/>
      <c r="C30" s="839"/>
      <c r="D30" s="840"/>
      <c r="E30" s="840"/>
      <c r="F30" s="840"/>
      <c r="G30" s="840"/>
      <c r="H30" s="840"/>
      <c r="I30" s="840"/>
      <c r="J30" s="840"/>
      <c r="K30" s="840"/>
      <c r="L30" s="840"/>
      <c r="M30" s="840"/>
      <c r="N30" s="840"/>
      <c r="O30" s="840"/>
      <c r="P30" s="841"/>
      <c r="Q30" s="366"/>
      <c r="R30" s="379" t="s">
        <v>131</v>
      </c>
      <c r="S30" s="366"/>
      <c r="T30" s="366"/>
      <c r="U30" s="366"/>
      <c r="V30" s="366"/>
      <c r="W30" s="471" t="s">
        <v>23</v>
      </c>
      <c r="X30" s="842"/>
      <c r="Y30" s="842"/>
      <c r="Z30" s="842"/>
      <c r="AA30" s="829"/>
      <c r="AB30" s="374"/>
      <c r="AC30" s="366"/>
      <c r="AD30" s="366"/>
    </row>
    <row r="31" spans="1:30" ht="15" customHeight="1">
      <c r="A31" s="366"/>
      <c r="B31" s="31"/>
      <c r="C31" s="376"/>
      <c r="D31" s="376"/>
      <c r="E31" s="376"/>
      <c r="F31" s="376"/>
      <c r="G31" s="376"/>
      <c r="H31" s="366"/>
      <c r="I31" s="366"/>
      <c r="J31" s="366"/>
      <c r="K31" s="366"/>
      <c r="L31" s="366"/>
      <c r="M31" s="366"/>
      <c r="N31" s="366"/>
      <c r="O31" s="366"/>
      <c r="P31" s="366"/>
      <c r="Q31" s="366"/>
      <c r="R31" s="379"/>
      <c r="S31" s="366"/>
      <c r="T31" s="366"/>
      <c r="U31" s="366"/>
      <c r="V31" s="366"/>
      <c r="W31" s="366"/>
      <c r="X31" s="366"/>
      <c r="Y31" s="366"/>
      <c r="Z31" s="366"/>
      <c r="AA31" s="366"/>
      <c r="AB31" s="374"/>
      <c r="AC31" s="366"/>
      <c r="AD31" s="366"/>
    </row>
    <row r="32" spans="1:30" ht="15" customHeight="1">
      <c r="A32" s="366"/>
      <c r="B32" s="31"/>
      <c r="C32" s="379" t="s">
        <v>132</v>
      </c>
      <c r="D32" s="376"/>
      <c r="E32" s="376"/>
      <c r="F32" s="376"/>
      <c r="G32" s="376"/>
      <c r="H32" s="376"/>
      <c r="I32" s="366"/>
      <c r="J32" s="366"/>
      <c r="K32" s="366"/>
      <c r="L32" s="366"/>
      <c r="M32" s="366"/>
      <c r="N32" s="366"/>
      <c r="O32" s="366"/>
      <c r="P32" s="366"/>
      <c r="Q32" s="366"/>
      <c r="R32" s="366"/>
      <c r="S32" s="366"/>
      <c r="T32" s="366"/>
      <c r="U32" s="366"/>
      <c r="V32" s="366"/>
      <c r="W32" s="366"/>
      <c r="X32" s="366"/>
      <c r="Y32" s="366"/>
      <c r="Z32" s="366"/>
      <c r="AA32" s="366"/>
      <c r="AB32" s="374"/>
      <c r="AC32" s="366"/>
      <c r="AD32" s="366"/>
    </row>
    <row r="33" spans="1:30" ht="39.75" customHeight="1">
      <c r="A33" s="366"/>
      <c r="B33" s="31"/>
      <c r="C33" s="471" t="s">
        <v>582</v>
      </c>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29"/>
      <c r="AB33" s="374"/>
      <c r="AC33" s="366"/>
      <c r="AD33" s="366"/>
    </row>
    <row r="34" spans="1:30" ht="15" customHeight="1">
      <c r="A34" s="366"/>
      <c r="B34" s="31"/>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82"/>
      <c r="AC34" s="366"/>
      <c r="AD34" s="366"/>
    </row>
    <row r="35" spans="1:30" ht="15" customHeight="1">
      <c r="A35" s="366"/>
      <c r="B35" s="31"/>
      <c r="C35" s="370" t="s">
        <v>134</v>
      </c>
      <c r="D35" s="376"/>
      <c r="E35" s="376"/>
      <c r="F35" s="376"/>
      <c r="G35" s="376"/>
      <c r="H35" s="376"/>
      <c r="I35" s="376"/>
      <c r="J35" s="376"/>
      <c r="K35" s="376"/>
      <c r="L35" s="376"/>
      <c r="M35" s="370" t="s">
        <v>134</v>
      </c>
      <c r="N35" s="376"/>
      <c r="O35" s="376"/>
      <c r="P35" s="376"/>
      <c r="Q35" s="376"/>
      <c r="R35" s="376"/>
      <c r="S35" s="376"/>
      <c r="T35" s="376"/>
      <c r="U35" s="376"/>
      <c r="V35" s="376"/>
      <c r="W35" s="376"/>
      <c r="X35" s="376"/>
      <c r="Y35" s="376"/>
      <c r="Z35" s="376"/>
      <c r="AA35" s="376"/>
      <c r="AB35" s="382"/>
      <c r="AC35" s="366"/>
      <c r="AD35" s="366"/>
    </row>
    <row r="36" spans="1:30" ht="29.25" customHeight="1">
      <c r="A36" s="366"/>
      <c r="B36" s="31"/>
      <c r="C36" s="471" t="s">
        <v>579</v>
      </c>
      <c r="D36" s="842"/>
      <c r="E36" s="842"/>
      <c r="F36" s="842"/>
      <c r="G36" s="842"/>
      <c r="H36" s="842"/>
      <c r="I36" s="842"/>
      <c r="J36" s="842"/>
      <c r="K36" s="829"/>
      <c r="L36" s="376"/>
      <c r="M36" s="471" t="s">
        <v>583</v>
      </c>
      <c r="N36" s="842"/>
      <c r="O36" s="842"/>
      <c r="P36" s="842"/>
      <c r="Q36" s="842"/>
      <c r="R36" s="842"/>
      <c r="S36" s="842"/>
      <c r="T36" s="842"/>
      <c r="U36" s="842"/>
      <c r="V36" s="842"/>
      <c r="W36" s="842"/>
      <c r="X36" s="842"/>
      <c r="Y36" s="842"/>
      <c r="Z36" s="842"/>
      <c r="AA36" s="829"/>
      <c r="AB36" s="382"/>
      <c r="AC36" s="366"/>
      <c r="AD36" s="366"/>
    </row>
    <row r="37" spans="1:30" ht="15" customHeight="1">
      <c r="A37" s="366"/>
      <c r="B37" s="31"/>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74"/>
      <c r="AC37" s="366"/>
      <c r="AD37" s="366"/>
    </row>
    <row r="38" spans="1:30" ht="15" customHeight="1">
      <c r="A38" s="366"/>
      <c r="B38" s="31"/>
      <c r="C38" s="383" t="s">
        <v>137</v>
      </c>
      <c r="D38" s="383"/>
      <c r="E38" s="383"/>
      <c r="F38" s="383"/>
      <c r="G38" s="384"/>
      <c r="H38" s="385"/>
      <c r="I38" s="385"/>
      <c r="J38" s="385"/>
      <c r="K38" s="385"/>
      <c r="L38" s="385"/>
      <c r="M38" s="385"/>
      <c r="N38" s="385"/>
      <c r="O38" s="385"/>
      <c r="P38" s="385"/>
      <c r="Q38" s="385"/>
      <c r="R38" s="385"/>
      <c r="S38" s="385"/>
      <c r="T38" s="385"/>
      <c r="U38" s="385"/>
      <c r="V38" s="385"/>
      <c r="W38" s="385"/>
      <c r="X38" s="385"/>
      <c r="Y38" s="385"/>
      <c r="Z38" s="385"/>
      <c r="AA38" s="385"/>
      <c r="AB38" s="374"/>
      <c r="AC38" s="366"/>
      <c r="AD38" s="366"/>
    </row>
    <row r="39" spans="1:30" ht="90" customHeight="1">
      <c r="A39" s="366"/>
      <c r="B39" s="31"/>
      <c r="C39" s="470" t="s">
        <v>584</v>
      </c>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29"/>
      <c r="AB39" s="374"/>
      <c r="AC39" s="366"/>
      <c r="AD39" s="366"/>
    </row>
    <row r="40" spans="1:30" ht="15" customHeight="1">
      <c r="A40" s="366"/>
      <c r="B40" s="31"/>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74"/>
      <c r="AC40" s="366"/>
      <c r="AD40" s="366"/>
    </row>
    <row r="41" spans="1:30" ht="15.75" customHeight="1">
      <c r="A41" s="366"/>
      <c r="B41" s="31"/>
      <c r="C41" s="469" t="s">
        <v>139</v>
      </c>
      <c r="D41" s="838"/>
      <c r="E41" s="379"/>
      <c r="F41" s="466" t="s">
        <v>34</v>
      </c>
      <c r="G41" s="829"/>
      <c r="H41" s="379"/>
      <c r="I41" s="366"/>
      <c r="J41" s="386" t="s">
        <v>140</v>
      </c>
      <c r="K41" s="466">
        <v>1</v>
      </c>
      <c r="L41" s="842"/>
      <c r="M41" s="842"/>
      <c r="N41" s="829"/>
      <c r="O41" s="379"/>
      <c r="P41" s="379"/>
      <c r="Q41" s="370" t="s">
        <v>141</v>
      </c>
      <c r="R41" s="366"/>
      <c r="S41" s="379"/>
      <c r="T41" s="379"/>
      <c r="U41" s="379"/>
      <c r="V41" s="379"/>
      <c r="W41" s="466" t="s">
        <v>20</v>
      </c>
      <c r="X41" s="842"/>
      <c r="Y41" s="842"/>
      <c r="Z41" s="842"/>
      <c r="AA41" s="829"/>
      <c r="AB41" s="378"/>
      <c r="AC41" s="366"/>
      <c r="AD41" s="366"/>
    </row>
    <row r="42" spans="1:30" ht="15.75" customHeight="1">
      <c r="A42" s="366"/>
      <c r="B42" s="31"/>
      <c r="C42" s="366"/>
      <c r="D42" s="366"/>
      <c r="E42" s="366"/>
      <c r="F42" s="381"/>
      <c r="G42" s="381"/>
      <c r="H42" s="381"/>
      <c r="I42" s="381"/>
      <c r="J42" s="381"/>
      <c r="K42" s="381"/>
      <c r="L42" s="381"/>
      <c r="M42" s="366"/>
      <c r="N42" s="366"/>
      <c r="O42" s="366"/>
      <c r="P42" s="366"/>
      <c r="Q42" s="366"/>
      <c r="R42" s="366"/>
      <c r="S42" s="366"/>
      <c r="T42" s="366"/>
      <c r="U42" s="366"/>
      <c r="V42" s="366"/>
      <c r="W42" s="366"/>
      <c r="X42" s="366"/>
      <c r="Y42" s="366"/>
      <c r="Z42" s="366"/>
      <c r="AA42" s="366"/>
      <c r="AB42" s="374"/>
      <c r="AC42" s="366"/>
      <c r="AD42" s="366"/>
    </row>
    <row r="43" spans="1:30" ht="32.25" customHeight="1">
      <c r="A43" s="366"/>
      <c r="B43" s="31"/>
      <c r="C43" s="366"/>
      <c r="D43" s="386" t="s">
        <v>142</v>
      </c>
      <c r="E43" s="379"/>
      <c r="F43" s="470"/>
      <c r="G43" s="842"/>
      <c r="H43" s="842"/>
      <c r="I43" s="842"/>
      <c r="J43" s="842"/>
      <c r="K43" s="842"/>
      <c r="L43" s="842"/>
      <c r="M43" s="829"/>
      <c r="N43" s="366"/>
      <c r="O43" s="386" t="s">
        <v>144</v>
      </c>
      <c r="P43" s="471">
        <v>0</v>
      </c>
      <c r="Q43" s="842"/>
      <c r="R43" s="842"/>
      <c r="S43" s="842"/>
      <c r="T43" s="842"/>
      <c r="U43" s="842"/>
      <c r="V43" s="842"/>
      <c r="W43" s="842"/>
      <c r="X43" s="842"/>
      <c r="Y43" s="842"/>
      <c r="Z43" s="842"/>
      <c r="AA43" s="829"/>
      <c r="AB43" s="374"/>
      <c r="AC43" s="366"/>
      <c r="AD43" s="366"/>
    </row>
    <row r="44" spans="1:30" ht="15.75" customHeight="1">
      <c r="A44" s="366"/>
      <c r="B44" s="31"/>
      <c r="C44" s="379"/>
      <c r="D44" s="379"/>
      <c r="E44" s="379"/>
      <c r="F44" s="381"/>
      <c r="G44" s="381"/>
      <c r="H44" s="381"/>
      <c r="I44" s="381"/>
      <c r="J44" s="381"/>
      <c r="K44" s="381"/>
      <c r="L44" s="381"/>
      <c r="M44" s="379"/>
      <c r="N44" s="379"/>
      <c r="O44" s="379"/>
      <c r="P44" s="379"/>
      <c r="Q44" s="379"/>
      <c r="R44" s="379"/>
      <c r="S44" s="379"/>
      <c r="T44" s="379"/>
      <c r="U44" s="379"/>
      <c r="V44" s="379"/>
      <c r="W44" s="379"/>
      <c r="X44" s="379"/>
      <c r="Y44" s="379"/>
      <c r="Z44" s="379"/>
      <c r="AA44" s="379"/>
      <c r="AB44" s="378"/>
      <c r="AC44" s="366"/>
      <c r="AD44" s="366"/>
    </row>
    <row r="45" spans="1:30" ht="15.75" customHeight="1">
      <c r="A45" s="366"/>
      <c r="B45" s="31"/>
      <c r="C45" s="366"/>
      <c r="D45" s="386" t="s">
        <v>145</v>
      </c>
      <c r="E45" s="366"/>
      <c r="F45" s="467" t="s">
        <v>146</v>
      </c>
      <c r="G45" s="829"/>
      <c r="H45" s="366"/>
      <c r="I45" s="366"/>
      <c r="J45" s="379" t="s">
        <v>147</v>
      </c>
      <c r="K45" s="366"/>
      <c r="L45" s="467" t="s">
        <v>148</v>
      </c>
      <c r="M45" s="842"/>
      <c r="N45" s="829"/>
      <c r="O45" s="379"/>
      <c r="P45" s="379"/>
      <c r="Q45" s="366"/>
      <c r="R45" s="379" t="s">
        <v>149</v>
      </c>
      <c r="S45" s="379"/>
      <c r="T45" s="379"/>
      <c r="U45" s="379"/>
      <c r="V45" s="379"/>
      <c r="W45" s="472"/>
      <c r="X45" s="842"/>
      <c r="Y45" s="842"/>
      <c r="Z45" s="842"/>
      <c r="AA45" s="829"/>
      <c r="AB45" s="378"/>
      <c r="AC45" s="366"/>
      <c r="AD45" s="366"/>
    </row>
    <row r="46" spans="1:30" ht="15.75" customHeight="1">
      <c r="A46" s="366"/>
      <c r="B46" s="31"/>
      <c r="C46" s="366"/>
      <c r="D46" s="366"/>
      <c r="E46" s="366"/>
      <c r="F46" s="29"/>
      <c r="G46" s="366"/>
      <c r="H46" s="366"/>
      <c r="I46" s="370"/>
      <c r="J46" s="370"/>
      <c r="K46" s="370"/>
      <c r="L46" s="370"/>
      <c r="M46" s="370"/>
      <c r="N46" s="370"/>
      <c r="O46" s="370"/>
      <c r="P46" s="370"/>
      <c r="Q46" s="370"/>
      <c r="R46" s="370"/>
      <c r="S46" s="370"/>
      <c r="T46" s="370"/>
      <c r="U46" s="370"/>
      <c r="V46" s="370"/>
      <c r="W46" s="370"/>
      <c r="X46" s="370"/>
      <c r="Y46" s="370"/>
      <c r="Z46" s="370"/>
      <c r="AA46" s="370"/>
      <c r="AB46" s="371"/>
      <c r="AC46" s="366"/>
      <c r="AD46" s="366"/>
    </row>
    <row r="47" spans="1:30" ht="15.75" customHeight="1">
      <c r="A47" s="366"/>
      <c r="B47" s="31"/>
      <c r="C47" s="387" t="s">
        <v>150</v>
      </c>
      <c r="D47" s="468">
        <v>2024</v>
      </c>
      <c r="E47" s="845"/>
      <c r="F47" s="846"/>
      <c r="G47" s="35"/>
      <c r="H47" s="370"/>
      <c r="I47" s="370"/>
      <c r="J47" s="370"/>
      <c r="K47" s="370"/>
      <c r="L47" s="370"/>
      <c r="M47" s="370"/>
      <c r="N47" s="370"/>
      <c r="O47" s="370"/>
      <c r="P47" s="370"/>
      <c r="Q47" s="464"/>
      <c r="R47" s="838"/>
      <c r="S47" s="838"/>
      <c r="T47" s="838"/>
      <c r="U47" s="838"/>
      <c r="V47" s="370"/>
      <c r="W47" s="370"/>
      <c r="X47" s="465"/>
      <c r="Y47" s="838"/>
      <c r="Z47" s="838"/>
      <c r="AA47" s="838"/>
      <c r="AB47" s="378"/>
      <c r="AC47" s="366"/>
      <c r="AD47" s="366"/>
    </row>
    <row r="48" spans="1:30" ht="5.25" customHeight="1">
      <c r="A48" s="366"/>
      <c r="B48" s="31"/>
      <c r="C48" s="379"/>
      <c r="D48" s="38"/>
      <c r="E48" s="38"/>
      <c r="F48" s="38"/>
      <c r="G48" s="366"/>
      <c r="H48" s="370"/>
      <c r="I48" s="370"/>
      <c r="J48" s="370"/>
      <c r="K48" s="370"/>
      <c r="L48" s="370"/>
      <c r="M48" s="370"/>
      <c r="N48" s="370"/>
      <c r="O48" s="370"/>
      <c r="P48" s="370"/>
      <c r="Q48" s="376"/>
      <c r="R48" s="376"/>
      <c r="S48" s="376"/>
      <c r="T48" s="376"/>
      <c r="U48" s="376"/>
      <c r="V48" s="370"/>
      <c r="W48" s="370"/>
      <c r="X48" s="372"/>
      <c r="Y48" s="372"/>
      <c r="Z48" s="372"/>
      <c r="AA48" s="372"/>
      <c r="AB48" s="378"/>
      <c r="AC48" s="366"/>
      <c r="AD48" s="366"/>
    </row>
    <row r="49" spans="1:30" ht="15.75" customHeight="1">
      <c r="A49" s="366"/>
      <c r="B49" s="31"/>
      <c r="C49" s="379" t="s">
        <v>140</v>
      </c>
      <c r="D49" s="471">
        <v>1.2</v>
      </c>
      <c r="E49" s="842"/>
      <c r="F49" s="829"/>
      <c r="G49" s="366"/>
      <c r="H49" s="370"/>
      <c r="I49" s="370"/>
      <c r="J49" s="370"/>
      <c r="K49" s="370"/>
      <c r="L49" s="370"/>
      <c r="M49" s="370"/>
      <c r="N49" s="370"/>
      <c r="O49" s="370"/>
      <c r="P49" s="370"/>
      <c r="Q49" s="464"/>
      <c r="R49" s="838"/>
      <c r="S49" s="838"/>
      <c r="T49" s="838"/>
      <c r="U49" s="838"/>
      <c r="V49" s="370"/>
      <c r="W49" s="370"/>
      <c r="X49" s="465"/>
      <c r="Y49" s="838"/>
      <c r="Z49" s="838"/>
      <c r="AA49" s="838"/>
      <c r="AB49" s="371"/>
      <c r="AC49" s="366"/>
      <c r="AD49" s="366"/>
    </row>
    <row r="50" spans="1:30" ht="15.75" customHeight="1">
      <c r="A50" s="366"/>
      <c r="B50" s="31"/>
      <c r="C50" s="366"/>
      <c r="D50" s="366"/>
      <c r="E50" s="366"/>
      <c r="F50" s="366"/>
      <c r="G50" s="366"/>
      <c r="H50" s="366"/>
      <c r="I50" s="370"/>
      <c r="J50" s="370"/>
      <c r="K50" s="379"/>
      <c r="L50" s="379"/>
      <c r="M50" s="379"/>
      <c r="N50" s="379"/>
      <c r="O50" s="379"/>
      <c r="P50" s="379"/>
      <c r="Q50" s="379"/>
      <c r="R50" s="379"/>
      <c r="S50" s="379"/>
      <c r="T50" s="379"/>
      <c r="U50" s="379"/>
      <c r="V50" s="379"/>
      <c r="W50" s="379"/>
      <c r="X50" s="379"/>
      <c r="Y50" s="379"/>
      <c r="Z50" s="379"/>
      <c r="AA50" s="379"/>
      <c r="AB50" s="371"/>
      <c r="AC50" s="366"/>
      <c r="AD50" s="366"/>
    </row>
    <row r="51" spans="1:30" ht="15.75" customHeight="1">
      <c r="A51" s="366"/>
      <c r="B51" s="31"/>
      <c r="C51" s="379"/>
      <c r="D51" s="466" t="s">
        <v>151</v>
      </c>
      <c r="E51" s="842"/>
      <c r="F51" s="842"/>
      <c r="G51" s="842"/>
      <c r="H51" s="842"/>
      <c r="I51" s="842"/>
      <c r="J51" s="842"/>
      <c r="K51" s="842"/>
      <c r="L51" s="842"/>
      <c r="M51" s="842"/>
      <c r="N51" s="842"/>
      <c r="O51" s="842"/>
      <c r="P51" s="842"/>
      <c r="Q51" s="842"/>
      <c r="R51" s="842"/>
      <c r="S51" s="842"/>
      <c r="T51" s="842"/>
      <c r="U51" s="842"/>
      <c r="V51" s="842"/>
      <c r="W51" s="842"/>
      <c r="X51" s="842"/>
      <c r="Y51" s="829"/>
      <c r="Z51" s="380"/>
      <c r="AA51" s="380"/>
      <c r="AB51" s="388"/>
      <c r="AC51" s="366"/>
      <c r="AD51" s="366"/>
    </row>
    <row r="52" spans="1:30" ht="15.75" customHeight="1">
      <c r="A52" s="366"/>
      <c r="B52" s="31"/>
      <c r="C52" s="366"/>
      <c r="D52" s="493" t="s">
        <v>152</v>
      </c>
      <c r="E52" s="842"/>
      <c r="F52" s="842"/>
      <c r="G52" s="842"/>
      <c r="H52" s="829"/>
      <c r="I52" s="489" t="s">
        <v>153</v>
      </c>
      <c r="J52" s="842"/>
      <c r="K52" s="842"/>
      <c r="L52" s="842"/>
      <c r="M52" s="842"/>
      <c r="N52" s="842"/>
      <c r="O52" s="842"/>
      <c r="P52" s="829"/>
      <c r="Q52" s="490" t="s">
        <v>154</v>
      </c>
      <c r="R52" s="842"/>
      <c r="S52" s="842"/>
      <c r="T52" s="842"/>
      <c r="U52" s="842"/>
      <c r="V52" s="842"/>
      <c r="W52" s="842"/>
      <c r="X52" s="842"/>
      <c r="Y52" s="829"/>
      <c r="Z52" s="380"/>
      <c r="AA52" s="380"/>
      <c r="AB52" s="388"/>
      <c r="AC52" s="366"/>
      <c r="AD52" s="366"/>
    </row>
    <row r="53" spans="1:30" ht="15.75" customHeight="1">
      <c r="A53" s="389"/>
      <c r="B53" s="39"/>
      <c r="C53" s="40"/>
      <c r="D53" s="494" t="s">
        <v>155</v>
      </c>
      <c r="E53" s="842"/>
      <c r="F53" s="842"/>
      <c r="G53" s="842"/>
      <c r="H53" s="829"/>
      <c r="I53" s="491" t="s">
        <v>156</v>
      </c>
      <c r="J53" s="842"/>
      <c r="K53" s="842"/>
      <c r="L53" s="842"/>
      <c r="M53" s="842"/>
      <c r="N53" s="842"/>
      <c r="O53" s="842"/>
      <c r="P53" s="829"/>
      <c r="Q53" s="492" t="s">
        <v>157</v>
      </c>
      <c r="R53" s="842"/>
      <c r="S53" s="842"/>
      <c r="T53" s="842"/>
      <c r="U53" s="842"/>
      <c r="V53" s="842"/>
      <c r="W53" s="842"/>
      <c r="X53" s="842"/>
      <c r="Y53" s="829"/>
      <c r="Z53" s="389"/>
      <c r="AA53" s="389"/>
      <c r="AB53" s="390"/>
      <c r="AC53" s="389"/>
      <c r="AD53" s="389"/>
    </row>
    <row r="54" spans="1:30" ht="15.75" customHeight="1">
      <c r="A54" s="366"/>
      <c r="B54" s="31"/>
      <c r="C54" s="391"/>
      <c r="D54" s="391"/>
      <c r="E54" s="391"/>
      <c r="F54" s="391"/>
      <c r="G54" s="392"/>
      <c r="H54" s="392"/>
      <c r="I54" s="392"/>
      <c r="J54" s="392"/>
      <c r="K54" s="392"/>
      <c r="L54" s="392"/>
      <c r="M54" s="392"/>
      <c r="N54" s="392"/>
      <c r="O54" s="392"/>
      <c r="P54" s="392"/>
      <c r="Q54" s="392"/>
      <c r="R54" s="392"/>
      <c r="S54" s="392"/>
      <c r="T54" s="392"/>
      <c r="U54" s="392"/>
      <c r="V54" s="392"/>
      <c r="W54" s="392"/>
      <c r="X54" s="392"/>
      <c r="Y54" s="392"/>
      <c r="Z54" s="391"/>
      <c r="AA54" s="391"/>
      <c r="AB54" s="375"/>
      <c r="AC54" s="366"/>
      <c r="AD54" s="366"/>
    </row>
    <row r="55" spans="1:30" ht="15.75" customHeight="1">
      <c r="A55" s="393"/>
      <c r="B55" s="41"/>
      <c r="C55" s="482" t="s">
        <v>158</v>
      </c>
      <c r="D55" s="842"/>
      <c r="E55" s="842"/>
      <c r="F55" s="829"/>
      <c r="G55" s="487" t="s">
        <v>159</v>
      </c>
      <c r="H55" s="488" t="s">
        <v>160</v>
      </c>
      <c r="I55" s="834"/>
      <c r="J55" s="834"/>
      <c r="K55" s="834"/>
      <c r="L55" s="834"/>
      <c r="M55" s="834"/>
      <c r="N55" s="834"/>
      <c r="O55" s="834"/>
      <c r="P55" s="834"/>
      <c r="Q55" s="834"/>
      <c r="R55" s="834"/>
      <c r="S55" s="834"/>
      <c r="T55" s="834"/>
      <c r="U55" s="834"/>
      <c r="V55" s="834"/>
      <c r="W55" s="834"/>
      <c r="X55" s="834"/>
      <c r="Y55" s="834"/>
      <c r="Z55" s="834"/>
      <c r="AA55" s="835"/>
      <c r="AB55" s="388"/>
      <c r="AC55" s="393"/>
      <c r="AD55" s="393"/>
    </row>
    <row r="56" spans="1:30" ht="15.75" customHeight="1">
      <c r="A56" s="393"/>
      <c r="B56" s="41"/>
      <c r="C56" s="42" t="s">
        <v>161</v>
      </c>
      <c r="D56" s="43" t="s">
        <v>624</v>
      </c>
      <c r="E56" s="482" t="s">
        <v>162</v>
      </c>
      <c r="F56" s="829"/>
      <c r="G56" s="831"/>
      <c r="H56" s="839"/>
      <c r="I56" s="840"/>
      <c r="J56" s="840"/>
      <c r="K56" s="840"/>
      <c r="L56" s="840"/>
      <c r="M56" s="840"/>
      <c r="N56" s="840"/>
      <c r="O56" s="840"/>
      <c r="P56" s="840"/>
      <c r="Q56" s="840"/>
      <c r="R56" s="840"/>
      <c r="S56" s="840"/>
      <c r="T56" s="840"/>
      <c r="U56" s="840"/>
      <c r="V56" s="840"/>
      <c r="W56" s="840"/>
      <c r="X56" s="840"/>
      <c r="Y56" s="840"/>
      <c r="Z56" s="840"/>
      <c r="AA56" s="841"/>
      <c r="AB56" s="388"/>
      <c r="AC56" s="393"/>
      <c r="AD56" s="393"/>
    </row>
    <row r="57" spans="1:30" ht="15.75" customHeight="1">
      <c r="A57" s="393"/>
      <c r="B57" s="41"/>
      <c r="C57" s="44">
        <v>2024</v>
      </c>
      <c r="D57" s="45">
        <v>45474</v>
      </c>
      <c r="E57" s="481">
        <v>45656</v>
      </c>
      <c r="F57" s="829"/>
      <c r="G57" s="46">
        <v>1</v>
      </c>
      <c r="H57" s="486"/>
      <c r="I57" s="842"/>
      <c r="J57" s="842"/>
      <c r="K57" s="842"/>
      <c r="L57" s="842"/>
      <c r="M57" s="842"/>
      <c r="N57" s="842"/>
      <c r="O57" s="842"/>
      <c r="P57" s="842"/>
      <c r="Q57" s="842"/>
      <c r="R57" s="842"/>
      <c r="S57" s="842"/>
      <c r="T57" s="842"/>
      <c r="U57" s="842"/>
      <c r="V57" s="842"/>
      <c r="W57" s="842"/>
      <c r="X57" s="842"/>
      <c r="Y57" s="842"/>
      <c r="Z57" s="842"/>
      <c r="AA57" s="829"/>
      <c r="AB57" s="388"/>
      <c r="AC57" s="393"/>
      <c r="AD57" s="393"/>
    </row>
    <row r="58" spans="1:30" ht="15.75" customHeight="1">
      <c r="A58" s="393"/>
      <c r="B58" s="41"/>
      <c r="C58" s="44">
        <v>2025</v>
      </c>
      <c r="D58" s="45">
        <v>45658</v>
      </c>
      <c r="E58" s="481">
        <v>46021</v>
      </c>
      <c r="F58" s="829"/>
      <c r="G58" s="46">
        <v>1</v>
      </c>
      <c r="H58" s="486"/>
      <c r="I58" s="842"/>
      <c r="J58" s="842"/>
      <c r="K58" s="842"/>
      <c r="L58" s="842"/>
      <c r="M58" s="842"/>
      <c r="N58" s="842"/>
      <c r="O58" s="842"/>
      <c r="P58" s="842"/>
      <c r="Q58" s="842"/>
      <c r="R58" s="842"/>
      <c r="S58" s="842"/>
      <c r="T58" s="842"/>
      <c r="U58" s="842"/>
      <c r="V58" s="842"/>
      <c r="W58" s="842"/>
      <c r="X58" s="842"/>
      <c r="Y58" s="842"/>
      <c r="Z58" s="842"/>
      <c r="AA58" s="829"/>
      <c r="AB58" s="388"/>
      <c r="AC58" s="393"/>
      <c r="AD58" s="393"/>
    </row>
    <row r="59" spans="1:30" ht="15.75" customHeight="1">
      <c r="A59" s="393"/>
      <c r="B59" s="41"/>
      <c r="C59" s="44">
        <v>2026</v>
      </c>
      <c r="D59" s="45">
        <v>46023</v>
      </c>
      <c r="E59" s="481">
        <v>46386</v>
      </c>
      <c r="F59" s="829"/>
      <c r="G59" s="46">
        <v>1</v>
      </c>
      <c r="H59" s="486"/>
      <c r="I59" s="842"/>
      <c r="J59" s="842"/>
      <c r="K59" s="842"/>
      <c r="L59" s="842"/>
      <c r="M59" s="842"/>
      <c r="N59" s="842"/>
      <c r="O59" s="842"/>
      <c r="P59" s="842"/>
      <c r="Q59" s="842"/>
      <c r="R59" s="842"/>
      <c r="S59" s="842"/>
      <c r="T59" s="842"/>
      <c r="U59" s="842"/>
      <c r="V59" s="842"/>
      <c r="W59" s="842"/>
      <c r="X59" s="842"/>
      <c r="Y59" s="842"/>
      <c r="Z59" s="842"/>
      <c r="AA59" s="829"/>
      <c r="AB59" s="388"/>
      <c r="AC59" s="393"/>
      <c r="AD59" s="393"/>
    </row>
    <row r="60" spans="1:30" ht="15.75" customHeight="1">
      <c r="A60" s="393"/>
      <c r="B60" s="41"/>
      <c r="C60" s="44">
        <v>2027</v>
      </c>
      <c r="D60" s="45">
        <v>46388</v>
      </c>
      <c r="E60" s="481">
        <v>46751</v>
      </c>
      <c r="F60" s="829"/>
      <c r="G60" s="46">
        <v>1</v>
      </c>
      <c r="H60" s="486"/>
      <c r="I60" s="842"/>
      <c r="J60" s="842"/>
      <c r="K60" s="842"/>
      <c r="L60" s="842"/>
      <c r="M60" s="842"/>
      <c r="N60" s="842"/>
      <c r="O60" s="842"/>
      <c r="P60" s="842"/>
      <c r="Q60" s="842"/>
      <c r="R60" s="842"/>
      <c r="S60" s="842"/>
      <c r="T60" s="842"/>
      <c r="U60" s="842"/>
      <c r="V60" s="842"/>
      <c r="W60" s="842"/>
      <c r="X60" s="842"/>
      <c r="Y60" s="842"/>
      <c r="Z60" s="842"/>
      <c r="AA60" s="829"/>
      <c r="AB60" s="388"/>
      <c r="AC60" s="393"/>
      <c r="AD60" s="393"/>
    </row>
    <row r="61" spans="1:30" ht="15.75" customHeight="1">
      <c r="A61" s="393"/>
      <c r="B61" s="41"/>
      <c r="C61" s="44"/>
      <c r="D61" s="44"/>
      <c r="E61" s="482"/>
      <c r="F61" s="829"/>
      <c r="G61" s="43"/>
      <c r="H61" s="482"/>
      <c r="I61" s="842"/>
      <c r="J61" s="842"/>
      <c r="K61" s="842"/>
      <c r="L61" s="842"/>
      <c r="M61" s="842"/>
      <c r="N61" s="842"/>
      <c r="O61" s="842"/>
      <c r="P61" s="842"/>
      <c r="Q61" s="842"/>
      <c r="R61" s="842"/>
      <c r="S61" s="842"/>
      <c r="T61" s="842"/>
      <c r="U61" s="842"/>
      <c r="V61" s="842"/>
      <c r="W61" s="842"/>
      <c r="X61" s="842"/>
      <c r="Y61" s="842"/>
      <c r="Z61" s="842"/>
      <c r="AA61" s="829"/>
      <c r="AB61" s="388"/>
      <c r="AC61" s="393"/>
      <c r="AD61" s="393"/>
    </row>
    <row r="62" spans="1:30" ht="15.75" customHeight="1">
      <c r="A62" s="366"/>
      <c r="B62" s="31"/>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74"/>
      <c r="AC62" s="366"/>
      <c r="AD62" s="366"/>
    </row>
    <row r="63" spans="1:30" ht="15.75" customHeight="1">
      <c r="A63" s="366"/>
      <c r="B63" s="31"/>
      <c r="C63" s="469" t="s">
        <v>163</v>
      </c>
      <c r="D63" s="838"/>
      <c r="E63" s="379"/>
      <c r="F63" s="370" t="s">
        <v>164</v>
      </c>
      <c r="G63" s="47"/>
      <c r="H63" s="381"/>
      <c r="I63" s="370" t="s">
        <v>165</v>
      </c>
      <c r="J63" s="366"/>
      <c r="K63" s="467"/>
      <c r="L63" s="829"/>
      <c r="M63" s="379"/>
      <c r="N63" s="366"/>
      <c r="O63" s="366"/>
      <c r="P63" s="366"/>
      <c r="Q63" s="366"/>
      <c r="R63" s="366"/>
      <c r="S63" s="366"/>
      <c r="T63" s="366"/>
      <c r="U63" s="366"/>
      <c r="V63" s="366"/>
      <c r="W63" s="366"/>
      <c r="X63" s="366"/>
      <c r="Y63" s="366"/>
      <c r="Z63" s="366"/>
      <c r="AA63" s="366"/>
      <c r="AB63" s="374"/>
      <c r="AC63" s="366"/>
      <c r="AD63" s="366"/>
    </row>
    <row r="64" spans="1:30" ht="15.75" customHeight="1">
      <c r="A64" s="366"/>
      <c r="B64" s="394"/>
      <c r="C64" s="385"/>
      <c r="D64" s="385"/>
      <c r="E64" s="385"/>
      <c r="F64" s="385"/>
      <c r="G64" s="385"/>
      <c r="H64" s="385"/>
      <c r="I64" s="385"/>
      <c r="J64" s="385"/>
      <c r="K64" s="385"/>
      <c r="L64" s="385"/>
      <c r="M64" s="385"/>
      <c r="N64" s="385"/>
      <c r="O64" s="385"/>
      <c r="P64" s="385"/>
      <c r="Q64" s="385"/>
      <c r="R64" s="385"/>
      <c r="S64" s="385"/>
      <c r="T64" s="385"/>
      <c r="U64" s="385"/>
      <c r="V64" s="385"/>
      <c r="W64" s="385"/>
      <c r="X64" s="385"/>
      <c r="Y64" s="385"/>
      <c r="Z64" s="385"/>
      <c r="AA64" s="385"/>
      <c r="AB64" s="395"/>
      <c r="AC64" s="366"/>
      <c r="AD64" s="366"/>
    </row>
    <row r="65" spans="1:30" ht="15.75" customHeight="1">
      <c r="A65" s="366"/>
      <c r="B65" s="480" t="s">
        <v>166</v>
      </c>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29"/>
      <c r="AC65" s="366"/>
      <c r="AD65" s="366"/>
    </row>
    <row r="66" spans="1:30" ht="15.75" customHeight="1">
      <c r="A66" s="366"/>
      <c r="B66" s="48"/>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49"/>
      <c r="AC66" s="366"/>
      <c r="AD66" s="366"/>
    </row>
    <row r="67" spans="1:30" ht="29.25" customHeight="1">
      <c r="A67" s="366"/>
      <c r="B67" s="482" t="s">
        <v>161</v>
      </c>
      <c r="C67" s="829"/>
      <c r="D67" s="43"/>
      <c r="E67" s="482" t="s">
        <v>167</v>
      </c>
      <c r="F67" s="829"/>
      <c r="G67" s="43"/>
      <c r="H67" s="466" t="s">
        <v>168</v>
      </c>
      <c r="I67" s="829"/>
      <c r="J67" s="482"/>
      <c r="K67" s="829"/>
      <c r="L67" s="485"/>
      <c r="M67" s="838"/>
      <c r="N67" s="43" t="s">
        <v>169</v>
      </c>
      <c r="O67" s="482"/>
      <c r="P67" s="842"/>
      <c r="Q67" s="829"/>
      <c r="R67" s="482" t="s">
        <v>170</v>
      </c>
      <c r="S67" s="842"/>
      <c r="T67" s="829"/>
      <c r="U67" s="482"/>
      <c r="V67" s="842"/>
      <c r="W67" s="829"/>
      <c r="X67" s="482" t="s">
        <v>171</v>
      </c>
      <c r="Y67" s="829"/>
      <c r="Z67" s="482"/>
      <c r="AA67" s="842"/>
      <c r="AB67" s="829"/>
      <c r="AC67" s="366"/>
      <c r="AD67" s="366"/>
    </row>
    <row r="68" spans="1:30" ht="15.75" customHeight="1">
      <c r="A68" s="366"/>
      <c r="B68" s="48"/>
      <c r="C68" s="396"/>
      <c r="D68" s="396"/>
      <c r="E68" s="396"/>
      <c r="F68" s="389"/>
      <c r="G68" s="397"/>
      <c r="H68" s="398"/>
      <c r="I68" s="398"/>
      <c r="J68" s="389"/>
      <c r="K68" s="389"/>
      <c r="L68" s="389"/>
      <c r="M68" s="389"/>
      <c r="N68" s="398"/>
      <c r="O68" s="389"/>
      <c r="P68" s="389"/>
      <c r="Q68" s="389"/>
      <c r="R68" s="389"/>
      <c r="S68" s="398"/>
      <c r="T68" s="376"/>
      <c r="U68" s="376"/>
      <c r="V68" s="366"/>
      <c r="W68" s="398"/>
      <c r="X68" s="386"/>
      <c r="Y68" s="386"/>
      <c r="Z68" s="50"/>
      <c r="AA68" s="28"/>
      <c r="AB68" s="51"/>
      <c r="AC68" s="366"/>
      <c r="AD68" s="366"/>
    </row>
    <row r="69" spans="1:30" ht="15.75" customHeight="1">
      <c r="A69" s="366"/>
      <c r="B69" s="480" t="s">
        <v>172</v>
      </c>
      <c r="C69" s="829"/>
      <c r="D69" s="483"/>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1"/>
      <c r="AC69" s="366"/>
      <c r="AD69" s="366"/>
    </row>
    <row r="70" spans="1:30" ht="15.75" customHeight="1">
      <c r="A70" s="366"/>
      <c r="B70" s="48"/>
      <c r="C70" s="396"/>
      <c r="D70" s="396"/>
      <c r="E70" s="396"/>
      <c r="F70" s="389"/>
      <c r="G70" s="397"/>
      <c r="H70" s="398"/>
      <c r="I70" s="398"/>
      <c r="J70" s="389"/>
      <c r="K70" s="389"/>
      <c r="L70" s="389"/>
      <c r="M70" s="389"/>
      <c r="N70" s="398"/>
      <c r="O70" s="389"/>
      <c r="P70" s="389"/>
      <c r="Q70" s="389"/>
      <c r="R70" s="389"/>
      <c r="S70" s="398"/>
      <c r="T70" s="376"/>
      <c r="U70" s="376"/>
      <c r="V70" s="366"/>
      <c r="W70" s="398"/>
      <c r="X70" s="386"/>
      <c r="Y70" s="386"/>
      <c r="Z70" s="50"/>
      <c r="AA70" s="28"/>
      <c r="AB70" s="51"/>
      <c r="AC70" s="366"/>
      <c r="AD70" s="366"/>
    </row>
    <row r="71" spans="1:30" ht="15.75" customHeight="1">
      <c r="A71" s="366"/>
      <c r="B71" s="480" t="s">
        <v>173</v>
      </c>
      <c r="C71" s="829"/>
      <c r="D71" s="484"/>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1"/>
      <c r="AC71" s="366"/>
      <c r="AD71" s="366"/>
    </row>
    <row r="72" spans="1:30" ht="15.75" customHeight="1">
      <c r="A72" s="366"/>
      <c r="B72" s="48"/>
      <c r="C72" s="396"/>
      <c r="D72" s="396"/>
      <c r="E72" s="396"/>
      <c r="F72" s="389"/>
      <c r="G72" s="397"/>
      <c r="H72" s="398"/>
      <c r="I72" s="398"/>
      <c r="J72" s="389"/>
      <c r="K72" s="389"/>
      <c r="L72" s="389"/>
      <c r="M72" s="389"/>
      <c r="N72" s="398"/>
      <c r="O72" s="389"/>
      <c r="P72" s="389"/>
      <c r="Q72" s="389"/>
      <c r="R72" s="389"/>
      <c r="S72" s="398"/>
      <c r="T72" s="376"/>
      <c r="U72" s="376"/>
      <c r="V72" s="366"/>
      <c r="W72" s="398"/>
      <c r="X72" s="386"/>
      <c r="Y72" s="386"/>
      <c r="Z72" s="386"/>
      <c r="AA72" s="376"/>
      <c r="AB72" s="382"/>
      <c r="AC72" s="366"/>
      <c r="AD72" s="366"/>
    </row>
    <row r="73" spans="1:30" ht="15.75" customHeight="1">
      <c r="A73" s="366"/>
      <c r="B73" s="480" t="s">
        <v>174</v>
      </c>
      <c r="C73" s="829"/>
      <c r="D73" s="484"/>
      <c r="E73" s="840"/>
      <c r="F73" s="840"/>
      <c r="G73" s="840"/>
      <c r="H73" s="840"/>
      <c r="I73" s="840"/>
      <c r="J73" s="840"/>
      <c r="K73" s="840"/>
      <c r="L73" s="840"/>
      <c r="M73" s="840"/>
      <c r="N73" s="840"/>
      <c r="O73" s="840"/>
      <c r="P73" s="840"/>
      <c r="Q73" s="840"/>
      <c r="R73" s="840"/>
      <c r="S73" s="840"/>
      <c r="T73" s="840"/>
      <c r="U73" s="840"/>
      <c r="V73" s="840"/>
      <c r="W73" s="840"/>
      <c r="X73" s="840"/>
      <c r="Y73" s="840"/>
      <c r="Z73" s="840"/>
      <c r="AA73" s="840"/>
      <c r="AB73" s="841"/>
      <c r="AC73" s="366"/>
      <c r="AD73" s="366"/>
    </row>
    <row r="74" spans="1:30" ht="15.75" customHeight="1">
      <c r="A74" s="366"/>
      <c r="B74" s="48"/>
      <c r="C74" s="396"/>
      <c r="D74" s="396"/>
      <c r="E74" s="396"/>
      <c r="F74" s="389"/>
      <c r="G74" s="397"/>
      <c r="H74" s="398"/>
      <c r="I74" s="398"/>
      <c r="J74" s="389"/>
      <c r="K74" s="389"/>
      <c r="L74" s="389"/>
      <c r="M74" s="389"/>
      <c r="N74" s="398"/>
      <c r="O74" s="389"/>
      <c r="P74" s="389"/>
      <c r="Q74" s="389"/>
      <c r="R74" s="389"/>
      <c r="S74" s="398"/>
      <c r="T74" s="376"/>
      <c r="U74" s="376"/>
      <c r="V74" s="366"/>
      <c r="W74" s="398"/>
      <c r="X74" s="386"/>
      <c r="Y74" s="386"/>
      <c r="Z74" s="50"/>
      <c r="AA74" s="28"/>
      <c r="AB74" s="51"/>
      <c r="AC74" s="366"/>
      <c r="AD74" s="366"/>
    </row>
    <row r="75" spans="1:30" ht="15.75" customHeight="1">
      <c r="A75" s="366"/>
      <c r="B75" s="480" t="s">
        <v>175</v>
      </c>
      <c r="C75" s="829"/>
      <c r="D75" s="484"/>
      <c r="E75" s="840"/>
      <c r="F75" s="840"/>
      <c r="G75" s="840"/>
      <c r="H75" s="840"/>
      <c r="I75" s="840"/>
      <c r="J75" s="840"/>
      <c r="K75" s="840"/>
      <c r="L75" s="840"/>
      <c r="M75" s="840"/>
      <c r="N75" s="840"/>
      <c r="O75" s="840"/>
      <c r="P75" s="840"/>
      <c r="Q75" s="840"/>
      <c r="R75" s="840"/>
      <c r="S75" s="840"/>
      <c r="T75" s="840"/>
      <c r="U75" s="840"/>
      <c r="V75" s="840"/>
      <c r="W75" s="840"/>
      <c r="X75" s="840"/>
      <c r="Y75" s="840"/>
      <c r="Z75" s="840"/>
      <c r="AA75" s="840"/>
      <c r="AB75" s="841"/>
      <c r="AC75" s="366"/>
      <c r="AD75" s="366"/>
    </row>
    <row r="76" spans="1:30" ht="15.75" customHeight="1">
      <c r="A76" s="366"/>
      <c r="B76" s="48"/>
      <c r="C76" s="396"/>
      <c r="D76" s="396"/>
      <c r="E76" s="396"/>
      <c r="F76" s="389"/>
      <c r="G76" s="397"/>
      <c r="H76" s="398"/>
      <c r="I76" s="398"/>
      <c r="J76" s="389"/>
      <c r="K76" s="389"/>
      <c r="L76" s="389"/>
      <c r="M76" s="389"/>
      <c r="N76" s="398"/>
      <c r="O76" s="389"/>
      <c r="P76" s="389"/>
      <c r="Q76" s="389"/>
      <c r="R76" s="389"/>
      <c r="S76" s="398"/>
      <c r="T76" s="376"/>
      <c r="U76" s="376"/>
      <c r="V76" s="366"/>
      <c r="W76" s="398"/>
      <c r="X76" s="386"/>
      <c r="Y76" s="386"/>
      <c r="Z76" s="50"/>
      <c r="AA76" s="28"/>
      <c r="AB76" s="51"/>
      <c r="AC76" s="366"/>
      <c r="AD76" s="366"/>
    </row>
    <row r="77" spans="1:30" ht="15.75" customHeight="1">
      <c r="A77" s="366"/>
      <c r="B77" s="480" t="s">
        <v>176</v>
      </c>
      <c r="C77" s="829"/>
      <c r="D77" s="484"/>
      <c r="E77" s="840"/>
      <c r="F77" s="840"/>
      <c r="G77" s="840"/>
      <c r="H77" s="840"/>
      <c r="I77" s="840"/>
      <c r="J77" s="840"/>
      <c r="K77" s="840"/>
      <c r="L77" s="840"/>
      <c r="M77" s="840"/>
      <c r="N77" s="840"/>
      <c r="O77" s="840"/>
      <c r="P77" s="840"/>
      <c r="Q77" s="840"/>
      <c r="R77" s="840"/>
      <c r="S77" s="840"/>
      <c r="T77" s="840"/>
      <c r="U77" s="840"/>
      <c r="V77" s="840"/>
      <c r="W77" s="840"/>
      <c r="X77" s="840"/>
      <c r="Y77" s="840"/>
      <c r="Z77" s="840"/>
      <c r="AA77" s="840"/>
      <c r="AB77" s="841"/>
      <c r="AC77" s="366"/>
      <c r="AD77" s="366"/>
    </row>
    <row r="78" spans="1:30" ht="15.75" customHeight="1">
      <c r="A78" s="366"/>
      <c r="B78" s="48"/>
      <c r="C78" s="396"/>
      <c r="D78" s="396"/>
      <c r="E78" s="396"/>
      <c r="F78" s="389"/>
      <c r="G78" s="397"/>
      <c r="H78" s="398"/>
      <c r="I78" s="398"/>
      <c r="J78" s="389"/>
      <c r="K78" s="389"/>
      <c r="L78" s="389"/>
      <c r="M78" s="389"/>
      <c r="N78" s="398"/>
      <c r="O78" s="389"/>
      <c r="P78" s="389"/>
      <c r="Q78" s="389"/>
      <c r="R78" s="389"/>
      <c r="S78" s="398"/>
      <c r="T78" s="376"/>
      <c r="U78" s="376"/>
      <c r="V78" s="366"/>
      <c r="W78" s="398"/>
      <c r="X78" s="386"/>
      <c r="Y78" s="386"/>
      <c r="Z78" s="50"/>
      <c r="AA78" s="28"/>
      <c r="AB78" s="51"/>
      <c r="AC78" s="366"/>
      <c r="AD78" s="366"/>
    </row>
    <row r="79" spans="1:30" ht="15.75" customHeight="1">
      <c r="A79" s="366"/>
      <c r="B79" s="480" t="s">
        <v>177</v>
      </c>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29"/>
      <c r="AC79" s="366"/>
      <c r="AD79" s="366"/>
    </row>
    <row r="80" spans="1:30" ht="15.75" customHeight="1">
      <c r="A80" s="366"/>
      <c r="B80" s="466" t="s">
        <v>122</v>
      </c>
      <c r="C80" s="829"/>
      <c r="D80" s="52" t="s">
        <v>178</v>
      </c>
      <c r="E80" s="466" t="s">
        <v>179</v>
      </c>
      <c r="F80" s="829"/>
      <c r="G80" s="466" t="s">
        <v>177</v>
      </c>
      <c r="H80" s="842"/>
      <c r="I80" s="842"/>
      <c r="J80" s="842"/>
      <c r="K80" s="842"/>
      <c r="L80" s="842"/>
      <c r="M80" s="842"/>
      <c r="N80" s="842"/>
      <c r="O80" s="829"/>
      <c r="P80" s="466" t="s">
        <v>180</v>
      </c>
      <c r="Q80" s="842"/>
      <c r="R80" s="842"/>
      <c r="S80" s="842"/>
      <c r="T80" s="842"/>
      <c r="U80" s="842"/>
      <c r="V80" s="842"/>
      <c r="W80" s="842"/>
      <c r="X80" s="842"/>
      <c r="Y80" s="842"/>
      <c r="Z80" s="842"/>
      <c r="AA80" s="842"/>
      <c r="AB80" s="829"/>
      <c r="AC80" s="366"/>
      <c r="AD80" s="366"/>
    </row>
    <row r="81" spans="1:30" ht="15.75" customHeight="1">
      <c r="A81" s="366"/>
      <c r="B81" s="466"/>
      <c r="C81" s="829"/>
      <c r="D81" s="37"/>
      <c r="E81" s="466"/>
      <c r="F81" s="829"/>
      <c r="G81" s="479"/>
      <c r="H81" s="842"/>
      <c r="I81" s="842"/>
      <c r="J81" s="842"/>
      <c r="K81" s="842"/>
      <c r="L81" s="842"/>
      <c r="M81" s="842"/>
      <c r="N81" s="842"/>
      <c r="O81" s="829"/>
      <c r="P81" s="479"/>
      <c r="Q81" s="842"/>
      <c r="R81" s="842"/>
      <c r="S81" s="842"/>
      <c r="T81" s="842"/>
      <c r="U81" s="842"/>
      <c r="V81" s="842"/>
      <c r="W81" s="842"/>
      <c r="X81" s="842"/>
      <c r="Y81" s="842"/>
      <c r="Z81" s="842"/>
      <c r="AA81" s="842"/>
      <c r="AB81" s="829"/>
      <c r="AC81" s="366"/>
      <c r="AD81" s="366"/>
    </row>
    <row r="82" spans="1:30" ht="15.75" customHeight="1">
      <c r="A82" s="366"/>
      <c r="B82" s="466"/>
      <c r="C82" s="829"/>
      <c r="D82" s="37"/>
      <c r="E82" s="466"/>
      <c r="F82" s="829"/>
      <c r="G82" s="479"/>
      <c r="H82" s="842"/>
      <c r="I82" s="842"/>
      <c r="J82" s="842"/>
      <c r="K82" s="842"/>
      <c r="L82" s="842"/>
      <c r="M82" s="842"/>
      <c r="N82" s="842"/>
      <c r="O82" s="829"/>
      <c r="P82" s="479"/>
      <c r="Q82" s="842"/>
      <c r="R82" s="842"/>
      <c r="S82" s="842"/>
      <c r="T82" s="842"/>
      <c r="U82" s="842"/>
      <c r="V82" s="842"/>
      <c r="W82" s="842"/>
      <c r="X82" s="842"/>
      <c r="Y82" s="842"/>
      <c r="Z82" s="842"/>
      <c r="AA82" s="842"/>
      <c r="AB82" s="829"/>
      <c r="AC82" s="366"/>
      <c r="AD82" s="366"/>
    </row>
    <row r="83" spans="1:30" ht="26.25" customHeight="1">
      <c r="A83" s="366"/>
      <c r="B83" s="478" t="s">
        <v>181</v>
      </c>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29"/>
      <c r="AC83" s="366"/>
      <c r="AD83" s="399"/>
    </row>
    <row r="84" spans="1:30"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row>
    <row r="91" spans="1:30"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row>
    <row r="92" spans="1:30"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row>
    <row r="93" spans="1:30"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row>
    <row r="94" spans="1:30"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row>
    <row r="95" spans="1:30"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row>
    <row r="96" spans="1:30"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row>
    <row r="97" spans="1:30"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row>
    <row r="98" spans="1:30"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row>
    <row r="99" spans="1:30"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row>
    <row r="100" spans="1:30"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row>
    <row r="101" spans="1:30"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row>
    <row r="102" spans="1:30"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row>
    <row r="103" spans="1:30"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row>
    <row r="104" spans="1:30"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row>
    <row r="105" spans="1:30"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row>
    <row r="106" spans="1:30"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row>
    <row r="107" spans="1:30"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row>
    <row r="108" spans="1:30"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row>
    <row r="109" spans="1:30"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row>
    <row r="110" spans="1:30"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row>
    <row r="111" spans="1:30"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row>
    <row r="112" spans="1:30"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row>
    <row r="113" spans="1:30"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row>
    <row r="114" spans="1:30"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row>
    <row r="115" spans="1:30"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row>
    <row r="116" spans="1:30"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row>
    <row r="117" spans="1:30"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row>
    <row r="118" spans="1:30"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row>
    <row r="119" spans="1:30"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row>
    <row r="120" spans="1:30"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row>
    <row r="121" spans="1:30"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row>
    <row r="122" spans="1:30"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row>
    <row r="123" spans="1:30"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row>
    <row r="124" spans="1:30"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row>
    <row r="125" spans="1:30"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row>
    <row r="126" spans="1:30"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row>
    <row r="127" spans="1:30"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row>
    <row r="128" spans="1:30"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row>
    <row r="129" spans="1:30"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row>
    <row r="130" spans="1:30"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row>
    <row r="131" spans="1:30"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row>
    <row r="132" spans="1:30"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row>
    <row r="133" spans="1:30"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row>
    <row r="134" spans="1:30"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row>
    <row r="135" spans="1:30"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row>
    <row r="136" spans="1:30"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row>
    <row r="137" spans="1:30"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row>
    <row r="138" spans="1:30"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row>
    <row r="139" spans="1:30"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row>
    <row r="140" spans="1:30"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row>
    <row r="141" spans="1:30"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row>
    <row r="142" spans="1:30"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row>
    <row r="143" spans="1:30"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row>
    <row r="144" spans="1:30"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row>
    <row r="145" spans="1:30"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row>
    <row r="146" spans="1:30"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row>
    <row r="147" spans="1:30"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row>
    <row r="148" spans="1:30"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row>
    <row r="149" spans="1:30"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row>
    <row r="150" spans="1:30"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row>
    <row r="151" spans="1:30"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row>
    <row r="152" spans="1:30"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row>
    <row r="153" spans="1:30"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row>
    <row r="154" spans="1:30"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row>
    <row r="155" spans="1:30"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row>
    <row r="156" spans="1:30"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row>
    <row r="157" spans="1:30"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row>
    <row r="158" spans="1:30"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row>
    <row r="159" spans="1:30"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row>
    <row r="160" spans="1:30"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row>
    <row r="161" spans="1:30"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row>
    <row r="162" spans="1:30"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row>
    <row r="163" spans="1:30"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row>
    <row r="164" spans="1:30"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row>
    <row r="165" spans="1:30"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row>
    <row r="166" spans="1:30"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row>
    <row r="167" spans="1:30"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row>
    <row r="168" spans="1:30"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row>
    <row r="169" spans="1:30"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row>
    <row r="170" spans="1:30"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row>
    <row r="171" spans="1:30"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row>
    <row r="172" spans="1:30"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row>
    <row r="173" spans="1:30"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row>
    <row r="174" spans="1:30"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row>
    <row r="175" spans="1:30"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row>
    <row r="176" spans="1:30"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row>
    <row r="177" spans="1:30"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row>
    <row r="178" spans="1:30"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row>
    <row r="179" spans="1:30"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row>
    <row r="180" spans="1:30"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row>
    <row r="181" spans="1:30"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row>
    <row r="182" spans="1:30"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row>
    <row r="183" spans="1:30"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row>
    <row r="184" spans="1:30"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row>
    <row r="185" spans="1:30"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row>
    <row r="186" spans="1:30"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row>
    <row r="187" spans="1:30"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row>
    <row r="188" spans="1:30"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row>
    <row r="189" spans="1:30"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row>
    <row r="190" spans="1:30"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row>
    <row r="191" spans="1:30"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row>
    <row r="192" spans="1:30"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row>
    <row r="193" spans="1:30"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row>
    <row r="194" spans="1:30"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row>
    <row r="195" spans="1:30"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row>
    <row r="196" spans="1:30"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row>
    <row r="197" spans="1:30"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row>
    <row r="198" spans="1:30"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row>
    <row r="199" spans="1:30"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row>
    <row r="200" spans="1:30"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row>
    <row r="201" spans="1:30"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row>
    <row r="202" spans="1:30"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row>
    <row r="203" spans="1:30"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row>
    <row r="204" spans="1:30"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row>
    <row r="205" spans="1:30"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row>
    <row r="206" spans="1:30"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row>
    <row r="207" spans="1:30"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row>
    <row r="208" spans="1:30"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row>
    <row r="209" spans="1:30"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row>
    <row r="210" spans="1:30"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row>
    <row r="211" spans="1:30"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row>
    <row r="212" spans="1:30"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row>
    <row r="213" spans="1:30"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row>
    <row r="214" spans="1:30"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row>
    <row r="215" spans="1:30"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row>
    <row r="216" spans="1:30"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row>
    <row r="217" spans="1:30"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row>
    <row r="218" spans="1:30"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row>
    <row r="219" spans="1:30"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row>
    <row r="220" spans="1:30"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row>
    <row r="221" spans="1:30"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row>
    <row r="222" spans="1:30"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row>
    <row r="223" spans="1:30"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row>
    <row r="224" spans="1:30"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row>
    <row r="225" spans="1:30"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row>
    <row r="226" spans="1:30"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row>
    <row r="227" spans="1:30"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row>
    <row r="228" spans="1:30"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row>
    <row r="229" spans="1:30"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row>
    <row r="230" spans="1:30"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row>
    <row r="231" spans="1:30"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row>
    <row r="232" spans="1:30"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row>
    <row r="233" spans="1:30"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row>
    <row r="234" spans="1:30"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row>
    <row r="235" spans="1:30"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row>
    <row r="236" spans="1:30"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row>
    <row r="237" spans="1:30"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row>
    <row r="238" spans="1:30"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row>
    <row r="239" spans="1:30"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row>
    <row r="240" spans="1:30"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row>
    <row r="241" spans="1:30"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row>
    <row r="242" spans="1:30"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row>
    <row r="243" spans="1:30"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row>
    <row r="244" spans="1:30"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row>
    <row r="245" spans="1:30"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row>
    <row r="246" spans="1:30"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row>
    <row r="247" spans="1:30"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row>
    <row r="248" spans="1:30"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row>
    <row r="249" spans="1:30"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row>
    <row r="250" spans="1:30"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row>
    <row r="251" spans="1:30"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row>
    <row r="252" spans="1:30"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row>
    <row r="253" spans="1:30"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row>
    <row r="254" spans="1:30"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row>
    <row r="255" spans="1:30"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row>
    <row r="256" spans="1:30"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row>
    <row r="257" spans="1:30"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row>
    <row r="258" spans="1:30"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row>
    <row r="259" spans="1:30"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row>
    <row r="260" spans="1:30"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row>
    <row r="261" spans="1:30"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row>
    <row r="262" spans="1:30"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row>
    <row r="263" spans="1:30"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row>
    <row r="264" spans="1:30"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row>
    <row r="265" spans="1:30"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row>
    <row r="266" spans="1:30"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row>
    <row r="267" spans="1:30"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row>
    <row r="268" spans="1:30"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row>
    <row r="269" spans="1:30"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row>
    <row r="270" spans="1:30"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row>
    <row r="271" spans="1:30"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row>
    <row r="272" spans="1:30"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row>
    <row r="273" spans="1:30"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row>
    <row r="274" spans="1:30"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row>
    <row r="275" spans="1:30"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row>
    <row r="276" spans="1:30"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row>
    <row r="277" spans="1:30"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row>
    <row r="278" spans="1:30"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row>
    <row r="279" spans="1:30"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row>
    <row r="280" spans="1:30"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row>
    <row r="281" spans="1:30"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row>
    <row r="282" spans="1:30"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row>
    <row r="283" spans="1:30"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row>
    <row r="284" spans="1:30"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row>
    <row r="285" spans="1:30"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row>
    <row r="286" spans="1:30"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row>
    <row r="287" spans="1:30"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row>
    <row r="288" spans="1:30"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row>
    <row r="289" spans="1:30"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row>
    <row r="290" spans="1:30"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row>
    <row r="291" spans="1:30"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row>
    <row r="292" spans="1:30"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row>
    <row r="293" spans="1:30"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row>
    <row r="294" spans="1:30"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row>
    <row r="295" spans="1:30"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row>
    <row r="296" spans="1:30"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row>
    <row r="297" spans="1:30"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row>
    <row r="298" spans="1:30"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row>
    <row r="299" spans="1:30"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row>
    <row r="300" spans="1:30"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row>
    <row r="301" spans="1:30"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row>
    <row r="302" spans="1:30"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row>
    <row r="303" spans="1:30"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row>
    <row r="304" spans="1:30"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row>
    <row r="305" spans="1:30"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row>
    <row r="306" spans="1:30"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row>
    <row r="307" spans="1:30"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row>
    <row r="308" spans="1:30"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row>
    <row r="309" spans="1:30"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row>
    <row r="310" spans="1:30"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row>
    <row r="311" spans="1:30"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row>
    <row r="312" spans="1:30"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row>
    <row r="313" spans="1:30"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row>
    <row r="314" spans="1:30"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row>
    <row r="315" spans="1:30"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row>
    <row r="316" spans="1:30"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row>
    <row r="317" spans="1:30"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row>
    <row r="318" spans="1:30"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row>
    <row r="319" spans="1:30"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row>
    <row r="320" spans="1:30"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row>
    <row r="321" spans="1:30"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row>
    <row r="322" spans="1:30"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row>
    <row r="323" spans="1:30"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row>
    <row r="324" spans="1:30"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row>
    <row r="325" spans="1:30"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row>
    <row r="326" spans="1:30"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row>
    <row r="327" spans="1:30"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row>
    <row r="328" spans="1:30"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row>
    <row r="329" spans="1:30"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row>
    <row r="330" spans="1:30"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row>
    <row r="331" spans="1:30"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row>
    <row r="332" spans="1:30"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row>
    <row r="333" spans="1:30"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row>
    <row r="334" spans="1:30"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row>
    <row r="335" spans="1:30"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row>
    <row r="336" spans="1:30"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row>
    <row r="337" spans="1:30"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row>
    <row r="338" spans="1:30"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row>
    <row r="339" spans="1:30"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row>
    <row r="340" spans="1:30"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row>
    <row r="341" spans="1:30"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row>
    <row r="342" spans="1:30"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row>
    <row r="343" spans="1:30"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row>
    <row r="344" spans="1:30"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row>
    <row r="345" spans="1:30"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row>
    <row r="346" spans="1:30"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row>
    <row r="347" spans="1:30"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row>
    <row r="348" spans="1:30"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row>
    <row r="349" spans="1:30"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row>
    <row r="350" spans="1:30"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row>
    <row r="351" spans="1:30"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row>
    <row r="352" spans="1:30"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row>
    <row r="353" spans="1:30"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row>
    <row r="354" spans="1:30"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row>
    <row r="355" spans="1:30"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row>
    <row r="356" spans="1:30"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row>
    <row r="357" spans="1:30"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row>
    <row r="358" spans="1:30"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row>
    <row r="359" spans="1:30"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row>
    <row r="360" spans="1:30"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row>
    <row r="361" spans="1:30"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row>
    <row r="362" spans="1:30"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row>
    <row r="363" spans="1:30"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row>
    <row r="364" spans="1:30"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row>
    <row r="365" spans="1:30"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row>
    <row r="366" spans="1:30"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row>
    <row r="367" spans="1:30"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row>
    <row r="368" spans="1:30"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row>
    <row r="369" spans="1:30"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row>
    <row r="370" spans="1:30"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row>
    <row r="371" spans="1:30"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row>
    <row r="372" spans="1:30"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row>
    <row r="373" spans="1:30"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row>
    <row r="374" spans="1:30"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row>
    <row r="375" spans="1:30"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row>
    <row r="376" spans="1:30"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row>
    <row r="377" spans="1:30"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row>
    <row r="378" spans="1:30"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row>
    <row r="379" spans="1:30"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row>
    <row r="380" spans="1:30"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row>
    <row r="381" spans="1:30"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row>
    <row r="382" spans="1:30"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row>
    <row r="383" spans="1:30"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row>
    <row r="384" spans="1:30"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row>
    <row r="385" spans="1:30"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row>
    <row r="386" spans="1:30"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row>
    <row r="387" spans="1:30"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row>
    <row r="388" spans="1:30"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row>
    <row r="389" spans="1:30"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row>
    <row r="390" spans="1:30"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row>
    <row r="391" spans="1:30"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row>
    <row r="392" spans="1:30"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row>
    <row r="393" spans="1:30"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row>
    <row r="394" spans="1:30"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row>
    <row r="395" spans="1:30"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row>
    <row r="396" spans="1:30"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row>
    <row r="397" spans="1:30"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row>
    <row r="398" spans="1:30"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row>
    <row r="399" spans="1:30"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row>
    <row r="400" spans="1:30"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row>
    <row r="401" spans="1:30"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row>
    <row r="402" spans="1:30"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row>
    <row r="403" spans="1:30"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row>
    <row r="404" spans="1:30"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row>
    <row r="405" spans="1:30"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row>
    <row r="406" spans="1:30"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row>
    <row r="407" spans="1:30"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row>
    <row r="408" spans="1:30"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row>
    <row r="409" spans="1:30"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row>
    <row r="410" spans="1:30"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row>
    <row r="411" spans="1:30"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row>
    <row r="412" spans="1:30"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row>
    <row r="413" spans="1:30"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row>
    <row r="414" spans="1:30"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row>
    <row r="415" spans="1:30"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row>
    <row r="416" spans="1:30"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row>
    <row r="417" spans="1:30"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row>
    <row r="418" spans="1:30"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row>
    <row r="419" spans="1:30"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row>
    <row r="420" spans="1:30"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row>
    <row r="421" spans="1:30"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row>
    <row r="422" spans="1:30"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row>
    <row r="423" spans="1:30"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row>
    <row r="424" spans="1:30"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row>
    <row r="425" spans="1:30"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row>
    <row r="426" spans="1:30"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row>
    <row r="427" spans="1:30"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row>
    <row r="428" spans="1:30"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row>
    <row r="429" spans="1:30"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row>
    <row r="430" spans="1:30"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row>
    <row r="431" spans="1:30"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row>
    <row r="432" spans="1:30"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row>
    <row r="433" spans="1:30"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row>
    <row r="434" spans="1:30"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row>
    <row r="435" spans="1:30"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row>
    <row r="436" spans="1:30"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row>
    <row r="437" spans="1:30"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row>
    <row r="438" spans="1:30"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row>
    <row r="439" spans="1:30"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row>
    <row r="440" spans="1:30"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row>
    <row r="441" spans="1:30"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row>
    <row r="442" spans="1:30"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row>
    <row r="443" spans="1:30"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row>
    <row r="444" spans="1:30"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row>
    <row r="445" spans="1:30"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row>
    <row r="446" spans="1:30"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row>
    <row r="447" spans="1:30"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row>
    <row r="448" spans="1:30"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row>
    <row r="449" spans="1:30"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row>
    <row r="450" spans="1:30"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row>
    <row r="451" spans="1:30"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row>
    <row r="452" spans="1:30"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row>
    <row r="453" spans="1:30"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row>
    <row r="454" spans="1:30"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row>
    <row r="455" spans="1:30"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row>
    <row r="456" spans="1:30"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row>
    <row r="457" spans="1:30"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row>
    <row r="458" spans="1:30"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row>
    <row r="459" spans="1:30"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row>
    <row r="460" spans="1:30"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row>
    <row r="461" spans="1:30"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row>
    <row r="462" spans="1:30"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row>
    <row r="463" spans="1:30"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row>
    <row r="464" spans="1:30"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row>
    <row r="465" spans="1:30"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row>
    <row r="466" spans="1:30"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row>
    <row r="467" spans="1:30"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row>
    <row r="468" spans="1:30"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row>
    <row r="469" spans="1:30"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row>
    <row r="470" spans="1:30"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row>
    <row r="471" spans="1:30"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row>
    <row r="472" spans="1:30"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row>
    <row r="473" spans="1:30"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row>
    <row r="474" spans="1:30"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row>
    <row r="475" spans="1:30"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row>
    <row r="476" spans="1:30"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row>
    <row r="477" spans="1:30"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row>
    <row r="478" spans="1:30"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row>
    <row r="479" spans="1:30"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row>
    <row r="480" spans="1:30"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row>
    <row r="481" spans="1:30"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row>
    <row r="482" spans="1:30"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row>
    <row r="483" spans="1:30"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row>
    <row r="484" spans="1:30"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row>
    <row r="485" spans="1:30"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row>
    <row r="486" spans="1:30"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row>
    <row r="487" spans="1:30"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row>
    <row r="488" spans="1:30"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row>
    <row r="489" spans="1:30"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row>
    <row r="490" spans="1:30"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row>
    <row r="491" spans="1:30"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row>
    <row r="492" spans="1:30"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row>
    <row r="493" spans="1:30"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row>
    <row r="494" spans="1:30"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row>
    <row r="495" spans="1:30"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row>
    <row r="496" spans="1:30"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row>
    <row r="497" spans="1:30"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row>
    <row r="498" spans="1:30"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row>
    <row r="499" spans="1:30"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row>
    <row r="500" spans="1:30"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row>
    <row r="501" spans="1:30"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row>
    <row r="502" spans="1:30"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row>
    <row r="503" spans="1:30"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row>
    <row r="504" spans="1:30"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row>
    <row r="505" spans="1:30"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row>
    <row r="506" spans="1:30"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row>
    <row r="507" spans="1:30"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row>
    <row r="508" spans="1:30"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row>
    <row r="509" spans="1:30"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row>
    <row r="510" spans="1:30"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row>
    <row r="511" spans="1:30"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row>
    <row r="512" spans="1:30"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row>
    <row r="513" spans="1:30"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row>
    <row r="514" spans="1:30"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row>
    <row r="515" spans="1:30"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row>
    <row r="516" spans="1:30"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row>
    <row r="517" spans="1:30"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row>
    <row r="518" spans="1:30"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row>
    <row r="519" spans="1:30"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row>
    <row r="520" spans="1:30"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row>
    <row r="521" spans="1:30"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row>
    <row r="522" spans="1:30"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row>
    <row r="523" spans="1:30"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row>
    <row r="524" spans="1:30"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row>
    <row r="525" spans="1:30"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row>
    <row r="526" spans="1:30"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row>
    <row r="527" spans="1:30"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row>
    <row r="528" spans="1:30"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row>
    <row r="529" spans="1:30"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row>
    <row r="530" spans="1:30"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row>
    <row r="531" spans="1:30"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row>
    <row r="532" spans="1:30"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row>
    <row r="533" spans="1:30"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row>
    <row r="534" spans="1:30"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row>
    <row r="535" spans="1:30"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row>
    <row r="536" spans="1:30"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row>
    <row r="537" spans="1:30"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row>
    <row r="538" spans="1:30"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row>
    <row r="539" spans="1:30"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row>
    <row r="540" spans="1:30"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row>
    <row r="541" spans="1:30"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row>
    <row r="542" spans="1:30"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row>
    <row r="543" spans="1:30"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row>
    <row r="544" spans="1:30"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row>
    <row r="545" spans="1:30"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row>
    <row r="546" spans="1:30"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row>
    <row r="547" spans="1:30"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row>
    <row r="548" spans="1:30"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row>
    <row r="549" spans="1:30"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row>
    <row r="550" spans="1:30"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row>
    <row r="551" spans="1:30"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row>
    <row r="552" spans="1:30"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row>
    <row r="553" spans="1:30"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row>
    <row r="554" spans="1:30"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row>
    <row r="555" spans="1:30"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row>
    <row r="556" spans="1:30"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row>
    <row r="557" spans="1:30"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row>
    <row r="558" spans="1:30"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row>
    <row r="559" spans="1:30"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row>
    <row r="560" spans="1:30"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row>
    <row r="561" spans="1:30"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row>
    <row r="562" spans="1:30"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row>
    <row r="563" spans="1:30"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row>
    <row r="564" spans="1:30"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row>
    <row r="565" spans="1:30"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row>
    <row r="566" spans="1:30"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row>
    <row r="567" spans="1:30"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row>
    <row r="568" spans="1:30"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row>
    <row r="569" spans="1:30"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row>
    <row r="570" spans="1:30"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row>
    <row r="571" spans="1:30"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row>
    <row r="572" spans="1:30"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row>
    <row r="573" spans="1:30"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row>
    <row r="574" spans="1:30"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row>
    <row r="575" spans="1:30"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row>
    <row r="576" spans="1:30"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row>
    <row r="577" spans="1:30"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row>
    <row r="578" spans="1:30"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row>
    <row r="579" spans="1:30"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row>
    <row r="580" spans="1:30"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row>
    <row r="581" spans="1:30"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row>
    <row r="582" spans="1:30"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row>
    <row r="583" spans="1:30"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row>
    <row r="584" spans="1:30"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row>
    <row r="585" spans="1:30"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row>
    <row r="586" spans="1:30"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row>
    <row r="587" spans="1:30"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row>
    <row r="588" spans="1:30"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row>
    <row r="589" spans="1:30"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row>
    <row r="590" spans="1:30"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row>
    <row r="591" spans="1:30"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row>
    <row r="592" spans="1:30"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row>
    <row r="593" spans="1:30"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row>
    <row r="594" spans="1:30"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row>
    <row r="595" spans="1:30"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row>
    <row r="596" spans="1:30"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row>
    <row r="597" spans="1:30"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row>
    <row r="598" spans="1:30"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row>
    <row r="599" spans="1:30"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row>
    <row r="600" spans="1:30"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row>
    <row r="601" spans="1:30"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row>
    <row r="602" spans="1:30"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row>
    <row r="603" spans="1:30"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row>
    <row r="604" spans="1:30"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row>
    <row r="605" spans="1:30"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row>
    <row r="606" spans="1:30"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row>
    <row r="607" spans="1:30"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row>
    <row r="608" spans="1:30"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row>
    <row r="609" spans="1:30"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row>
    <row r="610" spans="1:30"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row>
    <row r="611" spans="1:30"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row>
    <row r="612" spans="1:30"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row>
    <row r="613" spans="1:30"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row>
    <row r="614" spans="1:30"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row>
    <row r="615" spans="1:30"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row>
    <row r="616" spans="1:30"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row>
    <row r="617" spans="1:30"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row>
    <row r="618" spans="1:30"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row>
    <row r="619" spans="1:30"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row>
    <row r="620" spans="1:30"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row>
    <row r="621" spans="1:30"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row>
    <row r="622" spans="1:30"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row>
    <row r="623" spans="1:30"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row>
    <row r="624" spans="1:30"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row>
    <row r="625" spans="1:30"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row>
    <row r="626" spans="1:30"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row>
    <row r="627" spans="1:30"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row>
    <row r="628" spans="1:30"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row>
    <row r="629" spans="1:30"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row>
    <row r="630" spans="1:30"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row>
    <row r="631" spans="1:30"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row>
    <row r="632" spans="1:30"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row>
    <row r="633" spans="1:30"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row>
    <row r="634" spans="1:30"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row>
    <row r="635" spans="1:30"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row>
    <row r="636" spans="1:30"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row>
    <row r="637" spans="1:30"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row>
    <row r="638" spans="1:30"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row>
    <row r="639" spans="1:30"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row>
    <row r="640" spans="1:30"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row>
    <row r="641" spans="1:30"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row>
    <row r="642" spans="1:30"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row>
    <row r="643" spans="1:30"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row>
    <row r="644" spans="1:30"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row>
    <row r="645" spans="1:30"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row>
    <row r="646" spans="1:30"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row>
    <row r="647" spans="1:30"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row>
    <row r="648" spans="1:30"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row>
    <row r="649" spans="1:30"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row>
    <row r="650" spans="1:30"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row>
    <row r="651" spans="1:30"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row>
    <row r="652" spans="1:30"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row>
    <row r="653" spans="1:30"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row>
    <row r="654" spans="1:30"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row>
    <row r="655" spans="1:30"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row>
    <row r="656" spans="1:30"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row>
    <row r="657" spans="1:30"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row>
    <row r="658" spans="1:30"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row>
    <row r="659" spans="1:30"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row>
    <row r="660" spans="1:30"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row>
    <row r="661" spans="1:30"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row>
    <row r="662" spans="1:30"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row>
    <row r="663" spans="1:30"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row>
    <row r="664" spans="1:30"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row>
    <row r="665" spans="1:30"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row>
    <row r="666" spans="1:30"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row>
    <row r="667" spans="1:30"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row>
    <row r="668" spans="1:30"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row>
    <row r="669" spans="1:30"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row>
    <row r="670" spans="1:30"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row>
    <row r="671" spans="1:30"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row>
    <row r="672" spans="1:30"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row>
    <row r="673" spans="1:30"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row>
    <row r="674" spans="1:30"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row>
    <row r="675" spans="1:30"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row>
    <row r="676" spans="1:30"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row>
    <row r="677" spans="1:30"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row>
    <row r="678" spans="1:30"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row>
    <row r="679" spans="1:30"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row>
    <row r="680" spans="1:30"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row>
    <row r="681" spans="1:30"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row>
    <row r="682" spans="1:30"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row>
    <row r="683" spans="1:30"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row>
    <row r="684" spans="1:30"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row>
    <row r="685" spans="1:30"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row>
    <row r="686" spans="1:30"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row>
    <row r="687" spans="1:30"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row>
    <row r="688" spans="1:30"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row>
    <row r="689" spans="1:30"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row>
    <row r="690" spans="1:30"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row>
    <row r="691" spans="1:30"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row>
    <row r="692" spans="1:30"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row>
    <row r="693" spans="1:30"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row>
    <row r="694" spans="1:30"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row>
    <row r="695" spans="1:30"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row>
    <row r="696" spans="1:30"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row>
    <row r="697" spans="1:30"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row>
    <row r="698" spans="1:30"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row>
    <row r="699" spans="1:30"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row>
    <row r="700" spans="1:30"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row>
    <row r="701" spans="1:30"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row>
    <row r="702" spans="1:30"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row>
    <row r="703" spans="1:30"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row>
    <row r="704" spans="1:30"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row>
    <row r="705" spans="1:30"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row>
    <row r="706" spans="1:30"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row>
    <row r="707" spans="1:30"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row>
    <row r="708" spans="1:30"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row>
    <row r="709" spans="1:30"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row>
    <row r="710" spans="1:30"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row>
    <row r="711" spans="1:30"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row>
    <row r="712" spans="1:30"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row>
    <row r="713" spans="1:30"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row>
    <row r="714" spans="1:30"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row>
    <row r="715" spans="1:30"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row>
    <row r="716" spans="1:30"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row>
    <row r="717" spans="1:30"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row>
    <row r="718" spans="1:30"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row>
    <row r="719" spans="1:30"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row>
    <row r="720" spans="1:30"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row>
    <row r="721" spans="1:30"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row>
    <row r="722" spans="1:30"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row>
    <row r="723" spans="1:30"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row>
    <row r="724" spans="1:30"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row>
    <row r="725" spans="1:30"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row>
    <row r="726" spans="1:30"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row>
    <row r="727" spans="1:30"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row>
    <row r="728" spans="1:30"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row>
    <row r="729" spans="1:30"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row>
    <row r="730" spans="1:30"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row>
    <row r="731" spans="1:30"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row>
    <row r="732" spans="1:30"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row>
    <row r="733" spans="1:30"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row>
    <row r="734" spans="1:30"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row>
    <row r="735" spans="1:30"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row>
    <row r="736" spans="1:30"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row>
    <row r="737" spans="1:30"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row>
    <row r="738" spans="1:30"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row>
    <row r="739" spans="1:30"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row>
    <row r="740" spans="1:30"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row>
    <row r="741" spans="1:30"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row>
    <row r="742" spans="1:30"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row>
    <row r="743" spans="1:30"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row>
    <row r="744" spans="1:30"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row>
    <row r="745" spans="1:30"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row>
    <row r="746" spans="1:30"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row>
    <row r="747" spans="1:30"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row>
    <row r="748" spans="1:30"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row>
    <row r="749" spans="1:30"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row>
    <row r="750" spans="1:30"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row>
    <row r="751" spans="1:30"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row>
    <row r="752" spans="1:30"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row>
    <row r="753" spans="1:30"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row>
    <row r="754" spans="1:30"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row>
    <row r="755" spans="1:30"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row>
    <row r="756" spans="1:30"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row>
    <row r="757" spans="1:30"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row>
    <row r="758" spans="1:30"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row>
    <row r="759" spans="1:30"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row>
    <row r="760" spans="1:30"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row>
    <row r="761" spans="1:30"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row>
    <row r="762" spans="1:30"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row>
    <row r="763" spans="1:30"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row>
    <row r="764" spans="1:30"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row>
    <row r="765" spans="1:30"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row>
    <row r="766" spans="1:30"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row>
    <row r="767" spans="1:30"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row>
    <row r="768" spans="1:30"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row>
    <row r="769" spans="1:30"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row>
    <row r="770" spans="1:30"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row>
    <row r="771" spans="1:30"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row>
    <row r="772" spans="1:30"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row>
    <row r="773" spans="1:30"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row>
    <row r="774" spans="1:30"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row>
    <row r="775" spans="1:30"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row>
    <row r="776" spans="1:30"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row>
    <row r="777" spans="1:30"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row>
    <row r="778" spans="1:30"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row>
    <row r="779" spans="1:30"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row>
    <row r="780" spans="1:30"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row>
    <row r="781" spans="1:30"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row>
    <row r="782" spans="1:30"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row>
    <row r="783" spans="1:30"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row>
    <row r="784" spans="1:30"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row>
    <row r="785" spans="1:30"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row>
    <row r="786" spans="1:30"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row>
    <row r="787" spans="1:30"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row>
    <row r="788" spans="1:30"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row>
    <row r="789" spans="1:30"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row>
    <row r="790" spans="1:30"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row>
    <row r="791" spans="1:30"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row>
    <row r="792" spans="1:30"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row>
    <row r="793" spans="1:30"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row>
    <row r="794" spans="1:30"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row>
    <row r="795" spans="1:30"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row>
    <row r="796" spans="1:30"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row>
    <row r="797" spans="1:30"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row>
    <row r="798" spans="1:30"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row>
    <row r="799" spans="1:30"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row>
    <row r="800" spans="1:30"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row>
    <row r="801" spans="1:30"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row>
    <row r="802" spans="1:30"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row>
    <row r="803" spans="1:30"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row>
    <row r="804" spans="1:30"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row>
    <row r="805" spans="1:30"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row>
    <row r="806" spans="1:30"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row>
    <row r="807" spans="1:30"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row>
    <row r="808" spans="1:30"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row>
    <row r="809" spans="1:30"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row>
    <row r="810" spans="1:30"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row>
    <row r="811" spans="1:30"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row>
    <row r="812" spans="1:30"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row>
    <row r="813" spans="1:30"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row>
    <row r="814" spans="1:30"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row>
    <row r="815" spans="1:30"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row>
    <row r="816" spans="1:30"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row>
    <row r="817" spans="1:30"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row>
    <row r="818" spans="1:30"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row>
    <row r="819" spans="1:30"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row>
    <row r="820" spans="1:30"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row>
    <row r="821" spans="1:30"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row>
    <row r="822" spans="1:30"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row>
    <row r="823" spans="1:30"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row>
    <row r="824" spans="1:30"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row>
    <row r="825" spans="1:30"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row>
    <row r="826" spans="1:30"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row>
    <row r="827" spans="1:30"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row>
    <row r="828" spans="1:30"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row>
    <row r="829" spans="1:30"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row>
    <row r="830" spans="1:30"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row>
    <row r="831" spans="1:30"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row>
    <row r="832" spans="1:30"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row>
    <row r="833" spans="1:30"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row>
    <row r="834" spans="1:30"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row>
    <row r="835" spans="1:30"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row>
    <row r="836" spans="1:30"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row>
    <row r="837" spans="1:30"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row>
    <row r="838" spans="1:30"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row>
    <row r="839" spans="1:30"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row>
    <row r="840" spans="1:30"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row>
    <row r="841" spans="1:30"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row>
    <row r="842" spans="1:30"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row>
    <row r="843" spans="1:30"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row>
    <row r="844" spans="1:30"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row>
    <row r="845" spans="1:30"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row>
    <row r="846" spans="1:30"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row>
    <row r="847" spans="1:30"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row>
    <row r="848" spans="1:30"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row>
    <row r="849" spans="1:30"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row>
    <row r="850" spans="1:30"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row>
    <row r="851" spans="1:30"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row>
    <row r="852" spans="1:30"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row>
    <row r="853" spans="1:30"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row>
    <row r="854" spans="1:30"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row>
    <row r="855" spans="1:30"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row>
    <row r="856" spans="1:30"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row>
    <row r="857" spans="1:30"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row>
    <row r="858" spans="1:30"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row>
    <row r="859" spans="1:30"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row>
    <row r="860" spans="1:30"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row>
    <row r="861" spans="1:30"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row>
    <row r="862" spans="1:30"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row>
    <row r="863" spans="1:30"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row>
    <row r="864" spans="1:30"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row>
    <row r="865" spans="1:30"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row>
    <row r="866" spans="1:30"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row>
    <row r="867" spans="1:30"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row>
    <row r="868" spans="1:30"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row>
    <row r="869" spans="1:30"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row>
    <row r="870" spans="1:30"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row>
    <row r="871" spans="1:30"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row>
    <row r="872" spans="1:30"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row>
    <row r="873" spans="1:30"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row>
    <row r="874" spans="1:30"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row>
    <row r="875" spans="1:30"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row>
    <row r="876" spans="1:30"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row>
    <row r="877" spans="1:30"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row>
    <row r="878" spans="1:30"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row>
    <row r="879" spans="1:30"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row>
    <row r="880" spans="1:30"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row>
    <row r="881" spans="1:30"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row>
    <row r="882" spans="1:30"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row>
    <row r="883" spans="1:30"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row>
    <row r="884" spans="1:30"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row>
    <row r="885" spans="1:30"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row>
    <row r="886" spans="1:30"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row>
    <row r="887" spans="1:30"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row>
    <row r="888" spans="1:30"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row>
    <row r="889" spans="1:30"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row>
    <row r="890" spans="1:30"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row>
    <row r="891" spans="1:30"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row>
    <row r="892" spans="1:30"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row>
    <row r="893" spans="1:30"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row>
    <row r="894" spans="1:30"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row>
    <row r="895" spans="1:30"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row>
    <row r="896" spans="1:30"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row>
    <row r="897" spans="1:30"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row>
    <row r="898" spans="1:30"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row>
    <row r="899" spans="1:30"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row>
    <row r="900" spans="1:30"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row>
    <row r="901" spans="1:30"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row>
    <row r="902" spans="1:30"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row>
    <row r="903" spans="1:30"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row>
    <row r="904" spans="1:30"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row>
    <row r="905" spans="1:30"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row>
    <row r="906" spans="1:30"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row>
    <row r="907" spans="1:30"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row>
    <row r="908" spans="1:30"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row>
    <row r="909" spans="1:30"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row>
    <row r="910" spans="1:30"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row>
    <row r="911" spans="1:30"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row>
    <row r="912" spans="1:30"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row>
    <row r="913" spans="1:30"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row>
    <row r="914" spans="1:30"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row>
    <row r="915" spans="1:30"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row>
    <row r="916" spans="1:30"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row>
    <row r="917" spans="1:30"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row>
    <row r="918" spans="1:30"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row>
    <row r="919" spans="1:30"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row>
    <row r="920" spans="1:30"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row>
    <row r="921" spans="1:30"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row>
    <row r="922" spans="1:30"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row>
    <row r="923" spans="1:30"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row>
    <row r="924" spans="1:30"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row>
    <row r="925" spans="1:30"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row>
    <row r="926" spans="1:30"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row>
    <row r="927" spans="1:30"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row>
    <row r="928" spans="1:30"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row>
    <row r="929" spans="1:30"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row>
    <row r="930" spans="1:30"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row>
    <row r="931" spans="1:30"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row>
    <row r="932" spans="1:30"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row>
    <row r="933" spans="1:30"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row>
    <row r="934" spans="1:30"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row>
    <row r="935" spans="1:30"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row>
    <row r="936" spans="1:30"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row>
    <row r="937" spans="1:30"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row>
    <row r="938" spans="1:30"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row>
    <row r="939" spans="1:30"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row>
    <row r="940" spans="1:30"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row>
    <row r="941" spans="1:30"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row>
    <row r="942" spans="1:30"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row>
    <row r="943" spans="1:30"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row>
    <row r="944" spans="1:30"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row>
    <row r="945" spans="1:30"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row>
    <row r="946" spans="1:30"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row>
    <row r="947" spans="1:30"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row>
    <row r="948" spans="1:30"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row>
    <row r="949" spans="1:30"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row>
    <row r="950" spans="1:30"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row>
    <row r="951" spans="1:30"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row>
    <row r="952" spans="1:30"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row>
    <row r="953" spans="1:30"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row>
    <row r="954" spans="1:30"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row>
    <row r="955" spans="1:30"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row>
    <row r="956" spans="1:30"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row>
    <row r="957" spans="1:30"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row>
    <row r="958" spans="1:30"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row>
    <row r="959" spans="1:30"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row>
    <row r="960" spans="1:30"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row>
    <row r="961" spans="1:30"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row>
    <row r="962" spans="1:30"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row>
    <row r="963" spans="1:30"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row>
    <row r="964" spans="1:30"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row>
    <row r="965" spans="1:30"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row>
    <row r="966" spans="1:30"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row>
    <row r="967" spans="1:30"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row>
    <row r="968" spans="1:30"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row>
    <row r="969" spans="1:30"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row>
    <row r="970" spans="1:30"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row>
    <row r="971" spans="1:30"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row>
    <row r="972" spans="1:30"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row>
    <row r="973" spans="1:30"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row>
    <row r="974" spans="1:30"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row>
    <row r="975" spans="1:30"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row>
    <row r="976" spans="1:30"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row>
    <row r="977" spans="1:30"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row>
    <row r="978" spans="1:30"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row>
    <row r="979" spans="1:30"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row>
    <row r="980" spans="1:30"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row>
    <row r="981" spans="1:30"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row>
    <row r="982" spans="1:30"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row>
    <row r="983" spans="1:30"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row>
    <row r="984" spans="1:30"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row>
    <row r="985" spans="1:30"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row>
    <row r="986" spans="1:30"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row>
    <row r="987" spans="1:30"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row>
    <row r="988" spans="1:30"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row>
    <row r="989" spans="1:30"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row>
    <row r="990" spans="1:30"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row>
    <row r="991" spans="1:30"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row>
    <row r="992" spans="1:30"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row>
    <row r="993" spans="1:30"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row>
    <row r="994" spans="1:30"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row>
    <row r="995" spans="1:30"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row>
    <row r="996" spans="1:30"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row>
    <row r="997" spans="1:30"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row>
    <row r="998" spans="1:30"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row>
    <row r="999" spans="1:30"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row>
    <row r="1000" spans="1:30"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row>
    <row r="2" spans="1:30"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row>
    <row r="3" spans="1:30"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row>
    <row r="4" spans="1:30"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row>
    <row r="5" spans="1:30"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row>
    <row r="6" spans="1:30"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row>
    <row r="7" spans="1:30"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row>
    <row r="8" spans="1:30"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row>
    <row r="9" spans="1:30"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row>
    <row r="10" spans="1:30" ht="30" customHeight="1">
      <c r="A10" s="366"/>
      <c r="B10" s="31"/>
      <c r="C10" s="465" t="s">
        <v>123</v>
      </c>
      <c r="D10" s="838"/>
      <c r="E10" s="466" t="s">
        <v>124</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row>
    <row r="11" spans="1:30"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row>
    <row r="12" spans="1:30" ht="29.25" customHeight="1">
      <c r="A12" s="366"/>
      <c r="B12" s="31"/>
      <c r="C12" s="474" t="s">
        <v>125</v>
      </c>
      <c r="D12" s="843"/>
      <c r="E12" s="473" t="s">
        <v>126</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row>
    <row r="13" spans="1:30"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row>
    <row r="14" spans="1:30" ht="15" customHeight="1">
      <c r="A14" s="366"/>
      <c r="B14" s="31"/>
      <c r="C14" s="465" t="s">
        <v>127</v>
      </c>
      <c r="D14" s="838"/>
      <c r="E14" s="377"/>
      <c r="F14" s="464"/>
      <c r="G14" s="838"/>
      <c r="H14" s="838"/>
      <c r="I14" s="838"/>
      <c r="J14" s="838"/>
      <c r="K14" s="838"/>
      <c r="L14" s="838"/>
      <c r="M14" s="838"/>
      <c r="N14" s="838"/>
      <c r="O14" s="838"/>
      <c r="P14" s="838"/>
      <c r="Q14" s="838"/>
      <c r="R14" s="838"/>
      <c r="S14" s="838"/>
      <c r="T14" s="838"/>
      <c r="U14" s="838"/>
      <c r="V14" s="838"/>
      <c r="W14" s="838"/>
      <c r="X14" s="838"/>
      <c r="Y14" s="838"/>
      <c r="Z14" s="838"/>
      <c r="AA14" s="838"/>
      <c r="AB14" s="837"/>
      <c r="AC14" s="366"/>
      <c r="AD14" s="366"/>
    </row>
    <row r="15" spans="1:30" ht="29.25" customHeight="1">
      <c r="A15" s="366"/>
      <c r="B15" s="31"/>
      <c r="C15" s="466"/>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29"/>
      <c r="AB15" s="378"/>
      <c r="AC15" s="366"/>
      <c r="AD15" s="366"/>
    </row>
    <row r="16" spans="1:30" ht="15" customHeight="1">
      <c r="A16" s="366"/>
      <c r="B16" s="31"/>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8"/>
      <c r="AC16" s="366"/>
      <c r="AD16" s="366"/>
    </row>
    <row r="17" spans="1:30" ht="15" customHeight="1">
      <c r="A17" s="366"/>
      <c r="B17" s="31"/>
      <c r="C17" s="380" t="s">
        <v>128</v>
      </c>
      <c r="D17" s="380"/>
      <c r="E17" s="366"/>
      <c r="F17" s="366"/>
      <c r="G17" s="366"/>
      <c r="H17" s="366"/>
      <c r="I17" s="366"/>
      <c r="J17" s="379"/>
      <c r="K17" s="379"/>
      <c r="L17" s="379"/>
      <c r="M17" s="379"/>
      <c r="N17" s="379"/>
      <c r="O17" s="379"/>
      <c r="P17" s="379"/>
      <c r="Q17" s="379"/>
      <c r="R17" s="379" t="s">
        <v>129</v>
      </c>
      <c r="S17" s="379"/>
      <c r="T17" s="379"/>
      <c r="U17" s="379"/>
      <c r="V17" s="379"/>
      <c r="W17" s="379"/>
      <c r="X17" s="379"/>
      <c r="Y17" s="379"/>
      <c r="Z17" s="379"/>
      <c r="AA17" s="379"/>
      <c r="AB17" s="378"/>
      <c r="AC17" s="366"/>
      <c r="AD17" s="366"/>
    </row>
    <row r="18" spans="1:30" ht="15" customHeight="1">
      <c r="A18" s="366"/>
      <c r="B18" s="31"/>
      <c r="C18" s="475"/>
      <c r="D18" s="834"/>
      <c r="E18" s="834"/>
      <c r="F18" s="834"/>
      <c r="G18" s="834"/>
      <c r="H18" s="834"/>
      <c r="I18" s="834"/>
      <c r="J18" s="834"/>
      <c r="K18" s="834"/>
      <c r="L18" s="834"/>
      <c r="M18" s="834"/>
      <c r="N18" s="834"/>
      <c r="O18" s="834"/>
      <c r="P18" s="835"/>
      <c r="Q18" s="366"/>
      <c r="R18" s="467"/>
      <c r="S18" s="842"/>
      <c r="T18" s="842"/>
      <c r="U18" s="842"/>
      <c r="V18" s="842"/>
      <c r="W18" s="842"/>
      <c r="X18" s="842"/>
      <c r="Y18" s="842"/>
      <c r="Z18" s="842"/>
      <c r="AA18" s="829"/>
      <c r="AB18" s="374"/>
      <c r="AC18" s="366"/>
      <c r="AD18" s="366"/>
    </row>
    <row r="19" spans="1:30" ht="15" customHeight="1">
      <c r="A19" s="366"/>
      <c r="B19" s="31"/>
      <c r="C19" s="836"/>
      <c r="D19" s="828"/>
      <c r="E19" s="828"/>
      <c r="F19" s="828"/>
      <c r="G19" s="828"/>
      <c r="H19" s="828"/>
      <c r="I19" s="828"/>
      <c r="J19" s="828"/>
      <c r="K19" s="828"/>
      <c r="L19" s="828"/>
      <c r="M19" s="828"/>
      <c r="N19" s="828"/>
      <c r="O19" s="828"/>
      <c r="P19" s="837"/>
      <c r="Q19" s="366"/>
      <c r="R19" s="366"/>
      <c r="S19" s="366"/>
      <c r="T19" s="366"/>
      <c r="U19" s="366"/>
      <c r="V19" s="366"/>
      <c r="W19" s="366"/>
      <c r="X19" s="366"/>
      <c r="Y19" s="366"/>
      <c r="Z19" s="366"/>
      <c r="AA19" s="366"/>
      <c r="AB19" s="374"/>
      <c r="AC19" s="366"/>
      <c r="AD19" s="366"/>
    </row>
    <row r="20" spans="1:30" ht="15" customHeight="1">
      <c r="A20" s="366"/>
      <c r="B20" s="31"/>
      <c r="C20" s="836"/>
      <c r="D20" s="828"/>
      <c r="E20" s="828"/>
      <c r="F20" s="828"/>
      <c r="G20" s="828"/>
      <c r="H20" s="828"/>
      <c r="I20" s="828"/>
      <c r="J20" s="828"/>
      <c r="K20" s="828"/>
      <c r="L20" s="828"/>
      <c r="M20" s="828"/>
      <c r="N20" s="828"/>
      <c r="O20" s="828"/>
      <c r="P20" s="837"/>
      <c r="Q20" s="376"/>
      <c r="R20" s="379" t="s">
        <v>130</v>
      </c>
      <c r="S20" s="379"/>
      <c r="T20" s="379"/>
      <c r="U20" s="379"/>
      <c r="V20" s="379"/>
      <c r="W20" s="376"/>
      <c r="X20" s="376"/>
      <c r="Y20" s="376"/>
      <c r="Z20" s="366"/>
      <c r="AA20" s="376"/>
      <c r="AB20" s="374"/>
      <c r="AC20" s="366"/>
      <c r="AD20" s="366"/>
    </row>
    <row r="21" spans="1:30" ht="15" customHeight="1">
      <c r="A21" s="366"/>
      <c r="B21" s="31"/>
      <c r="C21" s="836"/>
      <c r="D21" s="828"/>
      <c r="E21" s="828"/>
      <c r="F21" s="828"/>
      <c r="G21" s="828"/>
      <c r="H21" s="828"/>
      <c r="I21" s="828"/>
      <c r="J21" s="828"/>
      <c r="K21" s="828"/>
      <c r="L21" s="828"/>
      <c r="M21" s="828"/>
      <c r="N21" s="828"/>
      <c r="O21" s="828"/>
      <c r="P21" s="837"/>
      <c r="Q21" s="366"/>
      <c r="R21" s="37"/>
      <c r="S21" s="366" t="s">
        <v>15</v>
      </c>
      <c r="T21" s="366"/>
      <c r="U21" s="37"/>
      <c r="V21" s="366" t="s">
        <v>27</v>
      </c>
      <c r="W21" s="366"/>
      <c r="X21" s="37"/>
      <c r="Y21" s="381" t="s">
        <v>46</v>
      </c>
      <c r="Z21" s="366"/>
      <c r="AA21" s="366"/>
      <c r="AB21" s="374"/>
      <c r="AC21" s="366"/>
      <c r="AD21" s="366"/>
    </row>
    <row r="22" spans="1:30" ht="15" customHeight="1">
      <c r="A22" s="366"/>
      <c r="B22" s="31"/>
      <c r="C22" s="836"/>
      <c r="D22" s="828"/>
      <c r="E22" s="828"/>
      <c r="F22" s="828"/>
      <c r="G22" s="828"/>
      <c r="H22" s="828"/>
      <c r="I22" s="828"/>
      <c r="J22" s="828"/>
      <c r="K22" s="828"/>
      <c r="L22" s="828"/>
      <c r="M22" s="828"/>
      <c r="N22" s="828"/>
      <c r="O22" s="828"/>
      <c r="P22" s="837"/>
      <c r="Q22" s="366"/>
      <c r="R22" s="366"/>
      <c r="S22" s="366"/>
      <c r="T22" s="366"/>
      <c r="U22" s="366"/>
      <c r="V22" s="366"/>
      <c r="W22" s="366"/>
      <c r="X22" s="366"/>
      <c r="Y22" s="366"/>
      <c r="Z22" s="366"/>
      <c r="AA22" s="366"/>
      <c r="AB22" s="374"/>
      <c r="AC22" s="366"/>
      <c r="AD22" s="366"/>
    </row>
    <row r="23" spans="1:30" ht="15" customHeight="1">
      <c r="A23" s="366"/>
      <c r="B23" s="31"/>
      <c r="C23" s="839"/>
      <c r="D23" s="840"/>
      <c r="E23" s="840"/>
      <c r="F23" s="840"/>
      <c r="G23" s="840"/>
      <c r="H23" s="840"/>
      <c r="I23" s="840"/>
      <c r="J23" s="840"/>
      <c r="K23" s="840"/>
      <c r="L23" s="840"/>
      <c r="M23" s="840"/>
      <c r="N23" s="840"/>
      <c r="O23" s="840"/>
      <c r="P23" s="841"/>
      <c r="Q23" s="366"/>
      <c r="R23" s="379" t="s">
        <v>131</v>
      </c>
      <c r="S23" s="366"/>
      <c r="T23" s="366"/>
      <c r="U23" s="366"/>
      <c r="V23" s="366"/>
      <c r="W23" s="471" t="s">
        <v>23</v>
      </c>
      <c r="X23" s="842"/>
      <c r="Y23" s="842"/>
      <c r="Z23" s="842"/>
      <c r="AA23" s="829"/>
      <c r="AB23" s="374"/>
      <c r="AC23" s="366"/>
      <c r="AD23" s="366"/>
    </row>
    <row r="24" spans="1:30" ht="15" customHeight="1">
      <c r="A24" s="366"/>
      <c r="B24" s="31"/>
      <c r="C24" s="376"/>
      <c r="D24" s="376"/>
      <c r="E24" s="376"/>
      <c r="F24" s="376"/>
      <c r="G24" s="376"/>
      <c r="H24" s="366"/>
      <c r="I24" s="366"/>
      <c r="J24" s="366"/>
      <c r="K24" s="366"/>
      <c r="L24" s="366"/>
      <c r="M24" s="366"/>
      <c r="N24" s="366"/>
      <c r="O24" s="366"/>
      <c r="P24" s="366"/>
      <c r="Q24" s="366"/>
      <c r="R24" s="379"/>
      <c r="S24" s="366"/>
      <c r="T24" s="366"/>
      <c r="U24" s="366"/>
      <c r="V24" s="366"/>
      <c r="W24" s="366"/>
      <c r="X24" s="366"/>
      <c r="Y24" s="366"/>
      <c r="Z24" s="366"/>
      <c r="AA24" s="366"/>
      <c r="AB24" s="374"/>
      <c r="AC24" s="366"/>
      <c r="AD24" s="366"/>
    </row>
    <row r="25" spans="1:30" ht="15" customHeight="1">
      <c r="A25" s="366"/>
      <c r="B25" s="31"/>
      <c r="C25" s="379" t="s">
        <v>132</v>
      </c>
      <c r="D25" s="376"/>
      <c r="E25" s="376"/>
      <c r="F25" s="376"/>
      <c r="G25" s="376"/>
      <c r="H25" s="376"/>
      <c r="I25" s="366"/>
      <c r="J25" s="366"/>
      <c r="K25" s="366"/>
      <c r="L25" s="366"/>
      <c r="M25" s="366"/>
      <c r="N25" s="366"/>
      <c r="O25" s="366"/>
      <c r="P25" s="366"/>
      <c r="Q25" s="366"/>
      <c r="R25" s="366"/>
      <c r="S25" s="366"/>
      <c r="T25" s="366"/>
      <c r="U25" s="366"/>
      <c r="V25" s="366"/>
      <c r="W25" s="366"/>
      <c r="X25" s="366"/>
      <c r="Y25" s="366"/>
      <c r="Z25" s="366"/>
      <c r="AA25" s="366"/>
      <c r="AB25" s="374"/>
      <c r="AC25" s="366"/>
      <c r="AD25" s="366"/>
    </row>
    <row r="26" spans="1:30" ht="29.25" customHeight="1">
      <c r="A26" s="366"/>
      <c r="B26" s="31"/>
      <c r="C26" s="471" t="s">
        <v>133</v>
      </c>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29"/>
      <c r="AB26" s="374"/>
      <c r="AC26" s="366"/>
      <c r="AD26" s="366"/>
    </row>
    <row r="27" spans="1:30" ht="15" customHeight="1">
      <c r="A27" s="366"/>
      <c r="B27" s="31"/>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82"/>
      <c r="AC27" s="366"/>
      <c r="AD27" s="366"/>
    </row>
    <row r="28" spans="1:30" ht="15" customHeight="1">
      <c r="A28" s="366"/>
      <c r="B28" s="31"/>
      <c r="C28" s="370" t="s">
        <v>134</v>
      </c>
      <c r="D28" s="376"/>
      <c r="E28" s="376"/>
      <c r="F28" s="376"/>
      <c r="G28" s="376"/>
      <c r="H28" s="376"/>
      <c r="I28" s="376"/>
      <c r="J28" s="376"/>
      <c r="K28" s="376"/>
      <c r="L28" s="376"/>
      <c r="M28" s="370" t="s">
        <v>134</v>
      </c>
      <c r="N28" s="376"/>
      <c r="O28" s="376"/>
      <c r="P28" s="376"/>
      <c r="Q28" s="376"/>
      <c r="R28" s="376"/>
      <c r="S28" s="376"/>
      <c r="T28" s="376"/>
      <c r="U28" s="376"/>
      <c r="V28" s="376"/>
      <c r="W28" s="376"/>
      <c r="X28" s="376"/>
      <c r="Y28" s="376"/>
      <c r="Z28" s="376"/>
      <c r="AA28" s="376"/>
      <c r="AB28" s="382"/>
      <c r="AC28" s="366"/>
      <c r="AD28" s="366"/>
    </row>
    <row r="29" spans="1:30" ht="29.25" customHeight="1">
      <c r="A29" s="366"/>
      <c r="B29" s="31"/>
      <c r="C29" s="471" t="s">
        <v>135</v>
      </c>
      <c r="D29" s="842"/>
      <c r="E29" s="842"/>
      <c r="F29" s="842"/>
      <c r="G29" s="842"/>
      <c r="H29" s="842"/>
      <c r="I29" s="842"/>
      <c r="J29" s="842"/>
      <c r="K29" s="829"/>
      <c r="L29" s="376"/>
      <c r="M29" s="471" t="s">
        <v>136</v>
      </c>
      <c r="N29" s="842"/>
      <c r="O29" s="842"/>
      <c r="P29" s="842"/>
      <c r="Q29" s="842"/>
      <c r="R29" s="842"/>
      <c r="S29" s="842"/>
      <c r="T29" s="842"/>
      <c r="U29" s="842"/>
      <c r="V29" s="842"/>
      <c r="W29" s="842"/>
      <c r="X29" s="842"/>
      <c r="Y29" s="842"/>
      <c r="Z29" s="842"/>
      <c r="AA29" s="829"/>
      <c r="AB29" s="382"/>
      <c r="AC29" s="366"/>
      <c r="AD29" s="366"/>
    </row>
    <row r="30" spans="1:30" ht="15" customHeight="1">
      <c r="A30" s="366"/>
      <c r="B30" s="31"/>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74"/>
      <c r="AC30" s="366"/>
      <c r="AD30" s="366"/>
    </row>
    <row r="31" spans="1:30" ht="15" customHeight="1">
      <c r="A31" s="366"/>
      <c r="B31" s="31"/>
      <c r="C31" s="383" t="s">
        <v>137</v>
      </c>
      <c r="D31" s="383"/>
      <c r="E31" s="383"/>
      <c r="F31" s="383"/>
      <c r="G31" s="384"/>
      <c r="H31" s="385"/>
      <c r="I31" s="385"/>
      <c r="J31" s="385"/>
      <c r="K31" s="385"/>
      <c r="L31" s="385"/>
      <c r="M31" s="385"/>
      <c r="N31" s="385"/>
      <c r="O31" s="385"/>
      <c r="P31" s="385"/>
      <c r="Q31" s="385"/>
      <c r="R31" s="385"/>
      <c r="S31" s="385"/>
      <c r="T31" s="385"/>
      <c r="U31" s="385"/>
      <c r="V31" s="385"/>
      <c r="W31" s="385"/>
      <c r="X31" s="385"/>
      <c r="Y31" s="385"/>
      <c r="Z31" s="385"/>
      <c r="AA31" s="385"/>
      <c r="AB31" s="374"/>
      <c r="AC31" s="366"/>
      <c r="AD31" s="366"/>
    </row>
    <row r="32" spans="1:30" ht="90" customHeight="1">
      <c r="A32" s="366"/>
      <c r="B32" s="31"/>
      <c r="C32" s="470" t="s">
        <v>138</v>
      </c>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29"/>
      <c r="AB32" s="374"/>
      <c r="AC32" s="366"/>
      <c r="AD32" s="366"/>
    </row>
    <row r="33" spans="1:30" ht="15" customHeight="1">
      <c r="A33" s="366"/>
      <c r="B33" s="31"/>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74"/>
      <c r="AC33" s="366"/>
      <c r="AD33" s="366"/>
    </row>
    <row r="34" spans="1:30" ht="15.75" customHeight="1">
      <c r="A34" s="366"/>
      <c r="B34" s="31"/>
      <c r="C34" s="469" t="s">
        <v>139</v>
      </c>
      <c r="D34" s="838"/>
      <c r="E34" s="379"/>
      <c r="F34" s="466" t="s">
        <v>22</v>
      </c>
      <c r="G34" s="829"/>
      <c r="H34" s="379"/>
      <c r="I34" s="366"/>
      <c r="J34" s="386" t="s">
        <v>140</v>
      </c>
      <c r="K34" s="466">
        <v>1</v>
      </c>
      <c r="L34" s="842"/>
      <c r="M34" s="842"/>
      <c r="N34" s="829"/>
      <c r="O34" s="379"/>
      <c r="P34" s="379"/>
      <c r="Q34" s="370" t="s">
        <v>141</v>
      </c>
      <c r="R34" s="366"/>
      <c r="S34" s="379"/>
      <c r="T34" s="379"/>
      <c r="U34" s="379"/>
      <c r="V34" s="379"/>
      <c r="W34" s="466" t="s">
        <v>20</v>
      </c>
      <c r="X34" s="842"/>
      <c r="Y34" s="842"/>
      <c r="Z34" s="842"/>
      <c r="AA34" s="829"/>
      <c r="AB34" s="378"/>
      <c r="AC34" s="366"/>
      <c r="AD34" s="366"/>
    </row>
    <row r="35" spans="1:30" ht="15.75" customHeight="1">
      <c r="A35" s="366"/>
      <c r="B35" s="31"/>
      <c r="C35" s="366"/>
      <c r="D35" s="366"/>
      <c r="E35" s="366"/>
      <c r="F35" s="381"/>
      <c r="G35" s="381"/>
      <c r="H35" s="381"/>
      <c r="I35" s="381"/>
      <c r="J35" s="381"/>
      <c r="K35" s="381"/>
      <c r="L35" s="381"/>
      <c r="M35" s="366"/>
      <c r="N35" s="366"/>
      <c r="O35" s="366"/>
      <c r="P35" s="366"/>
      <c r="Q35" s="366"/>
      <c r="R35" s="366"/>
      <c r="S35" s="366"/>
      <c r="T35" s="366"/>
      <c r="U35" s="366"/>
      <c r="V35" s="366"/>
      <c r="W35" s="366"/>
      <c r="X35" s="366"/>
      <c r="Y35" s="366"/>
      <c r="Z35" s="366"/>
      <c r="AA35" s="366"/>
      <c r="AB35" s="374"/>
      <c r="AC35" s="366"/>
      <c r="AD35" s="366"/>
    </row>
    <row r="36" spans="1:30" ht="32.25" customHeight="1">
      <c r="A36" s="366"/>
      <c r="B36" s="31"/>
      <c r="C36" s="366"/>
      <c r="D36" s="386" t="s">
        <v>142</v>
      </c>
      <c r="E36" s="379"/>
      <c r="F36" s="470" t="s">
        <v>143</v>
      </c>
      <c r="G36" s="842"/>
      <c r="H36" s="842"/>
      <c r="I36" s="842"/>
      <c r="J36" s="842"/>
      <c r="K36" s="842"/>
      <c r="L36" s="842"/>
      <c r="M36" s="829"/>
      <c r="N36" s="366"/>
      <c r="O36" s="386" t="s">
        <v>144</v>
      </c>
      <c r="P36" s="471">
        <v>1</v>
      </c>
      <c r="Q36" s="842"/>
      <c r="R36" s="842"/>
      <c r="S36" s="842"/>
      <c r="T36" s="842"/>
      <c r="U36" s="842"/>
      <c r="V36" s="842"/>
      <c r="W36" s="842"/>
      <c r="X36" s="842"/>
      <c r="Y36" s="842"/>
      <c r="Z36" s="842"/>
      <c r="AA36" s="829"/>
      <c r="AB36" s="374"/>
      <c r="AC36" s="366"/>
      <c r="AD36" s="366"/>
    </row>
    <row r="37" spans="1:30" ht="15.75" customHeight="1">
      <c r="A37" s="366"/>
      <c r="B37" s="31"/>
      <c r="C37" s="379"/>
      <c r="D37" s="379"/>
      <c r="E37" s="379"/>
      <c r="F37" s="381"/>
      <c r="G37" s="381"/>
      <c r="H37" s="381"/>
      <c r="I37" s="381"/>
      <c r="J37" s="381"/>
      <c r="K37" s="381"/>
      <c r="L37" s="381"/>
      <c r="M37" s="379"/>
      <c r="N37" s="379"/>
      <c r="O37" s="379"/>
      <c r="P37" s="379"/>
      <c r="Q37" s="379"/>
      <c r="R37" s="379"/>
      <c r="S37" s="379"/>
      <c r="T37" s="379"/>
      <c r="U37" s="379"/>
      <c r="V37" s="379"/>
      <c r="W37" s="379"/>
      <c r="X37" s="379"/>
      <c r="Y37" s="379"/>
      <c r="Z37" s="379"/>
      <c r="AA37" s="379"/>
      <c r="AB37" s="378"/>
      <c r="AC37" s="366"/>
      <c r="AD37" s="366"/>
    </row>
    <row r="38" spans="1:30" ht="15.75" customHeight="1">
      <c r="A38" s="366"/>
      <c r="B38" s="31"/>
      <c r="C38" s="366"/>
      <c r="D38" s="386" t="s">
        <v>145</v>
      </c>
      <c r="E38" s="366"/>
      <c r="F38" s="467" t="s">
        <v>146</v>
      </c>
      <c r="G38" s="829"/>
      <c r="H38" s="366"/>
      <c r="I38" s="366"/>
      <c r="J38" s="379" t="s">
        <v>147</v>
      </c>
      <c r="K38" s="366"/>
      <c r="L38" s="467" t="s">
        <v>148</v>
      </c>
      <c r="M38" s="842"/>
      <c r="N38" s="829"/>
      <c r="O38" s="379"/>
      <c r="P38" s="379"/>
      <c r="Q38" s="366"/>
      <c r="R38" s="379" t="s">
        <v>149</v>
      </c>
      <c r="S38" s="379"/>
      <c r="T38" s="379"/>
      <c r="U38" s="379"/>
      <c r="V38" s="379"/>
      <c r="W38" s="472"/>
      <c r="X38" s="842"/>
      <c r="Y38" s="842"/>
      <c r="Z38" s="842"/>
      <c r="AA38" s="829"/>
      <c r="AB38" s="378"/>
      <c r="AC38" s="366"/>
      <c r="AD38" s="366"/>
    </row>
    <row r="39" spans="1:30" ht="15.75" customHeight="1">
      <c r="A39" s="366"/>
      <c r="B39" s="31"/>
      <c r="C39" s="366"/>
      <c r="D39" s="366"/>
      <c r="E39" s="366"/>
      <c r="F39" s="29"/>
      <c r="G39" s="366"/>
      <c r="H39" s="366"/>
      <c r="I39" s="370"/>
      <c r="J39" s="370"/>
      <c r="K39" s="370"/>
      <c r="L39" s="370"/>
      <c r="M39" s="370"/>
      <c r="N39" s="370"/>
      <c r="O39" s="370"/>
      <c r="P39" s="370"/>
      <c r="Q39" s="370"/>
      <c r="R39" s="370"/>
      <c r="S39" s="370"/>
      <c r="T39" s="370"/>
      <c r="U39" s="370"/>
      <c r="V39" s="370"/>
      <c r="W39" s="370"/>
      <c r="X39" s="370"/>
      <c r="Y39" s="370"/>
      <c r="Z39" s="370"/>
      <c r="AA39" s="370"/>
      <c r="AB39" s="371"/>
      <c r="AC39" s="366"/>
      <c r="AD39" s="366"/>
    </row>
    <row r="40" spans="1:30" ht="15.75" customHeight="1">
      <c r="A40" s="366"/>
      <c r="B40" s="31"/>
      <c r="C40" s="387" t="s">
        <v>150</v>
      </c>
      <c r="D40" s="468">
        <v>2024</v>
      </c>
      <c r="E40" s="845"/>
      <c r="F40" s="846"/>
      <c r="G40" s="35"/>
      <c r="H40" s="370"/>
      <c r="I40" s="370"/>
      <c r="J40" s="370"/>
      <c r="K40" s="370"/>
      <c r="L40" s="370"/>
      <c r="M40" s="370"/>
      <c r="N40" s="370"/>
      <c r="O40" s="370"/>
      <c r="P40" s="370"/>
      <c r="Q40" s="464"/>
      <c r="R40" s="838"/>
      <c r="S40" s="838"/>
      <c r="T40" s="838"/>
      <c r="U40" s="838"/>
      <c r="V40" s="370"/>
      <c r="W40" s="370"/>
      <c r="X40" s="465"/>
      <c r="Y40" s="838"/>
      <c r="Z40" s="838"/>
      <c r="AA40" s="838"/>
      <c r="AB40" s="378"/>
      <c r="AC40" s="366"/>
      <c r="AD40" s="366"/>
    </row>
    <row r="41" spans="1:30" ht="5.25" customHeight="1">
      <c r="A41" s="366"/>
      <c r="B41" s="31"/>
      <c r="C41" s="379"/>
      <c r="D41" s="38"/>
      <c r="E41" s="38"/>
      <c r="F41" s="38"/>
      <c r="G41" s="366"/>
      <c r="H41" s="370"/>
      <c r="I41" s="370"/>
      <c r="J41" s="370"/>
      <c r="K41" s="370"/>
      <c r="L41" s="370"/>
      <c r="M41" s="370"/>
      <c r="N41" s="370"/>
      <c r="O41" s="370"/>
      <c r="P41" s="370"/>
      <c r="Q41" s="376"/>
      <c r="R41" s="376"/>
      <c r="S41" s="376"/>
      <c r="T41" s="376"/>
      <c r="U41" s="376"/>
      <c r="V41" s="370"/>
      <c r="W41" s="370"/>
      <c r="X41" s="372"/>
      <c r="Y41" s="372"/>
      <c r="Z41" s="372"/>
      <c r="AA41" s="372"/>
      <c r="AB41" s="378"/>
      <c r="AC41" s="366"/>
      <c r="AD41" s="366"/>
    </row>
    <row r="42" spans="1:30" ht="15.75" customHeight="1">
      <c r="A42" s="366"/>
      <c r="B42" s="31"/>
      <c r="C42" s="379" t="s">
        <v>140</v>
      </c>
      <c r="D42" s="471">
        <v>1</v>
      </c>
      <c r="E42" s="842"/>
      <c r="F42" s="829"/>
      <c r="G42" s="366"/>
      <c r="H42" s="370"/>
      <c r="I42" s="370"/>
      <c r="J42" s="370"/>
      <c r="K42" s="370"/>
      <c r="L42" s="370"/>
      <c r="M42" s="370"/>
      <c r="N42" s="370"/>
      <c r="O42" s="370"/>
      <c r="P42" s="370"/>
      <c r="Q42" s="464"/>
      <c r="R42" s="838"/>
      <c r="S42" s="838"/>
      <c r="T42" s="838"/>
      <c r="U42" s="838"/>
      <c r="V42" s="370"/>
      <c r="W42" s="370"/>
      <c r="X42" s="465"/>
      <c r="Y42" s="838"/>
      <c r="Z42" s="838"/>
      <c r="AA42" s="838"/>
      <c r="AB42" s="371"/>
      <c r="AC42" s="366"/>
      <c r="AD42" s="366"/>
    </row>
    <row r="43" spans="1:30" ht="15.75" customHeight="1">
      <c r="A43" s="366"/>
      <c r="B43" s="31"/>
      <c r="C43" s="366"/>
      <c r="D43" s="366"/>
      <c r="E43" s="366"/>
      <c r="F43" s="366"/>
      <c r="G43" s="366"/>
      <c r="H43" s="366"/>
      <c r="I43" s="370"/>
      <c r="J43" s="370"/>
      <c r="K43" s="379"/>
      <c r="L43" s="379"/>
      <c r="M43" s="379"/>
      <c r="N43" s="379"/>
      <c r="O43" s="379"/>
      <c r="P43" s="379"/>
      <c r="Q43" s="379"/>
      <c r="R43" s="379"/>
      <c r="S43" s="379"/>
      <c r="T43" s="379"/>
      <c r="U43" s="379"/>
      <c r="V43" s="379"/>
      <c r="W43" s="379"/>
      <c r="X43" s="379"/>
      <c r="Y43" s="379"/>
      <c r="Z43" s="379"/>
      <c r="AA43" s="379"/>
      <c r="AB43" s="371"/>
      <c r="AC43" s="366"/>
      <c r="AD43" s="366"/>
    </row>
    <row r="44" spans="1:30" ht="15.75" customHeight="1">
      <c r="A44" s="366"/>
      <c r="B44" s="31"/>
      <c r="C44" s="379"/>
      <c r="D44" s="466" t="s">
        <v>151</v>
      </c>
      <c r="E44" s="842"/>
      <c r="F44" s="842"/>
      <c r="G44" s="842"/>
      <c r="H44" s="842"/>
      <c r="I44" s="842"/>
      <c r="J44" s="842"/>
      <c r="K44" s="842"/>
      <c r="L44" s="842"/>
      <c r="M44" s="842"/>
      <c r="N44" s="842"/>
      <c r="O44" s="842"/>
      <c r="P44" s="842"/>
      <c r="Q44" s="842"/>
      <c r="R44" s="842"/>
      <c r="S44" s="842"/>
      <c r="T44" s="842"/>
      <c r="U44" s="842"/>
      <c r="V44" s="842"/>
      <c r="W44" s="842"/>
      <c r="X44" s="842"/>
      <c r="Y44" s="829"/>
      <c r="Z44" s="380"/>
      <c r="AA44" s="380"/>
      <c r="AB44" s="388"/>
      <c r="AC44" s="366"/>
      <c r="AD44" s="366"/>
    </row>
    <row r="45" spans="1:30" ht="15.75" customHeight="1">
      <c r="A45" s="366"/>
      <c r="B45" s="31"/>
      <c r="C45" s="366"/>
      <c r="D45" s="493" t="s">
        <v>152</v>
      </c>
      <c r="E45" s="842"/>
      <c r="F45" s="842"/>
      <c r="G45" s="842"/>
      <c r="H45" s="829"/>
      <c r="I45" s="489" t="s">
        <v>153</v>
      </c>
      <c r="J45" s="842"/>
      <c r="K45" s="842"/>
      <c r="L45" s="842"/>
      <c r="M45" s="842"/>
      <c r="N45" s="842"/>
      <c r="O45" s="842"/>
      <c r="P45" s="829"/>
      <c r="Q45" s="490" t="s">
        <v>154</v>
      </c>
      <c r="R45" s="842"/>
      <c r="S45" s="842"/>
      <c r="T45" s="842"/>
      <c r="U45" s="842"/>
      <c r="V45" s="842"/>
      <c r="W45" s="842"/>
      <c r="X45" s="842"/>
      <c r="Y45" s="829"/>
      <c r="Z45" s="380"/>
      <c r="AA45" s="380"/>
      <c r="AB45" s="388"/>
      <c r="AC45" s="366"/>
      <c r="AD45" s="366"/>
    </row>
    <row r="46" spans="1:30" ht="15.75" customHeight="1">
      <c r="A46" s="389"/>
      <c r="B46" s="39"/>
      <c r="C46" s="40"/>
      <c r="D46" s="494" t="s">
        <v>155</v>
      </c>
      <c r="E46" s="842"/>
      <c r="F46" s="842"/>
      <c r="G46" s="842"/>
      <c r="H46" s="829"/>
      <c r="I46" s="491" t="s">
        <v>156</v>
      </c>
      <c r="J46" s="842"/>
      <c r="K46" s="842"/>
      <c r="L46" s="842"/>
      <c r="M46" s="842"/>
      <c r="N46" s="842"/>
      <c r="O46" s="842"/>
      <c r="P46" s="829"/>
      <c r="Q46" s="492" t="s">
        <v>157</v>
      </c>
      <c r="R46" s="842"/>
      <c r="S46" s="842"/>
      <c r="T46" s="842"/>
      <c r="U46" s="842"/>
      <c r="V46" s="842"/>
      <c r="W46" s="842"/>
      <c r="X46" s="842"/>
      <c r="Y46" s="829"/>
      <c r="Z46" s="389"/>
      <c r="AA46" s="389"/>
      <c r="AB46" s="390"/>
      <c r="AC46" s="389"/>
      <c r="AD46" s="389"/>
    </row>
    <row r="47" spans="1:30" ht="15.75" customHeight="1">
      <c r="A47" s="366"/>
      <c r="B47" s="31"/>
      <c r="C47" s="391"/>
      <c r="D47" s="391"/>
      <c r="E47" s="391"/>
      <c r="F47" s="391"/>
      <c r="G47" s="392"/>
      <c r="H47" s="392"/>
      <c r="I47" s="392"/>
      <c r="J47" s="392"/>
      <c r="K47" s="392"/>
      <c r="L47" s="392"/>
      <c r="M47" s="392"/>
      <c r="N47" s="392"/>
      <c r="O47" s="392"/>
      <c r="P47" s="392"/>
      <c r="Q47" s="392"/>
      <c r="R47" s="392"/>
      <c r="S47" s="392"/>
      <c r="T47" s="392"/>
      <c r="U47" s="392"/>
      <c r="V47" s="392"/>
      <c r="W47" s="392"/>
      <c r="X47" s="392"/>
      <c r="Y47" s="392"/>
      <c r="Z47" s="391"/>
      <c r="AA47" s="391"/>
      <c r="AB47" s="375"/>
      <c r="AC47" s="366"/>
      <c r="AD47" s="366"/>
    </row>
    <row r="48" spans="1:30" ht="15.75" customHeight="1">
      <c r="A48" s="393"/>
      <c r="B48" s="41"/>
      <c r="C48" s="482" t="s">
        <v>158</v>
      </c>
      <c r="D48" s="842"/>
      <c r="E48" s="842"/>
      <c r="F48" s="829"/>
      <c r="G48" s="487" t="s">
        <v>159</v>
      </c>
      <c r="H48" s="488" t="s">
        <v>160</v>
      </c>
      <c r="I48" s="834"/>
      <c r="J48" s="834"/>
      <c r="K48" s="834"/>
      <c r="L48" s="834"/>
      <c r="M48" s="834"/>
      <c r="N48" s="834"/>
      <c r="O48" s="834"/>
      <c r="P48" s="834"/>
      <c r="Q48" s="834"/>
      <c r="R48" s="834"/>
      <c r="S48" s="834"/>
      <c r="T48" s="834"/>
      <c r="U48" s="834"/>
      <c r="V48" s="834"/>
      <c r="W48" s="834"/>
      <c r="X48" s="834"/>
      <c r="Y48" s="834"/>
      <c r="Z48" s="834"/>
      <c r="AA48" s="835"/>
      <c r="AB48" s="388"/>
      <c r="AC48" s="393"/>
      <c r="AD48" s="393"/>
    </row>
    <row r="49" spans="1:30" ht="15.75" customHeight="1">
      <c r="A49" s="393"/>
      <c r="B49" s="41"/>
      <c r="C49" s="42" t="s">
        <v>161</v>
      </c>
      <c r="D49" s="43">
        <v>1.2</v>
      </c>
      <c r="E49" s="482" t="s">
        <v>162</v>
      </c>
      <c r="F49" s="829"/>
      <c r="G49" s="831"/>
      <c r="H49" s="839"/>
      <c r="I49" s="840"/>
      <c r="J49" s="840"/>
      <c r="K49" s="840"/>
      <c r="L49" s="840"/>
      <c r="M49" s="840"/>
      <c r="N49" s="840"/>
      <c r="O49" s="840"/>
      <c r="P49" s="840"/>
      <c r="Q49" s="840"/>
      <c r="R49" s="840"/>
      <c r="S49" s="840"/>
      <c r="T49" s="840"/>
      <c r="U49" s="840"/>
      <c r="V49" s="840"/>
      <c r="W49" s="840"/>
      <c r="X49" s="840"/>
      <c r="Y49" s="840"/>
      <c r="Z49" s="840"/>
      <c r="AA49" s="841"/>
      <c r="AB49" s="388"/>
      <c r="AC49" s="393"/>
      <c r="AD49" s="393"/>
    </row>
    <row r="50" spans="1:30" ht="15.75" customHeight="1">
      <c r="A50" s="393"/>
      <c r="B50" s="41"/>
      <c r="C50" s="44">
        <v>2024</v>
      </c>
      <c r="D50" s="45">
        <v>45474</v>
      </c>
      <c r="E50" s="481">
        <v>45656</v>
      </c>
      <c r="F50" s="829"/>
      <c r="G50" s="46">
        <v>1</v>
      </c>
      <c r="H50" s="486" t="s">
        <v>124</v>
      </c>
      <c r="I50" s="842"/>
      <c r="J50" s="842"/>
      <c r="K50" s="842"/>
      <c r="L50" s="842"/>
      <c r="M50" s="842"/>
      <c r="N50" s="842"/>
      <c r="O50" s="842"/>
      <c r="P50" s="842"/>
      <c r="Q50" s="842"/>
      <c r="R50" s="842"/>
      <c r="S50" s="842"/>
      <c r="T50" s="842"/>
      <c r="U50" s="842"/>
      <c r="V50" s="842"/>
      <c r="W50" s="842"/>
      <c r="X50" s="842"/>
      <c r="Y50" s="842"/>
      <c r="Z50" s="842"/>
      <c r="AA50" s="829"/>
      <c r="AB50" s="388"/>
      <c r="AC50" s="393"/>
      <c r="AD50" s="393"/>
    </row>
    <row r="51" spans="1:30" ht="15.75" customHeight="1">
      <c r="A51" s="393"/>
      <c r="B51" s="41"/>
      <c r="C51" s="44">
        <v>2025</v>
      </c>
      <c r="D51" s="45">
        <v>45658</v>
      </c>
      <c r="E51" s="481">
        <v>46021</v>
      </c>
      <c r="F51" s="829"/>
      <c r="G51" s="46">
        <v>1</v>
      </c>
      <c r="H51" s="486" t="s">
        <v>124</v>
      </c>
      <c r="I51" s="842"/>
      <c r="J51" s="842"/>
      <c r="K51" s="842"/>
      <c r="L51" s="842"/>
      <c r="M51" s="842"/>
      <c r="N51" s="842"/>
      <c r="O51" s="842"/>
      <c r="P51" s="842"/>
      <c r="Q51" s="842"/>
      <c r="R51" s="842"/>
      <c r="S51" s="842"/>
      <c r="T51" s="842"/>
      <c r="U51" s="842"/>
      <c r="V51" s="842"/>
      <c r="W51" s="842"/>
      <c r="X51" s="842"/>
      <c r="Y51" s="842"/>
      <c r="Z51" s="842"/>
      <c r="AA51" s="829"/>
      <c r="AB51" s="388"/>
      <c r="AC51" s="393"/>
      <c r="AD51" s="393"/>
    </row>
    <row r="52" spans="1:30" ht="15.75" customHeight="1">
      <c r="A52" s="393"/>
      <c r="B52" s="41"/>
      <c r="C52" s="44">
        <v>2026</v>
      </c>
      <c r="D52" s="45">
        <v>46023</v>
      </c>
      <c r="E52" s="481">
        <v>46386</v>
      </c>
      <c r="F52" s="829"/>
      <c r="G52" s="46">
        <v>1</v>
      </c>
      <c r="H52" s="486" t="s">
        <v>124</v>
      </c>
      <c r="I52" s="842"/>
      <c r="J52" s="842"/>
      <c r="K52" s="842"/>
      <c r="L52" s="842"/>
      <c r="M52" s="842"/>
      <c r="N52" s="842"/>
      <c r="O52" s="842"/>
      <c r="P52" s="842"/>
      <c r="Q52" s="842"/>
      <c r="R52" s="842"/>
      <c r="S52" s="842"/>
      <c r="T52" s="842"/>
      <c r="U52" s="842"/>
      <c r="V52" s="842"/>
      <c r="W52" s="842"/>
      <c r="X52" s="842"/>
      <c r="Y52" s="842"/>
      <c r="Z52" s="842"/>
      <c r="AA52" s="829"/>
      <c r="AB52" s="388"/>
      <c r="AC52" s="393"/>
      <c r="AD52" s="393"/>
    </row>
    <row r="53" spans="1:30" ht="15.75" customHeight="1">
      <c r="A53" s="393"/>
      <c r="B53" s="41"/>
      <c r="C53" s="44">
        <v>2027</v>
      </c>
      <c r="D53" s="45">
        <v>46388</v>
      </c>
      <c r="E53" s="481">
        <v>46751</v>
      </c>
      <c r="F53" s="829"/>
      <c r="G53" s="46">
        <v>1</v>
      </c>
      <c r="H53" s="486" t="s">
        <v>124</v>
      </c>
      <c r="I53" s="842"/>
      <c r="J53" s="842"/>
      <c r="K53" s="842"/>
      <c r="L53" s="842"/>
      <c r="M53" s="842"/>
      <c r="N53" s="842"/>
      <c r="O53" s="842"/>
      <c r="P53" s="842"/>
      <c r="Q53" s="842"/>
      <c r="R53" s="842"/>
      <c r="S53" s="842"/>
      <c r="T53" s="842"/>
      <c r="U53" s="842"/>
      <c r="V53" s="842"/>
      <c r="W53" s="842"/>
      <c r="X53" s="842"/>
      <c r="Y53" s="842"/>
      <c r="Z53" s="842"/>
      <c r="AA53" s="829"/>
      <c r="AB53" s="388"/>
      <c r="AC53" s="393"/>
      <c r="AD53" s="393"/>
    </row>
    <row r="54" spans="1:30" ht="15.75" customHeight="1">
      <c r="A54" s="393"/>
      <c r="B54" s="41"/>
      <c r="C54" s="44"/>
      <c r="D54" s="44"/>
      <c r="E54" s="482"/>
      <c r="F54" s="829"/>
      <c r="G54" s="43"/>
      <c r="H54" s="482"/>
      <c r="I54" s="842"/>
      <c r="J54" s="842"/>
      <c r="K54" s="842"/>
      <c r="L54" s="842"/>
      <c r="M54" s="842"/>
      <c r="N54" s="842"/>
      <c r="O54" s="842"/>
      <c r="P54" s="842"/>
      <c r="Q54" s="842"/>
      <c r="R54" s="842"/>
      <c r="S54" s="842"/>
      <c r="T54" s="842"/>
      <c r="U54" s="842"/>
      <c r="V54" s="842"/>
      <c r="W54" s="842"/>
      <c r="X54" s="842"/>
      <c r="Y54" s="842"/>
      <c r="Z54" s="842"/>
      <c r="AA54" s="829"/>
      <c r="AB54" s="388"/>
      <c r="AC54" s="393"/>
      <c r="AD54" s="393"/>
    </row>
    <row r="55" spans="1:30" ht="15.75" customHeight="1">
      <c r="A55" s="366"/>
      <c r="B55" s="31"/>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74"/>
      <c r="AC55" s="366"/>
      <c r="AD55" s="366"/>
    </row>
    <row r="56" spans="1:30" ht="15.75" customHeight="1">
      <c r="A56" s="366"/>
      <c r="B56" s="31"/>
      <c r="C56" s="469" t="s">
        <v>163</v>
      </c>
      <c r="D56" s="838"/>
      <c r="E56" s="379"/>
      <c r="F56" s="370" t="s">
        <v>164</v>
      </c>
      <c r="G56" s="47"/>
      <c r="H56" s="381"/>
      <c r="I56" s="370" t="s">
        <v>165</v>
      </c>
      <c r="J56" s="366"/>
      <c r="K56" s="467"/>
      <c r="L56" s="829"/>
      <c r="M56" s="379"/>
      <c r="N56" s="366"/>
      <c r="O56" s="366"/>
      <c r="P56" s="366"/>
      <c r="Q56" s="366"/>
      <c r="R56" s="366"/>
      <c r="S56" s="366"/>
      <c r="T56" s="366"/>
      <c r="U56" s="366"/>
      <c r="V56" s="366"/>
      <c r="W56" s="366"/>
      <c r="X56" s="366"/>
      <c r="Y56" s="366"/>
      <c r="Z56" s="366"/>
      <c r="AA56" s="366"/>
      <c r="AB56" s="374"/>
      <c r="AC56" s="366"/>
      <c r="AD56" s="366"/>
    </row>
    <row r="57" spans="1:30" ht="15.75" customHeight="1">
      <c r="A57" s="366"/>
      <c r="B57" s="394"/>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95"/>
      <c r="AC57" s="366"/>
      <c r="AD57" s="366"/>
    </row>
    <row r="58" spans="1:30" ht="15.75" customHeight="1">
      <c r="A58" s="366"/>
      <c r="B58" s="480" t="s">
        <v>166</v>
      </c>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29"/>
      <c r="AC58" s="366"/>
      <c r="AD58" s="366"/>
    </row>
    <row r="59" spans="1:30" ht="15.75" customHeight="1">
      <c r="A59" s="366"/>
      <c r="B59" s="48"/>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49"/>
      <c r="AC59" s="366"/>
      <c r="AD59" s="366"/>
    </row>
    <row r="60" spans="1:30" ht="29.25" customHeight="1">
      <c r="A60" s="366"/>
      <c r="B60" s="482" t="s">
        <v>161</v>
      </c>
      <c r="C60" s="829"/>
      <c r="D60" s="43"/>
      <c r="E60" s="482" t="s">
        <v>167</v>
      </c>
      <c r="F60" s="829"/>
      <c r="G60" s="43"/>
      <c r="H60" s="466" t="s">
        <v>168</v>
      </c>
      <c r="I60" s="829"/>
      <c r="J60" s="482"/>
      <c r="K60" s="829"/>
      <c r="L60" s="485"/>
      <c r="M60" s="838"/>
      <c r="N60" s="43" t="s">
        <v>169</v>
      </c>
      <c r="O60" s="482"/>
      <c r="P60" s="842"/>
      <c r="Q60" s="829"/>
      <c r="R60" s="482" t="s">
        <v>170</v>
      </c>
      <c r="S60" s="842"/>
      <c r="T60" s="829"/>
      <c r="U60" s="482"/>
      <c r="V60" s="842"/>
      <c r="W60" s="829"/>
      <c r="X60" s="482" t="s">
        <v>171</v>
      </c>
      <c r="Y60" s="829"/>
      <c r="Z60" s="482"/>
      <c r="AA60" s="842"/>
      <c r="AB60" s="829"/>
      <c r="AC60" s="366"/>
      <c r="AD60" s="366"/>
    </row>
    <row r="61" spans="1:30" ht="15.75" customHeight="1">
      <c r="A61" s="366"/>
      <c r="B61" s="48"/>
      <c r="C61" s="396"/>
      <c r="D61" s="396"/>
      <c r="E61" s="396"/>
      <c r="F61" s="389"/>
      <c r="G61" s="397"/>
      <c r="H61" s="398"/>
      <c r="I61" s="398"/>
      <c r="J61" s="389"/>
      <c r="K61" s="389"/>
      <c r="L61" s="389"/>
      <c r="M61" s="389"/>
      <c r="N61" s="398"/>
      <c r="O61" s="389"/>
      <c r="P61" s="389"/>
      <c r="Q61" s="389"/>
      <c r="R61" s="389"/>
      <c r="S61" s="398"/>
      <c r="T61" s="376"/>
      <c r="U61" s="376"/>
      <c r="V61" s="366"/>
      <c r="W61" s="398"/>
      <c r="X61" s="386"/>
      <c r="Y61" s="386"/>
      <c r="Z61" s="50"/>
      <c r="AA61" s="28"/>
      <c r="AB61" s="51"/>
      <c r="AC61" s="366"/>
      <c r="AD61" s="366"/>
    </row>
    <row r="62" spans="1:30" ht="15.75" customHeight="1">
      <c r="A62" s="366"/>
      <c r="B62" s="480" t="s">
        <v>172</v>
      </c>
      <c r="C62" s="829"/>
      <c r="D62" s="483"/>
      <c r="E62" s="840"/>
      <c r="F62" s="840"/>
      <c r="G62" s="840"/>
      <c r="H62" s="840"/>
      <c r="I62" s="840"/>
      <c r="J62" s="840"/>
      <c r="K62" s="840"/>
      <c r="L62" s="840"/>
      <c r="M62" s="840"/>
      <c r="N62" s="840"/>
      <c r="O62" s="840"/>
      <c r="P62" s="840"/>
      <c r="Q62" s="840"/>
      <c r="R62" s="840"/>
      <c r="S62" s="840"/>
      <c r="T62" s="840"/>
      <c r="U62" s="840"/>
      <c r="V62" s="840"/>
      <c r="W62" s="840"/>
      <c r="X62" s="840"/>
      <c r="Y62" s="840"/>
      <c r="Z62" s="840"/>
      <c r="AA62" s="840"/>
      <c r="AB62" s="841"/>
      <c r="AC62" s="366"/>
      <c r="AD62" s="366"/>
    </row>
    <row r="63" spans="1:30" ht="15.75" customHeight="1">
      <c r="A63" s="366"/>
      <c r="B63" s="48"/>
      <c r="C63" s="396"/>
      <c r="D63" s="396"/>
      <c r="E63" s="396"/>
      <c r="F63" s="389"/>
      <c r="G63" s="397"/>
      <c r="H63" s="398"/>
      <c r="I63" s="398"/>
      <c r="J63" s="389"/>
      <c r="K63" s="389"/>
      <c r="L63" s="389"/>
      <c r="M63" s="389"/>
      <c r="N63" s="398"/>
      <c r="O63" s="389"/>
      <c r="P63" s="389"/>
      <c r="Q63" s="389"/>
      <c r="R63" s="389"/>
      <c r="S63" s="398"/>
      <c r="T63" s="376"/>
      <c r="U63" s="376"/>
      <c r="V63" s="366"/>
      <c r="W63" s="398"/>
      <c r="X63" s="386"/>
      <c r="Y63" s="386"/>
      <c r="Z63" s="50"/>
      <c r="AA63" s="28"/>
      <c r="AB63" s="51"/>
      <c r="AC63" s="366"/>
      <c r="AD63" s="366"/>
    </row>
    <row r="64" spans="1:30" ht="15.75" customHeight="1">
      <c r="A64" s="366"/>
      <c r="B64" s="480" t="s">
        <v>173</v>
      </c>
      <c r="C64" s="829"/>
      <c r="D64" s="484"/>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841"/>
      <c r="AC64" s="366"/>
      <c r="AD64" s="366"/>
    </row>
    <row r="65" spans="1:30" ht="15.75" customHeight="1">
      <c r="A65" s="366"/>
      <c r="B65" s="48"/>
      <c r="C65" s="396"/>
      <c r="D65" s="396"/>
      <c r="E65" s="396"/>
      <c r="F65" s="389"/>
      <c r="G65" s="397"/>
      <c r="H65" s="398"/>
      <c r="I65" s="398"/>
      <c r="J65" s="389"/>
      <c r="K65" s="389"/>
      <c r="L65" s="389"/>
      <c r="M65" s="389"/>
      <c r="N65" s="398"/>
      <c r="O65" s="389"/>
      <c r="P65" s="389"/>
      <c r="Q65" s="389"/>
      <c r="R65" s="389"/>
      <c r="S65" s="398"/>
      <c r="T65" s="376"/>
      <c r="U65" s="376"/>
      <c r="V65" s="366"/>
      <c r="W65" s="398"/>
      <c r="X65" s="386"/>
      <c r="Y65" s="386"/>
      <c r="Z65" s="386"/>
      <c r="AA65" s="376"/>
      <c r="AB65" s="382"/>
      <c r="AC65" s="366"/>
      <c r="AD65" s="366"/>
    </row>
    <row r="66" spans="1:30" ht="15.75" customHeight="1">
      <c r="A66" s="366"/>
      <c r="B66" s="480" t="s">
        <v>174</v>
      </c>
      <c r="C66" s="829"/>
      <c r="D66" s="484"/>
      <c r="E66" s="840"/>
      <c r="F66" s="840"/>
      <c r="G66" s="840"/>
      <c r="H66" s="840"/>
      <c r="I66" s="840"/>
      <c r="J66" s="840"/>
      <c r="K66" s="840"/>
      <c r="L66" s="840"/>
      <c r="M66" s="840"/>
      <c r="N66" s="840"/>
      <c r="O66" s="840"/>
      <c r="P66" s="840"/>
      <c r="Q66" s="840"/>
      <c r="R66" s="840"/>
      <c r="S66" s="840"/>
      <c r="T66" s="840"/>
      <c r="U66" s="840"/>
      <c r="V66" s="840"/>
      <c r="W66" s="840"/>
      <c r="X66" s="840"/>
      <c r="Y66" s="840"/>
      <c r="Z66" s="840"/>
      <c r="AA66" s="840"/>
      <c r="AB66" s="841"/>
      <c r="AC66" s="366"/>
      <c r="AD66" s="366"/>
    </row>
    <row r="67" spans="1:30" ht="15.75" customHeight="1">
      <c r="A67" s="366"/>
      <c r="B67" s="48"/>
      <c r="C67" s="396"/>
      <c r="D67" s="396"/>
      <c r="E67" s="396"/>
      <c r="F67" s="389"/>
      <c r="G67" s="397"/>
      <c r="H67" s="398"/>
      <c r="I67" s="398"/>
      <c r="J67" s="389"/>
      <c r="K67" s="389"/>
      <c r="L67" s="389"/>
      <c r="M67" s="389"/>
      <c r="N67" s="398"/>
      <c r="O67" s="389"/>
      <c r="P67" s="389"/>
      <c r="Q67" s="389"/>
      <c r="R67" s="389"/>
      <c r="S67" s="398"/>
      <c r="T67" s="376"/>
      <c r="U67" s="376"/>
      <c r="V67" s="366"/>
      <c r="W67" s="398"/>
      <c r="X67" s="386"/>
      <c r="Y67" s="386"/>
      <c r="Z67" s="50"/>
      <c r="AA67" s="28"/>
      <c r="AB67" s="51"/>
      <c r="AC67" s="366"/>
      <c r="AD67" s="366"/>
    </row>
    <row r="68" spans="1:30" ht="15.75" customHeight="1">
      <c r="A68" s="366"/>
      <c r="B68" s="480" t="s">
        <v>175</v>
      </c>
      <c r="C68" s="829"/>
      <c r="D68" s="484"/>
      <c r="E68" s="840"/>
      <c r="F68" s="840"/>
      <c r="G68" s="840"/>
      <c r="H68" s="840"/>
      <c r="I68" s="840"/>
      <c r="J68" s="840"/>
      <c r="K68" s="840"/>
      <c r="L68" s="840"/>
      <c r="M68" s="840"/>
      <c r="N68" s="840"/>
      <c r="O68" s="840"/>
      <c r="P68" s="840"/>
      <c r="Q68" s="840"/>
      <c r="R68" s="840"/>
      <c r="S68" s="840"/>
      <c r="T68" s="840"/>
      <c r="U68" s="840"/>
      <c r="V68" s="840"/>
      <c r="W68" s="840"/>
      <c r="X68" s="840"/>
      <c r="Y68" s="840"/>
      <c r="Z68" s="840"/>
      <c r="AA68" s="840"/>
      <c r="AB68" s="841"/>
      <c r="AC68" s="366"/>
      <c r="AD68" s="366"/>
    </row>
    <row r="69" spans="1:30" ht="15.75" customHeight="1">
      <c r="A69" s="366"/>
      <c r="B69" s="48"/>
      <c r="C69" s="396"/>
      <c r="D69" s="396"/>
      <c r="E69" s="396"/>
      <c r="F69" s="389"/>
      <c r="G69" s="397"/>
      <c r="H69" s="398"/>
      <c r="I69" s="398"/>
      <c r="J69" s="389"/>
      <c r="K69" s="389"/>
      <c r="L69" s="389"/>
      <c r="M69" s="389"/>
      <c r="N69" s="398"/>
      <c r="O69" s="389"/>
      <c r="P69" s="389"/>
      <c r="Q69" s="389"/>
      <c r="R69" s="389"/>
      <c r="S69" s="398"/>
      <c r="T69" s="376"/>
      <c r="U69" s="376"/>
      <c r="V69" s="366"/>
      <c r="W69" s="398"/>
      <c r="X69" s="386"/>
      <c r="Y69" s="386"/>
      <c r="Z69" s="50"/>
      <c r="AA69" s="28"/>
      <c r="AB69" s="51"/>
      <c r="AC69" s="366"/>
      <c r="AD69" s="366"/>
    </row>
    <row r="70" spans="1:30" ht="15.75" customHeight="1">
      <c r="A70" s="366"/>
      <c r="B70" s="480" t="s">
        <v>176</v>
      </c>
      <c r="C70" s="829"/>
      <c r="D70" s="484"/>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1"/>
      <c r="AC70" s="366"/>
      <c r="AD70" s="366"/>
    </row>
    <row r="71" spans="1:30" ht="15.75" customHeight="1">
      <c r="A71" s="366"/>
      <c r="B71" s="48"/>
      <c r="C71" s="396"/>
      <c r="D71" s="396"/>
      <c r="E71" s="396"/>
      <c r="F71" s="389"/>
      <c r="G71" s="397"/>
      <c r="H71" s="398"/>
      <c r="I71" s="398"/>
      <c r="J71" s="389"/>
      <c r="K71" s="389"/>
      <c r="L71" s="389"/>
      <c r="M71" s="389"/>
      <c r="N71" s="398"/>
      <c r="O71" s="389"/>
      <c r="P71" s="389"/>
      <c r="Q71" s="389"/>
      <c r="R71" s="389"/>
      <c r="S71" s="398"/>
      <c r="T71" s="376"/>
      <c r="U71" s="376"/>
      <c r="V71" s="366"/>
      <c r="W71" s="398"/>
      <c r="X71" s="386"/>
      <c r="Y71" s="386"/>
      <c r="Z71" s="50"/>
      <c r="AA71" s="28"/>
      <c r="AB71" s="51"/>
      <c r="AC71" s="366"/>
      <c r="AD71" s="366"/>
    </row>
    <row r="72" spans="1:30" ht="15.75" customHeight="1">
      <c r="A72" s="366"/>
      <c r="B72" s="480" t="s">
        <v>177</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29"/>
      <c r="AC72" s="366"/>
      <c r="AD72" s="366"/>
    </row>
    <row r="73" spans="1:30" ht="15.75" customHeight="1">
      <c r="A73" s="366"/>
      <c r="B73" s="466" t="s">
        <v>122</v>
      </c>
      <c r="C73" s="829"/>
      <c r="D73" s="52" t="s">
        <v>178</v>
      </c>
      <c r="E73" s="466" t="s">
        <v>179</v>
      </c>
      <c r="F73" s="829"/>
      <c r="G73" s="466" t="s">
        <v>177</v>
      </c>
      <c r="H73" s="842"/>
      <c r="I73" s="842"/>
      <c r="J73" s="842"/>
      <c r="K73" s="842"/>
      <c r="L73" s="842"/>
      <c r="M73" s="842"/>
      <c r="N73" s="842"/>
      <c r="O73" s="829"/>
      <c r="P73" s="466" t="s">
        <v>180</v>
      </c>
      <c r="Q73" s="842"/>
      <c r="R73" s="842"/>
      <c r="S73" s="842"/>
      <c r="T73" s="842"/>
      <c r="U73" s="842"/>
      <c r="V73" s="842"/>
      <c r="W73" s="842"/>
      <c r="X73" s="842"/>
      <c r="Y73" s="842"/>
      <c r="Z73" s="842"/>
      <c r="AA73" s="842"/>
      <c r="AB73" s="829"/>
      <c r="AC73" s="366"/>
      <c r="AD73" s="366"/>
    </row>
    <row r="74" spans="1:30" ht="15.75" customHeight="1">
      <c r="A74" s="366"/>
      <c r="B74" s="466"/>
      <c r="C74" s="829"/>
      <c r="D74" s="37"/>
      <c r="E74" s="466"/>
      <c r="F74" s="829"/>
      <c r="G74" s="479"/>
      <c r="H74" s="842"/>
      <c r="I74" s="842"/>
      <c r="J74" s="842"/>
      <c r="K74" s="842"/>
      <c r="L74" s="842"/>
      <c r="M74" s="842"/>
      <c r="N74" s="842"/>
      <c r="O74" s="829"/>
      <c r="P74" s="479"/>
      <c r="Q74" s="842"/>
      <c r="R74" s="842"/>
      <c r="S74" s="842"/>
      <c r="T74" s="842"/>
      <c r="U74" s="842"/>
      <c r="V74" s="842"/>
      <c r="W74" s="842"/>
      <c r="X74" s="842"/>
      <c r="Y74" s="842"/>
      <c r="Z74" s="842"/>
      <c r="AA74" s="842"/>
      <c r="AB74" s="829"/>
      <c r="AC74" s="366"/>
      <c r="AD74" s="366"/>
    </row>
    <row r="75" spans="1:30" ht="15.75" customHeight="1">
      <c r="A75" s="366"/>
      <c r="B75" s="466"/>
      <c r="C75" s="829"/>
      <c r="D75" s="37"/>
      <c r="E75" s="466"/>
      <c r="F75" s="829"/>
      <c r="G75" s="479"/>
      <c r="H75" s="842"/>
      <c r="I75" s="842"/>
      <c r="J75" s="842"/>
      <c r="K75" s="842"/>
      <c r="L75" s="842"/>
      <c r="M75" s="842"/>
      <c r="N75" s="842"/>
      <c r="O75" s="829"/>
      <c r="P75" s="479"/>
      <c r="Q75" s="842"/>
      <c r="R75" s="842"/>
      <c r="S75" s="842"/>
      <c r="T75" s="842"/>
      <c r="U75" s="842"/>
      <c r="V75" s="842"/>
      <c r="W75" s="842"/>
      <c r="X75" s="842"/>
      <c r="Y75" s="842"/>
      <c r="Z75" s="842"/>
      <c r="AA75" s="842"/>
      <c r="AB75" s="829"/>
      <c r="AC75" s="366"/>
      <c r="AD75" s="366"/>
    </row>
    <row r="76" spans="1:30" ht="26.25" customHeight="1">
      <c r="A76" s="366"/>
      <c r="B76" s="478" t="s">
        <v>181</v>
      </c>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29"/>
      <c r="AC76" s="366"/>
      <c r="AD76" s="399"/>
    </row>
    <row r="77" spans="1:30" ht="12.75" customHeight="1">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row>
    <row r="78" spans="1:30" ht="12.75" customHeight="1">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row>
    <row r="79" spans="1:30" ht="12.75" customHeight="1">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row>
    <row r="80" spans="1:30" ht="12.75" customHeight="1">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row>
    <row r="81" spans="1:30" ht="12.75" customHeight="1">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row>
    <row r="82" spans="1:30" ht="12.75" customHeight="1">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row>
    <row r="83" spans="1:30" ht="12.75" customHeight="1">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row>
    <row r="84" spans="1:30"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row>
    <row r="91" spans="1:30"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row>
    <row r="92" spans="1:30"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row>
    <row r="93" spans="1:30"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row>
    <row r="94" spans="1:30"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row>
    <row r="95" spans="1:30"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row>
    <row r="96" spans="1:30"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row>
    <row r="97" spans="1:30"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row>
    <row r="98" spans="1:30"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row>
    <row r="99" spans="1:30"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row>
    <row r="100" spans="1:30"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row>
    <row r="101" spans="1:30"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row>
    <row r="102" spans="1:30"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row>
    <row r="103" spans="1:30"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row>
    <row r="104" spans="1:30"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row>
    <row r="105" spans="1:30"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row>
    <row r="106" spans="1:30"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row>
    <row r="107" spans="1:30"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row>
    <row r="108" spans="1:30"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row>
    <row r="109" spans="1:30"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row>
    <row r="110" spans="1:30"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row>
    <row r="111" spans="1:30"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row>
    <row r="112" spans="1:30"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row>
    <row r="113" spans="1:30"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row>
    <row r="114" spans="1:30"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row>
    <row r="115" spans="1:30"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row>
    <row r="116" spans="1:30"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row>
    <row r="117" spans="1:30"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row>
    <row r="118" spans="1:30"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row>
    <row r="119" spans="1:30"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row>
    <row r="120" spans="1:30"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row>
    <row r="121" spans="1:30"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row>
    <row r="122" spans="1:30"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row>
    <row r="123" spans="1:30"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row>
    <row r="124" spans="1:30"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row>
    <row r="125" spans="1:30"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row>
    <row r="126" spans="1:30"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row>
    <row r="127" spans="1:30"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row>
    <row r="128" spans="1:30"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row>
    <row r="129" spans="1:30"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row>
    <row r="130" spans="1:30"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row>
    <row r="131" spans="1:30"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row>
    <row r="132" spans="1:30"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row>
    <row r="133" spans="1:30"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row>
    <row r="134" spans="1:30"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row>
    <row r="135" spans="1:30"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row>
    <row r="136" spans="1:30"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row>
    <row r="137" spans="1:30"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row>
    <row r="138" spans="1:30"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row>
    <row r="139" spans="1:30"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row>
    <row r="140" spans="1:30"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row>
    <row r="141" spans="1:30"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row>
    <row r="142" spans="1:30"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row>
    <row r="143" spans="1:30"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row>
    <row r="144" spans="1:30"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row>
    <row r="145" spans="1:30"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row>
    <row r="146" spans="1:30"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row>
    <row r="147" spans="1:30"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row>
    <row r="148" spans="1:30"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row>
    <row r="149" spans="1:30"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row>
    <row r="150" spans="1:30"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row>
    <row r="151" spans="1:30"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row>
    <row r="152" spans="1:30"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row>
    <row r="153" spans="1:30"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row>
    <row r="154" spans="1:30"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row>
    <row r="155" spans="1:30"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row>
    <row r="156" spans="1:30"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row>
    <row r="157" spans="1:30"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row>
    <row r="158" spans="1:30"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row>
    <row r="159" spans="1:30"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row>
    <row r="160" spans="1:30"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row>
    <row r="161" spans="1:30"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row>
    <row r="162" spans="1:30"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row>
    <row r="163" spans="1:30"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row>
    <row r="164" spans="1:30"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row>
    <row r="165" spans="1:30"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row>
    <row r="166" spans="1:30"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row>
    <row r="167" spans="1:30"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row>
    <row r="168" spans="1:30"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row>
    <row r="169" spans="1:30"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row>
    <row r="170" spans="1:30"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row>
    <row r="171" spans="1:30"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row>
    <row r="172" spans="1:30"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row>
    <row r="173" spans="1:30"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row>
    <row r="174" spans="1:30"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row>
    <row r="175" spans="1:30"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row>
    <row r="176" spans="1:30"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row>
    <row r="177" spans="1:30"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row>
    <row r="178" spans="1:30"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row>
    <row r="179" spans="1:30"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row>
    <row r="180" spans="1:30"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row>
    <row r="181" spans="1:30"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row>
    <row r="182" spans="1:30"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row>
    <row r="183" spans="1:30"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row>
    <row r="184" spans="1:30"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row>
    <row r="185" spans="1:30"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row>
    <row r="186" spans="1:30"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row>
    <row r="187" spans="1:30"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row>
    <row r="188" spans="1:30"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row>
    <row r="189" spans="1:30"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row>
    <row r="190" spans="1:30"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row>
    <row r="191" spans="1:30"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row>
    <row r="192" spans="1:30"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row>
    <row r="193" spans="1:30"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row>
    <row r="194" spans="1:30"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row>
    <row r="195" spans="1:30"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row>
    <row r="196" spans="1:30"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row>
    <row r="197" spans="1:30"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row>
    <row r="198" spans="1:30"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row>
    <row r="199" spans="1:30"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row>
    <row r="200" spans="1:30"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row>
    <row r="201" spans="1:30"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row>
    <row r="202" spans="1:30"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row>
    <row r="203" spans="1:30"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row>
    <row r="204" spans="1:30"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row>
    <row r="205" spans="1:30"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row>
    <row r="206" spans="1:30"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row>
    <row r="207" spans="1:30"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row>
    <row r="208" spans="1:30"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row>
    <row r="209" spans="1:30"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row>
    <row r="210" spans="1:30"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row>
    <row r="211" spans="1:30"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row>
    <row r="212" spans="1:30"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row>
    <row r="213" spans="1:30"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row>
    <row r="214" spans="1:30"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row>
    <row r="215" spans="1:30"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row>
    <row r="216" spans="1:30"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row>
    <row r="217" spans="1:30"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row>
    <row r="218" spans="1:30"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row>
    <row r="219" spans="1:30"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row>
    <row r="220" spans="1:30"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row>
    <row r="221" spans="1:30"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row>
    <row r="222" spans="1:30"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row>
    <row r="223" spans="1:30"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row>
    <row r="224" spans="1:30"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row>
    <row r="225" spans="1:30"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row>
    <row r="226" spans="1:30"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row>
    <row r="227" spans="1:30"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row>
    <row r="228" spans="1:30"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row>
    <row r="229" spans="1:30"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row>
    <row r="230" spans="1:30"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row>
    <row r="231" spans="1:30"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row>
    <row r="232" spans="1:30"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row>
    <row r="233" spans="1:30"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row>
    <row r="234" spans="1:30"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row>
    <row r="235" spans="1:30"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row>
    <row r="236" spans="1:30"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row>
    <row r="237" spans="1:30"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row>
    <row r="238" spans="1:30"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row>
    <row r="239" spans="1:30"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row>
    <row r="240" spans="1:30"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row>
    <row r="241" spans="1:30"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row>
    <row r="242" spans="1:30"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row>
    <row r="243" spans="1:30"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row>
    <row r="244" spans="1:30"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row>
    <row r="245" spans="1:30"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row>
    <row r="246" spans="1:30"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row>
    <row r="247" spans="1:30"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row>
    <row r="248" spans="1:30"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row>
    <row r="249" spans="1:30"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row>
    <row r="250" spans="1:30"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row>
    <row r="251" spans="1:30"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row>
    <row r="252" spans="1:30"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row>
    <row r="253" spans="1:30"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row>
    <row r="254" spans="1:30"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row>
    <row r="255" spans="1:30"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row>
    <row r="256" spans="1:30"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row>
    <row r="257" spans="1:30"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row>
    <row r="258" spans="1:30"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row>
    <row r="259" spans="1:30"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row>
    <row r="260" spans="1:30"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row>
    <row r="261" spans="1:30"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row>
    <row r="262" spans="1:30"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row>
    <row r="263" spans="1:30"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row>
    <row r="264" spans="1:30"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row>
    <row r="265" spans="1:30"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row>
    <row r="266" spans="1:30"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row>
    <row r="267" spans="1:30"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row>
    <row r="268" spans="1:30"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row>
    <row r="269" spans="1:30"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row>
    <row r="270" spans="1:30"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row>
    <row r="271" spans="1:30"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row>
    <row r="272" spans="1:30"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row>
    <row r="273" spans="1:30"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row>
    <row r="274" spans="1:30"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row>
    <row r="275" spans="1:30"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row>
    <row r="276" spans="1:30"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row>
    <row r="277" spans="1:30"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row>
    <row r="278" spans="1:30"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row>
    <row r="279" spans="1:30"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row>
    <row r="280" spans="1:30"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row>
    <row r="281" spans="1:30"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row>
    <row r="282" spans="1:30"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row>
    <row r="283" spans="1:30"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row>
    <row r="284" spans="1:30"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row>
    <row r="285" spans="1:30"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row>
    <row r="286" spans="1:30"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row>
    <row r="287" spans="1:30"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row>
    <row r="288" spans="1:30"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row>
    <row r="289" spans="1:30"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row>
    <row r="290" spans="1:30"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row>
    <row r="291" spans="1:30"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row>
    <row r="292" spans="1:30"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row>
    <row r="293" spans="1:30"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row>
    <row r="294" spans="1:30"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row>
    <row r="295" spans="1:30"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row>
    <row r="296" spans="1:30"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row>
    <row r="297" spans="1:30"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row>
    <row r="298" spans="1:30"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row>
    <row r="299" spans="1:30"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row>
    <row r="300" spans="1:30"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row>
    <row r="301" spans="1:30"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row>
    <row r="302" spans="1:30"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row>
    <row r="303" spans="1:30"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row>
    <row r="304" spans="1:30"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row>
    <row r="305" spans="1:30"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row>
    <row r="306" spans="1:30"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row>
    <row r="307" spans="1:30"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row>
    <row r="308" spans="1:30"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row>
    <row r="309" spans="1:30"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row>
    <row r="310" spans="1:30"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row>
    <row r="311" spans="1:30"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row>
    <row r="312" spans="1:30"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row>
    <row r="313" spans="1:30"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row>
    <row r="314" spans="1:30"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row>
    <row r="315" spans="1:30"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row>
    <row r="316" spans="1:30"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row>
    <row r="317" spans="1:30"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row>
    <row r="318" spans="1:30"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row>
    <row r="319" spans="1:30"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row>
    <row r="320" spans="1:30"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row>
    <row r="321" spans="1:30"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row>
    <row r="322" spans="1:30"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row>
    <row r="323" spans="1:30"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row>
    <row r="324" spans="1:30"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row>
    <row r="325" spans="1:30"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row>
    <row r="326" spans="1:30"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row>
    <row r="327" spans="1:30"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row>
    <row r="328" spans="1:30"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row>
    <row r="329" spans="1:30"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row>
    <row r="330" spans="1:30"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row>
    <row r="331" spans="1:30"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row>
    <row r="332" spans="1:30"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row>
    <row r="333" spans="1:30"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row>
    <row r="334" spans="1:30"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row>
    <row r="335" spans="1:30"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row>
    <row r="336" spans="1:30"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row>
    <row r="337" spans="1:30"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row>
    <row r="338" spans="1:30"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row>
    <row r="339" spans="1:30"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row>
    <row r="340" spans="1:30"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row>
    <row r="341" spans="1:30"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row>
    <row r="342" spans="1:30"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row>
    <row r="343" spans="1:30"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row>
    <row r="344" spans="1:30"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row>
    <row r="345" spans="1:30"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row>
    <row r="346" spans="1:30"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row>
    <row r="347" spans="1:30"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row>
    <row r="348" spans="1:30"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row>
    <row r="349" spans="1:30"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row>
    <row r="350" spans="1:30"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row>
    <row r="351" spans="1:30"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row>
    <row r="352" spans="1:30"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row>
    <row r="353" spans="1:30"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row>
    <row r="354" spans="1:30"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row>
    <row r="355" spans="1:30"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row>
    <row r="356" spans="1:30"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row>
    <row r="357" spans="1:30"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row>
    <row r="358" spans="1:30"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row>
    <row r="359" spans="1:30"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row>
    <row r="360" spans="1:30"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row>
    <row r="361" spans="1:30"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row>
    <row r="362" spans="1:30"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row>
    <row r="363" spans="1:30"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row>
    <row r="364" spans="1:30"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row>
    <row r="365" spans="1:30"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row>
    <row r="366" spans="1:30"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row>
    <row r="367" spans="1:30"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row>
    <row r="368" spans="1:30"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row>
    <row r="369" spans="1:30"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row>
    <row r="370" spans="1:30"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row>
    <row r="371" spans="1:30"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row>
    <row r="372" spans="1:30"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row>
    <row r="373" spans="1:30"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row>
    <row r="374" spans="1:30"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row>
    <row r="375" spans="1:30"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row>
    <row r="376" spans="1:30"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row>
    <row r="377" spans="1:30"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row>
    <row r="378" spans="1:30"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row>
    <row r="379" spans="1:30"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row>
    <row r="380" spans="1:30"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row>
    <row r="381" spans="1:30"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row>
    <row r="382" spans="1:30"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row>
    <row r="383" spans="1:30"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row>
    <row r="384" spans="1:30"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row>
    <row r="385" spans="1:30"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row>
    <row r="386" spans="1:30"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row>
    <row r="387" spans="1:30"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row>
    <row r="388" spans="1:30"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row>
    <row r="389" spans="1:30"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row>
    <row r="390" spans="1:30"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row>
    <row r="391" spans="1:30"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row>
    <row r="392" spans="1:30"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row>
    <row r="393" spans="1:30"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row>
    <row r="394" spans="1:30"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row>
    <row r="395" spans="1:30"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row>
    <row r="396" spans="1:30"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row>
    <row r="397" spans="1:30"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row>
    <row r="398" spans="1:30"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row>
    <row r="399" spans="1:30"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row>
    <row r="400" spans="1:30"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row>
    <row r="401" spans="1:30"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row>
    <row r="402" spans="1:30"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row>
    <row r="403" spans="1:30"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row>
    <row r="404" spans="1:30"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row>
    <row r="405" spans="1:30"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row>
    <row r="406" spans="1:30"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row>
    <row r="407" spans="1:30"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row>
    <row r="408" spans="1:30"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row>
    <row r="409" spans="1:30"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row>
    <row r="410" spans="1:30"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row>
    <row r="411" spans="1:30"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row>
    <row r="412" spans="1:30"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row>
    <row r="413" spans="1:30"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row>
    <row r="414" spans="1:30"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row>
    <row r="415" spans="1:30"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row>
    <row r="416" spans="1:30"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row>
    <row r="417" spans="1:30"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row>
    <row r="418" spans="1:30"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row>
    <row r="419" spans="1:30"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row>
    <row r="420" spans="1:30"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row>
    <row r="421" spans="1:30"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row>
    <row r="422" spans="1:30"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row>
    <row r="423" spans="1:30"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row>
    <row r="424" spans="1:30"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row>
    <row r="425" spans="1:30"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row>
    <row r="426" spans="1:30"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row>
    <row r="427" spans="1:30"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row>
    <row r="428" spans="1:30"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row>
    <row r="429" spans="1:30"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row>
    <row r="430" spans="1:30"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row>
    <row r="431" spans="1:30"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row>
    <row r="432" spans="1:30"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row>
    <row r="433" spans="1:30"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row>
    <row r="434" spans="1:30"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row>
    <row r="435" spans="1:30"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row>
    <row r="436" spans="1:30"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row>
    <row r="437" spans="1:30"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row>
    <row r="438" spans="1:30"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row>
    <row r="439" spans="1:30"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row>
    <row r="440" spans="1:30"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row>
    <row r="441" spans="1:30"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row>
    <row r="442" spans="1:30"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row>
    <row r="443" spans="1:30"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row>
    <row r="444" spans="1:30"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row>
    <row r="445" spans="1:30"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row>
    <row r="446" spans="1:30"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row>
    <row r="447" spans="1:30"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row>
    <row r="448" spans="1:30"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row>
    <row r="449" spans="1:30"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row>
    <row r="450" spans="1:30"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row>
    <row r="451" spans="1:30"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row>
    <row r="452" spans="1:30"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row>
    <row r="453" spans="1:30"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row>
    <row r="454" spans="1:30"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row>
    <row r="455" spans="1:30"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row>
    <row r="456" spans="1:30"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row>
    <row r="457" spans="1:30"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row>
    <row r="458" spans="1:30"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row>
    <row r="459" spans="1:30"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row>
    <row r="460" spans="1:30"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row>
    <row r="461" spans="1:30"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row>
    <row r="462" spans="1:30"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row>
    <row r="463" spans="1:30"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row>
    <row r="464" spans="1:30"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row>
    <row r="465" spans="1:30"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row>
    <row r="466" spans="1:30"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row>
    <row r="467" spans="1:30"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row>
    <row r="468" spans="1:30"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row>
    <row r="469" spans="1:30"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row>
    <row r="470" spans="1:30"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row>
    <row r="471" spans="1:30"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row>
    <row r="472" spans="1:30"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row>
    <row r="473" spans="1:30"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row>
    <row r="474" spans="1:30"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row>
    <row r="475" spans="1:30"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row>
    <row r="476" spans="1:30"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row>
    <row r="477" spans="1:30"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row>
    <row r="478" spans="1:30"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row>
    <row r="479" spans="1:30"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row>
    <row r="480" spans="1:30"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row>
    <row r="481" spans="1:30"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row>
    <row r="482" spans="1:30"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row>
    <row r="483" spans="1:30"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row>
    <row r="484" spans="1:30"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row>
    <row r="485" spans="1:30"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row>
    <row r="486" spans="1:30"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row>
    <row r="487" spans="1:30"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row>
    <row r="488" spans="1:30"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row>
    <row r="489" spans="1:30"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row>
    <row r="490" spans="1:30"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row>
    <row r="491" spans="1:30"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row>
    <row r="492" spans="1:30"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row>
    <row r="493" spans="1:30"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row>
    <row r="494" spans="1:30"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row>
    <row r="495" spans="1:30"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row>
    <row r="496" spans="1:30"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row>
    <row r="497" spans="1:30"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row>
    <row r="498" spans="1:30"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row>
    <row r="499" spans="1:30"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row>
    <row r="500" spans="1:30"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row>
    <row r="501" spans="1:30"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row>
    <row r="502" spans="1:30"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row>
    <row r="503" spans="1:30"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row>
    <row r="504" spans="1:30"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row>
    <row r="505" spans="1:30"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row>
    <row r="506" spans="1:30"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row>
    <row r="507" spans="1:30"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row>
    <row r="508" spans="1:30"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row>
    <row r="509" spans="1:30"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row>
    <row r="510" spans="1:30"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row>
    <row r="511" spans="1:30"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row>
    <row r="512" spans="1:30"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row>
    <row r="513" spans="1:30"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row>
    <row r="514" spans="1:30"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row>
    <row r="515" spans="1:30"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row>
    <row r="516" spans="1:30"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row>
    <row r="517" spans="1:30"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row>
    <row r="518" spans="1:30"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row>
    <row r="519" spans="1:30"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row>
    <row r="520" spans="1:30"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row>
    <row r="521" spans="1:30"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row>
    <row r="522" spans="1:30"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row>
    <row r="523" spans="1:30"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row>
    <row r="524" spans="1:30"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row>
    <row r="525" spans="1:30"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row>
    <row r="526" spans="1:30"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row>
    <row r="527" spans="1:30"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row>
    <row r="528" spans="1:30"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row>
    <row r="529" spans="1:30"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row>
    <row r="530" spans="1:30"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row>
    <row r="531" spans="1:30"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row>
    <row r="532" spans="1:30"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row>
    <row r="533" spans="1:30"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row>
    <row r="534" spans="1:30"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row>
    <row r="535" spans="1:30"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row>
    <row r="536" spans="1:30"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row>
    <row r="537" spans="1:30"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row>
    <row r="538" spans="1:30"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row>
    <row r="539" spans="1:30"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row>
    <row r="540" spans="1:30"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row>
    <row r="541" spans="1:30"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row>
    <row r="542" spans="1:30"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row>
    <row r="543" spans="1:30"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row>
    <row r="544" spans="1:30"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row>
    <row r="545" spans="1:30"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row>
    <row r="546" spans="1:30"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row>
    <row r="547" spans="1:30"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row>
    <row r="548" spans="1:30"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row>
    <row r="549" spans="1:30"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row>
    <row r="550" spans="1:30"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row>
    <row r="551" spans="1:30"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row>
    <row r="552" spans="1:30"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row>
    <row r="553" spans="1:30"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row>
    <row r="554" spans="1:30"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row>
    <row r="555" spans="1:30"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row>
    <row r="556" spans="1:30"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row>
    <row r="557" spans="1:30"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row>
    <row r="558" spans="1:30"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row>
    <row r="559" spans="1:30"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row>
    <row r="560" spans="1:30"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row>
    <row r="561" spans="1:30"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row>
    <row r="562" spans="1:30"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row>
    <row r="563" spans="1:30"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row>
    <row r="564" spans="1:30"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row>
    <row r="565" spans="1:30"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row>
    <row r="566" spans="1:30"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row>
    <row r="567" spans="1:30"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row>
    <row r="568" spans="1:30"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row>
    <row r="569" spans="1:30"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row>
    <row r="570" spans="1:30"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row>
    <row r="571" spans="1:30"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row>
    <row r="572" spans="1:30"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row>
    <row r="573" spans="1:30"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row>
    <row r="574" spans="1:30"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row>
    <row r="575" spans="1:30"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row>
    <row r="576" spans="1:30"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row>
    <row r="577" spans="1:30"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row>
    <row r="578" spans="1:30"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row>
    <row r="579" spans="1:30"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row>
    <row r="580" spans="1:30"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row>
    <row r="581" spans="1:30"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row>
    <row r="582" spans="1:30"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row>
    <row r="583" spans="1:30"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row>
    <row r="584" spans="1:30"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row>
    <row r="585" spans="1:30"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row>
    <row r="586" spans="1:30"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row>
    <row r="587" spans="1:30"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row>
    <row r="588" spans="1:30"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row>
    <row r="589" spans="1:30"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row>
    <row r="590" spans="1:30"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row>
    <row r="591" spans="1:30"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row>
    <row r="592" spans="1:30"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row>
    <row r="593" spans="1:30"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row>
    <row r="594" spans="1:30"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row>
    <row r="595" spans="1:30"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row>
    <row r="596" spans="1:30"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row>
    <row r="597" spans="1:30"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row>
    <row r="598" spans="1:30"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row>
    <row r="599" spans="1:30"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row>
    <row r="600" spans="1:30"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row>
    <row r="601" spans="1:30"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row>
    <row r="602" spans="1:30"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row>
    <row r="603" spans="1:30"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row>
    <row r="604" spans="1:30"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row>
    <row r="605" spans="1:30"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row>
    <row r="606" spans="1:30"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row>
    <row r="607" spans="1:30"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row>
    <row r="608" spans="1:30"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row>
    <row r="609" spans="1:30"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row>
    <row r="610" spans="1:30"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row>
    <row r="611" spans="1:30"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row>
    <row r="612" spans="1:30"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row>
    <row r="613" spans="1:30"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row>
    <row r="614" spans="1:30"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row>
    <row r="615" spans="1:30"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row>
    <row r="616" spans="1:30"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row>
    <row r="617" spans="1:30"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row>
    <row r="618" spans="1:30"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row>
    <row r="619" spans="1:30"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row>
    <row r="620" spans="1:30"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row>
    <row r="621" spans="1:30"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row>
    <row r="622" spans="1:30"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row>
    <row r="623" spans="1:30"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row>
    <row r="624" spans="1:30"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row>
    <row r="625" spans="1:30"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row>
    <row r="626" spans="1:30"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row>
    <row r="627" spans="1:30"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row>
    <row r="628" spans="1:30"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row>
    <row r="629" spans="1:30"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row>
    <row r="630" spans="1:30"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row>
    <row r="631" spans="1:30"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row>
    <row r="632" spans="1:30"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row>
    <row r="633" spans="1:30"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row>
    <row r="634" spans="1:30"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row>
    <row r="635" spans="1:30"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row>
    <row r="636" spans="1:30"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row>
    <row r="637" spans="1:30"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row>
    <row r="638" spans="1:30"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row>
    <row r="639" spans="1:30"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row>
    <row r="640" spans="1:30"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row>
    <row r="641" spans="1:30"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row>
    <row r="642" spans="1:30"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row>
    <row r="643" spans="1:30"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row>
    <row r="644" spans="1:30"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row>
    <row r="645" spans="1:30"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row>
    <row r="646" spans="1:30"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row>
    <row r="647" spans="1:30"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row>
    <row r="648" spans="1:30"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row>
    <row r="649" spans="1:30"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row>
    <row r="650" spans="1:30"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row>
    <row r="651" spans="1:30"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row>
    <row r="652" spans="1:30"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row>
    <row r="653" spans="1:30"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row>
    <row r="654" spans="1:30"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row>
    <row r="655" spans="1:30"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row>
    <row r="656" spans="1:30"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row>
    <row r="657" spans="1:30"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row>
    <row r="658" spans="1:30"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row>
    <row r="659" spans="1:30"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row>
    <row r="660" spans="1:30"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row>
    <row r="661" spans="1:30"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row>
    <row r="662" spans="1:30"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row>
    <row r="663" spans="1:30"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row>
    <row r="664" spans="1:30"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row>
    <row r="665" spans="1:30"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row>
    <row r="666" spans="1:30"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row>
    <row r="667" spans="1:30"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row>
    <row r="668" spans="1:30"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row>
    <row r="669" spans="1:30"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row>
    <row r="670" spans="1:30"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row>
    <row r="671" spans="1:30"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row>
    <row r="672" spans="1:30"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row>
    <row r="673" spans="1:30"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row>
    <row r="674" spans="1:30"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row>
    <row r="675" spans="1:30"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row>
    <row r="676" spans="1:30"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row>
    <row r="677" spans="1:30"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row>
    <row r="678" spans="1:30"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row>
    <row r="679" spans="1:30"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row>
    <row r="680" spans="1:30"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row>
    <row r="681" spans="1:30"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row>
    <row r="682" spans="1:30"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row>
    <row r="683" spans="1:30"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row>
    <row r="684" spans="1:30"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row>
    <row r="685" spans="1:30"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row>
    <row r="686" spans="1:30"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row>
    <row r="687" spans="1:30"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row>
    <row r="688" spans="1:30"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row>
    <row r="689" spans="1:30"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row>
    <row r="690" spans="1:30"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row>
    <row r="691" spans="1:30"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row>
    <row r="692" spans="1:30"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row>
    <row r="693" spans="1:30"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row>
    <row r="694" spans="1:30"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row>
    <row r="695" spans="1:30"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row>
    <row r="696" spans="1:30"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row>
    <row r="697" spans="1:30"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row>
    <row r="698" spans="1:30"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row>
    <row r="699" spans="1:30"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row>
    <row r="700" spans="1:30"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row>
    <row r="701" spans="1:30"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row>
    <row r="702" spans="1:30"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row>
    <row r="703" spans="1:30"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row>
    <row r="704" spans="1:30"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row>
    <row r="705" spans="1:30"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row>
    <row r="706" spans="1:30"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row>
    <row r="707" spans="1:30"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row>
    <row r="708" spans="1:30"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row>
    <row r="709" spans="1:30"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row>
    <row r="710" spans="1:30"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row>
    <row r="711" spans="1:30"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row>
    <row r="712" spans="1:30"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row>
    <row r="713" spans="1:30"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row>
    <row r="714" spans="1:30"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row>
    <row r="715" spans="1:30"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row>
    <row r="716" spans="1:30"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row>
    <row r="717" spans="1:30"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row>
    <row r="718" spans="1:30"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row>
    <row r="719" spans="1:30"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row>
    <row r="720" spans="1:30"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row>
    <row r="721" spans="1:30"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row>
    <row r="722" spans="1:30"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row>
    <row r="723" spans="1:30"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row>
    <row r="724" spans="1:30"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row>
    <row r="725" spans="1:30"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row>
    <row r="726" spans="1:30"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row>
    <row r="727" spans="1:30"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row>
    <row r="728" spans="1:30"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row>
    <row r="729" spans="1:30"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row>
    <row r="730" spans="1:30"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row>
    <row r="731" spans="1:30"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row>
    <row r="732" spans="1:30"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row>
    <row r="733" spans="1:30"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row>
    <row r="734" spans="1:30"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row>
    <row r="735" spans="1:30"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row>
    <row r="736" spans="1:30"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row>
    <row r="737" spans="1:30"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row>
    <row r="738" spans="1:30"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row>
    <row r="739" spans="1:30"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row>
    <row r="740" spans="1:30"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row>
    <row r="741" spans="1:30"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row>
    <row r="742" spans="1:30"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row>
    <row r="743" spans="1:30"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row>
    <row r="744" spans="1:30"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row>
    <row r="745" spans="1:30"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row>
    <row r="746" spans="1:30"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row>
    <row r="747" spans="1:30"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row>
    <row r="748" spans="1:30"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row>
    <row r="749" spans="1:30"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row>
    <row r="750" spans="1:30"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row>
    <row r="751" spans="1:30"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row>
    <row r="752" spans="1:30"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row>
    <row r="753" spans="1:30"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row>
    <row r="754" spans="1:30"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row>
    <row r="755" spans="1:30"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row>
    <row r="756" spans="1:30"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row>
    <row r="757" spans="1:30"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row>
    <row r="758" spans="1:30"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row>
    <row r="759" spans="1:30"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row>
    <row r="760" spans="1:30"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row>
    <row r="761" spans="1:30"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row>
    <row r="762" spans="1:30"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row>
    <row r="763" spans="1:30"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row>
    <row r="764" spans="1:30"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row>
    <row r="765" spans="1:30"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row>
    <row r="766" spans="1:30"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row>
    <row r="767" spans="1:30"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row>
    <row r="768" spans="1:30"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row>
    <row r="769" spans="1:30"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row>
    <row r="770" spans="1:30"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row>
    <row r="771" spans="1:30"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row>
    <row r="772" spans="1:30"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row>
    <row r="773" spans="1:30"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row>
    <row r="774" spans="1:30"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row>
    <row r="775" spans="1:30"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row>
    <row r="776" spans="1:30"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row>
    <row r="777" spans="1:30"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row>
    <row r="778" spans="1:30"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row>
    <row r="779" spans="1:30"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row>
    <row r="780" spans="1:30"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row>
    <row r="781" spans="1:30"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row>
    <row r="782" spans="1:30"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row>
    <row r="783" spans="1:30"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row>
    <row r="784" spans="1:30"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row>
    <row r="785" spans="1:30"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row>
    <row r="786" spans="1:30"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row>
    <row r="787" spans="1:30"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row>
    <row r="788" spans="1:30"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row>
    <row r="789" spans="1:30"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row>
    <row r="790" spans="1:30"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row>
    <row r="791" spans="1:30"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row>
    <row r="792" spans="1:30"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row>
    <row r="793" spans="1:30"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row>
    <row r="794" spans="1:30"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row>
    <row r="795" spans="1:30"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row>
    <row r="796" spans="1:30"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row>
    <row r="797" spans="1:30"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row>
    <row r="798" spans="1:30"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row>
    <row r="799" spans="1:30"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row>
    <row r="800" spans="1:30"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row>
    <row r="801" spans="1:30"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row>
    <row r="802" spans="1:30"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row>
    <row r="803" spans="1:30"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row>
    <row r="804" spans="1:30"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row>
    <row r="805" spans="1:30"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row>
    <row r="806" spans="1:30"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row>
    <row r="807" spans="1:30"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row>
    <row r="808" spans="1:30"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row>
    <row r="809" spans="1:30"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row>
    <row r="810" spans="1:30"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row>
    <row r="811" spans="1:30"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row>
    <row r="812" spans="1:30"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row>
    <row r="813" spans="1:30"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row>
    <row r="814" spans="1:30"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row>
    <row r="815" spans="1:30"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row>
    <row r="816" spans="1:30"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row>
    <row r="817" spans="1:30"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row>
    <row r="818" spans="1:30"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row>
    <row r="819" spans="1:30"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row>
    <row r="820" spans="1:30"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row>
    <row r="821" spans="1:30"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row>
    <row r="822" spans="1:30"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row>
    <row r="823" spans="1:30"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row>
    <row r="824" spans="1:30"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row>
    <row r="825" spans="1:30"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row>
    <row r="826" spans="1:30"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row>
    <row r="827" spans="1:30"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row>
    <row r="828" spans="1:30"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row>
    <row r="829" spans="1:30"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row>
    <row r="830" spans="1:30"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row>
    <row r="831" spans="1:30"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row>
    <row r="832" spans="1:30"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row>
    <row r="833" spans="1:30"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row>
    <row r="834" spans="1:30"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row>
    <row r="835" spans="1:30"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row>
    <row r="836" spans="1:30"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row>
    <row r="837" spans="1:30"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row>
    <row r="838" spans="1:30"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row>
    <row r="839" spans="1:30"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row>
    <row r="840" spans="1:30"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row>
    <row r="841" spans="1:30"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row>
    <row r="842" spans="1:30"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row>
    <row r="843" spans="1:30"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row>
    <row r="844" spans="1:30"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row>
    <row r="845" spans="1:30"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row>
    <row r="846" spans="1:30"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row>
    <row r="847" spans="1:30"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row>
    <row r="848" spans="1:30"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row>
    <row r="849" spans="1:30"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row>
    <row r="850" spans="1:30"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row>
    <row r="851" spans="1:30"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row>
    <row r="852" spans="1:30"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row>
    <row r="853" spans="1:30"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row>
    <row r="854" spans="1:30"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row>
    <row r="855" spans="1:30"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row>
    <row r="856" spans="1:30"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row>
    <row r="857" spans="1:30"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row>
    <row r="858" spans="1:30"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row>
    <row r="859" spans="1:30"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row>
    <row r="860" spans="1:30"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row>
    <row r="861" spans="1:30"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row>
    <row r="862" spans="1:30"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row>
    <row r="863" spans="1:30"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row>
    <row r="864" spans="1:30"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row>
    <row r="865" spans="1:30"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row>
    <row r="866" spans="1:30"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row>
    <row r="867" spans="1:30"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row>
    <row r="868" spans="1:30"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row>
    <row r="869" spans="1:30"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row>
    <row r="870" spans="1:30"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row>
    <row r="871" spans="1:30"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row>
    <row r="872" spans="1:30"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row>
    <row r="873" spans="1:30"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row>
    <row r="874" spans="1:30"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row>
    <row r="875" spans="1:30"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row>
    <row r="876" spans="1:30"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row>
    <row r="877" spans="1:30"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row>
    <row r="878" spans="1:30"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row>
    <row r="879" spans="1:30"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row>
    <row r="880" spans="1:30"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row>
    <row r="881" spans="1:30"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row>
    <row r="882" spans="1:30"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row>
    <row r="883" spans="1:30"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row>
    <row r="884" spans="1:30"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row>
    <row r="885" spans="1:30"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row>
    <row r="886" spans="1:30"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row>
    <row r="887" spans="1:30"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row>
    <row r="888" spans="1:30"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row>
    <row r="889" spans="1:30"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row>
    <row r="890" spans="1:30"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row>
    <row r="891" spans="1:30"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row>
    <row r="892" spans="1:30"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row>
    <row r="893" spans="1:30"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row>
    <row r="894" spans="1:30"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row>
    <row r="895" spans="1:30"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row>
    <row r="896" spans="1:30"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row>
    <row r="897" spans="1:30"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row>
    <row r="898" spans="1:30"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row>
    <row r="899" spans="1:30"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row>
    <row r="900" spans="1:30"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row>
    <row r="901" spans="1:30"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row>
    <row r="902" spans="1:30"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row>
    <row r="903" spans="1:30"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row>
    <row r="904" spans="1:30"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row>
    <row r="905" spans="1:30"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row>
    <row r="906" spans="1:30"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row>
    <row r="907" spans="1:30"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row>
    <row r="908" spans="1:30"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row>
    <row r="909" spans="1:30"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row>
    <row r="910" spans="1:30"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row>
    <row r="911" spans="1:30"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row>
    <row r="912" spans="1:30"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row>
    <row r="913" spans="1:30"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row>
    <row r="914" spans="1:30"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row>
    <row r="915" spans="1:30"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row>
    <row r="916" spans="1:30"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row>
    <row r="917" spans="1:30"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row>
    <row r="918" spans="1:30"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row>
    <row r="919" spans="1:30"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row>
    <row r="920" spans="1:30"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row>
    <row r="921" spans="1:30"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row>
    <row r="922" spans="1:30"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row>
    <row r="923" spans="1:30"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row>
    <row r="924" spans="1:30"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row>
    <row r="925" spans="1:30"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row>
    <row r="926" spans="1:30"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row>
    <row r="927" spans="1:30"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row>
    <row r="928" spans="1:30"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row>
    <row r="929" spans="1:30"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row>
    <row r="930" spans="1:30"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row>
    <row r="931" spans="1:30"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row>
    <row r="932" spans="1:30"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row>
    <row r="933" spans="1:30"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row>
    <row r="934" spans="1:30"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row>
    <row r="935" spans="1:30"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row>
    <row r="936" spans="1:30"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row>
    <row r="937" spans="1:30"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row>
    <row r="938" spans="1:30"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row>
    <row r="939" spans="1:30"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row>
    <row r="940" spans="1:30"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row>
    <row r="941" spans="1:30"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row>
    <row r="942" spans="1:30"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row>
    <row r="943" spans="1:30"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row>
    <row r="944" spans="1:30"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row>
    <row r="945" spans="1:30"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row>
    <row r="946" spans="1:30"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row>
    <row r="947" spans="1:30"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row>
    <row r="948" spans="1:30"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row>
    <row r="949" spans="1:30"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row>
    <row r="950" spans="1:30"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row>
    <row r="951" spans="1:30"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row>
    <row r="952" spans="1:30"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row>
    <row r="953" spans="1:30"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row>
    <row r="954" spans="1:30"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row>
    <row r="955" spans="1:30"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row>
    <row r="956" spans="1:30"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row>
    <row r="957" spans="1:30"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row>
    <row r="958" spans="1:30"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row>
    <row r="959" spans="1:30"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row>
    <row r="960" spans="1:30"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row>
    <row r="961" spans="1:30"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row>
    <row r="962" spans="1:30"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row>
    <row r="963" spans="1:30"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row>
    <row r="964" spans="1:30"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row>
    <row r="965" spans="1:30"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row>
    <row r="966" spans="1:30"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row>
    <row r="967" spans="1:30"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row>
    <row r="968" spans="1:30"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row>
    <row r="969" spans="1:30"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row>
    <row r="970" spans="1:30"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row>
    <row r="971" spans="1:30"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row>
    <row r="972" spans="1:30"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row>
    <row r="973" spans="1:30"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row>
    <row r="974" spans="1:30"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row>
    <row r="975" spans="1:30"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row>
    <row r="976" spans="1:30"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row>
    <row r="977" spans="1:30"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row>
    <row r="978" spans="1:30"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row>
    <row r="979" spans="1:30"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row>
    <row r="980" spans="1:30"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row>
    <row r="981" spans="1:30"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row>
    <row r="982" spans="1:30"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row>
    <row r="983" spans="1:30"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row>
    <row r="984" spans="1:30"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row>
    <row r="985" spans="1:30"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row>
    <row r="986" spans="1:30"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row>
    <row r="987" spans="1:30"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row>
    <row r="988" spans="1:30"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row>
    <row r="989" spans="1:30"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row>
    <row r="990" spans="1:30"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row>
    <row r="991" spans="1:30"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row>
    <row r="992" spans="1:30"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row>
    <row r="993" spans="1:30"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row>
    <row r="994" spans="1:30"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row>
    <row r="995" spans="1:30"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row>
    <row r="996" spans="1:30"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row>
    <row r="997" spans="1:30"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row>
    <row r="998" spans="1:30"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row>
    <row r="999" spans="1:30"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row>
    <row r="1000" spans="1:30"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row>
    <row r="2" spans="1:30"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row>
    <row r="3" spans="1:30"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row>
    <row r="4" spans="1:30"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row>
    <row r="5" spans="1:30"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row>
    <row r="6" spans="1:30"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row>
    <row r="7" spans="1:30"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row>
    <row r="8" spans="1:30"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row>
    <row r="9" spans="1:30"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row>
    <row r="10" spans="1:30" ht="30" customHeight="1">
      <c r="A10" s="366"/>
      <c r="B10" s="31"/>
      <c r="C10" s="465" t="s">
        <v>123</v>
      </c>
      <c r="D10" s="838"/>
      <c r="E10" s="466" t="s">
        <v>653</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row>
    <row r="11" spans="1:30"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row>
    <row r="12" spans="1:30" ht="29.25" customHeight="1">
      <c r="A12" s="366"/>
      <c r="B12" s="31"/>
      <c r="C12" s="465" t="s">
        <v>125</v>
      </c>
      <c r="D12" s="838"/>
      <c r="E12" s="473" t="s">
        <v>654</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row>
    <row r="13" spans="1:30"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row>
    <row r="14" spans="1:30" ht="15" customHeight="1">
      <c r="A14" s="366"/>
      <c r="B14" s="31"/>
      <c r="C14" s="465" t="s">
        <v>617</v>
      </c>
      <c r="D14" s="838"/>
      <c r="E14" s="475" t="s">
        <v>655</v>
      </c>
      <c r="F14" s="834"/>
      <c r="G14" s="834"/>
      <c r="H14" s="834"/>
      <c r="I14" s="834"/>
      <c r="J14" s="834"/>
      <c r="K14" s="834"/>
      <c r="L14" s="834"/>
      <c r="M14" s="834"/>
      <c r="N14" s="834"/>
      <c r="O14" s="834"/>
      <c r="P14" s="834"/>
      <c r="Q14" s="834"/>
      <c r="R14" s="834"/>
      <c r="S14" s="834"/>
      <c r="T14" s="834"/>
      <c r="U14" s="834"/>
      <c r="V14" s="834"/>
      <c r="W14" s="834"/>
      <c r="X14" s="834"/>
      <c r="Y14" s="834"/>
      <c r="Z14" s="834"/>
      <c r="AA14" s="835"/>
      <c r="AB14" s="374"/>
      <c r="AC14" s="366"/>
      <c r="AD14" s="366"/>
    </row>
    <row r="15" spans="1:30" ht="15.75" customHeight="1">
      <c r="A15" s="366"/>
      <c r="B15" s="31"/>
      <c r="C15" s="376"/>
      <c r="D15" s="376"/>
      <c r="E15" s="839"/>
      <c r="F15" s="840"/>
      <c r="G15" s="840"/>
      <c r="H15" s="840"/>
      <c r="I15" s="840"/>
      <c r="J15" s="840"/>
      <c r="K15" s="840"/>
      <c r="L15" s="840"/>
      <c r="M15" s="840"/>
      <c r="N15" s="840"/>
      <c r="O15" s="840"/>
      <c r="P15" s="840"/>
      <c r="Q15" s="840"/>
      <c r="R15" s="840"/>
      <c r="S15" s="840"/>
      <c r="T15" s="840"/>
      <c r="U15" s="840"/>
      <c r="V15" s="840"/>
      <c r="W15" s="840"/>
      <c r="X15" s="840"/>
      <c r="Y15" s="840"/>
      <c r="Z15" s="840"/>
      <c r="AA15" s="841"/>
      <c r="AB15" s="374"/>
      <c r="AC15" s="366"/>
      <c r="AD15" s="366"/>
    </row>
    <row r="16" spans="1:30" ht="15" customHeight="1">
      <c r="A16" s="366"/>
      <c r="B16" s="31"/>
      <c r="C16" s="376"/>
      <c r="D16" s="376"/>
      <c r="E16" s="376"/>
      <c r="F16" s="366"/>
      <c r="G16" s="366"/>
      <c r="H16" s="366"/>
      <c r="I16" s="366"/>
      <c r="J16" s="366"/>
      <c r="K16" s="366"/>
      <c r="L16" s="366"/>
      <c r="M16" s="366"/>
      <c r="N16" s="366"/>
      <c r="O16" s="366"/>
      <c r="P16" s="366"/>
      <c r="Q16" s="366"/>
      <c r="R16" s="366"/>
      <c r="S16" s="366"/>
      <c r="T16" s="366"/>
      <c r="U16" s="366"/>
      <c r="V16" s="366"/>
      <c r="W16" s="366"/>
      <c r="X16" s="366"/>
      <c r="Y16" s="366"/>
      <c r="Z16" s="366"/>
      <c r="AA16" s="366"/>
      <c r="AB16" s="374"/>
      <c r="AC16" s="366"/>
      <c r="AD16" s="366"/>
    </row>
    <row r="17" spans="1:30" ht="15" customHeight="1">
      <c r="A17" s="366"/>
      <c r="B17" s="31"/>
      <c r="C17" s="465" t="s">
        <v>619</v>
      </c>
      <c r="D17" s="838"/>
      <c r="E17" s="825" t="s">
        <v>634</v>
      </c>
      <c r="F17" s="834"/>
      <c r="G17" s="834"/>
      <c r="H17" s="834"/>
      <c r="I17" s="834"/>
      <c r="J17" s="834"/>
      <c r="K17" s="834"/>
      <c r="L17" s="834"/>
      <c r="M17" s="834"/>
      <c r="N17" s="834"/>
      <c r="O17" s="834"/>
      <c r="P17" s="834"/>
      <c r="Q17" s="834"/>
      <c r="R17" s="834"/>
      <c r="S17" s="834"/>
      <c r="T17" s="834"/>
      <c r="U17" s="834"/>
      <c r="V17" s="834"/>
      <c r="W17" s="834"/>
      <c r="X17" s="834"/>
      <c r="Y17" s="834"/>
      <c r="Z17" s="834"/>
      <c r="AA17" s="835"/>
      <c r="AB17" s="374"/>
      <c r="AC17" s="366"/>
      <c r="AD17" s="366"/>
    </row>
    <row r="18" spans="1:30" ht="15" customHeight="1">
      <c r="A18" s="366"/>
      <c r="B18" s="31"/>
      <c r="C18" s="376"/>
      <c r="D18" s="376"/>
      <c r="E18" s="839"/>
      <c r="F18" s="840"/>
      <c r="G18" s="840"/>
      <c r="H18" s="840"/>
      <c r="I18" s="840"/>
      <c r="J18" s="840"/>
      <c r="K18" s="840"/>
      <c r="L18" s="840"/>
      <c r="M18" s="840"/>
      <c r="N18" s="840"/>
      <c r="O18" s="840"/>
      <c r="P18" s="840"/>
      <c r="Q18" s="840"/>
      <c r="R18" s="840"/>
      <c r="S18" s="840"/>
      <c r="T18" s="840"/>
      <c r="U18" s="840"/>
      <c r="V18" s="840"/>
      <c r="W18" s="840"/>
      <c r="X18" s="840"/>
      <c r="Y18" s="840"/>
      <c r="Z18" s="840"/>
      <c r="AA18" s="841"/>
      <c r="AB18" s="374"/>
      <c r="AC18" s="366"/>
      <c r="AD18" s="366"/>
    </row>
    <row r="19" spans="1:30" ht="15" customHeight="1">
      <c r="A19" s="366"/>
      <c r="B19" s="31"/>
      <c r="C19" s="376"/>
      <c r="D19" s="376"/>
      <c r="E19" s="376"/>
      <c r="F19" s="366"/>
      <c r="G19" s="366"/>
      <c r="H19" s="366"/>
      <c r="I19" s="366"/>
      <c r="J19" s="366"/>
      <c r="K19" s="366"/>
      <c r="L19" s="366"/>
      <c r="M19" s="366"/>
      <c r="N19" s="366"/>
      <c r="O19" s="366"/>
      <c r="P19" s="366"/>
      <c r="Q19" s="366"/>
      <c r="R19" s="366"/>
      <c r="S19" s="366"/>
      <c r="T19" s="366"/>
      <c r="U19" s="366"/>
      <c r="V19" s="366"/>
      <c r="W19" s="366"/>
      <c r="X19" s="366"/>
      <c r="Y19" s="366"/>
      <c r="Z19" s="366"/>
      <c r="AA19" s="366"/>
      <c r="AB19" s="374"/>
      <c r="AC19" s="366"/>
      <c r="AD19" s="366"/>
    </row>
    <row r="20" spans="1:30" ht="15" customHeight="1">
      <c r="A20" s="366"/>
      <c r="B20" s="31"/>
      <c r="C20" s="376"/>
      <c r="D20" s="376"/>
      <c r="E20" s="376"/>
      <c r="F20" s="366"/>
      <c r="G20" s="366"/>
      <c r="H20" s="366"/>
      <c r="I20" s="366"/>
      <c r="J20" s="366"/>
      <c r="K20" s="366"/>
      <c r="L20" s="366"/>
      <c r="M20" s="366"/>
      <c r="N20" s="366"/>
      <c r="O20" s="366"/>
      <c r="P20" s="366"/>
      <c r="Q20" s="366"/>
      <c r="R20" s="366"/>
      <c r="S20" s="366"/>
      <c r="T20" s="366"/>
      <c r="U20" s="366"/>
      <c r="V20" s="366"/>
      <c r="W20" s="366"/>
      <c r="X20" s="366"/>
      <c r="Y20" s="366"/>
      <c r="Z20" s="366"/>
      <c r="AA20" s="366"/>
      <c r="AB20" s="374"/>
      <c r="AC20" s="366"/>
      <c r="AD20" s="366"/>
    </row>
    <row r="21" spans="1:30" ht="15" customHeight="1">
      <c r="A21" s="366"/>
      <c r="B21" s="31"/>
      <c r="C21" s="465" t="s">
        <v>127</v>
      </c>
      <c r="D21" s="838"/>
      <c r="E21" s="377"/>
      <c r="F21" s="464"/>
      <c r="G21" s="838"/>
      <c r="H21" s="838"/>
      <c r="I21" s="838"/>
      <c r="J21" s="838"/>
      <c r="K21" s="838"/>
      <c r="L21" s="838"/>
      <c r="M21" s="838"/>
      <c r="N21" s="838"/>
      <c r="O21" s="838"/>
      <c r="P21" s="838"/>
      <c r="Q21" s="838"/>
      <c r="R21" s="838"/>
      <c r="S21" s="838"/>
      <c r="T21" s="838"/>
      <c r="U21" s="838"/>
      <c r="V21" s="838"/>
      <c r="W21" s="838"/>
      <c r="X21" s="838"/>
      <c r="Y21" s="838"/>
      <c r="Z21" s="838"/>
      <c r="AA21" s="838"/>
      <c r="AB21" s="837"/>
      <c r="AC21" s="366"/>
      <c r="AD21" s="366"/>
    </row>
    <row r="22" spans="1:30" ht="29.25" customHeight="1">
      <c r="A22" s="366"/>
      <c r="B22" s="31"/>
      <c r="C22" s="466" t="s">
        <v>656</v>
      </c>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29"/>
      <c r="AB22" s="378"/>
      <c r="AC22" s="366"/>
      <c r="AD22" s="366"/>
    </row>
    <row r="23" spans="1:30" ht="15" customHeight="1">
      <c r="A23" s="366"/>
      <c r="B23" s="31"/>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8"/>
      <c r="AC23" s="366"/>
      <c r="AD23" s="366"/>
    </row>
    <row r="24" spans="1:30" ht="15" customHeight="1">
      <c r="A24" s="366"/>
      <c r="B24" s="31"/>
      <c r="C24" s="380" t="s">
        <v>128</v>
      </c>
      <c r="D24" s="380"/>
      <c r="E24" s="366"/>
      <c r="F24" s="366"/>
      <c r="G24" s="366"/>
      <c r="H24" s="366"/>
      <c r="I24" s="366"/>
      <c r="J24" s="379"/>
      <c r="K24" s="379"/>
      <c r="L24" s="379"/>
      <c r="M24" s="379"/>
      <c r="N24" s="379"/>
      <c r="O24" s="379"/>
      <c r="P24" s="379"/>
      <c r="Q24" s="379"/>
      <c r="R24" s="379" t="s">
        <v>129</v>
      </c>
      <c r="S24" s="379"/>
      <c r="T24" s="379"/>
      <c r="U24" s="379"/>
      <c r="V24" s="379"/>
      <c r="W24" s="379"/>
      <c r="X24" s="379"/>
      <c r="Y24" s="379"/>
      <c r="Z24" s="379"/>
      <c r="AA24" s="379"/>
      <c r="AB24" s="378"/>
      <c r="AC24" s="366"/>
      <c r="AD24" s="366"/>
    </row>
    <row r="25" spans="1:30" ht="15" customHeight="1">
      <c r="A25" s="366"/>
      <c r="B25" s="31"/>
      <c r="C25" s="824" t="s">
        <v>657</v>
      </c>
      <c r="D25" s="834"/>
      <c r="E25" s="834"/>
      <c r="F25" s="834"/>
      <c r="G25" s="834"/>
      <c r="H25" s="834"/>
      <c r="I25" s="834"/>
      <c r="J25" s="834"/>
      <c r="K25" s="834"/>
      <c r="L25" s="834"/>
      <c r="M25" s="834"/>
      <c r="N25" s="834"/>
      <c r="O25" s="834"/>
      <c r="P25" s="835"/>
      <c r="Q25" s="366"/>
      <c r="R25" s="467"/>
      <c r="S25" s="842"/>
      <c r="T25" s="842"/>
      <c r="U25" s="842"/>
      <c r="V25" s="842"/>
      <c r="W25" s="842"/>
      <c r="X25" s="842"/>
      <c r="Y25" s="842"/>
      <c r="Z25" s="842"/>
      <c r="AA25" s="829"/>
      <c r="AB25" s="374"/>
      <c r="AC25" s="366"/>
      <c r="AD25" s="366"/>
    </row>
    <row r="26" spans="1:30" ht="15" customHeight="1">
      <c r="A26" s="366"/>
      <c r="B26" s="31"/>
      <c r="C26" s="836"/>
      <c r="D26" s="828"/>
      <c r="E26" s="828"/>
      <c r="F26" s="828"/>
      <c r="G26" s="828"/>
      <c r="H26" s="828"/>
      <c r="I26" s="828"/>
      <c r="J26" s="828"/>
      <c r="K26" s="828"/>
      <c r="L26" s="828"/>
      <c r="M26" s="828"/>
      <c r="N26" s="828"/>
      <c r="O26" s="828"/>
      <c r="P26" s="837"/>
      <c r="Q26" s="366"/>
      <c r="R26" s="366"/>
      <c r="S26" s="366"/>
      <c r="T26" s="366"/>
      <c r="U26" s="366"/>
      <c r="V26" s="366"/>
      <c r="W26" s="366"/>
      <c r="X26" s="366"/>
      <c r="Y26" s="366"/>
      <c r="Z26" s="366"/>
      <c r="AA26" s="366"/>
      <c r="AB26" s="374"/>
      <c r="AC26" s="366"/>
      <c r="AD26" s="366"/>
    </row>
    <row r="27" spans="1:30" ht="15" customHeight="1">
      <c r="A27" s="366"/>
      <c r="B27" s="31"/>
      <c r="C27" s="836"/>
      <c r="D27" s="828"/>
      <c r="E27" s="828"/>
      <c r="F27" s="828"/>
      <c r="G27" s="828"/>
      <c r="H27" s="828"/>
      <c r="I27" s="828"/>
      <c r="J27" s="828"/>
      <c r="K27" s="828"/>
      <c r="L27" s="828"/>
      <c r="M27" s="828"/>
      <c r="N27" s="828"/>
      <c r="O27" s="828"/>
      <c r="P27" s="837"/>
      <c r="Q27" s="376"/>
      <c r="R27" s="379" t="s">
        <v>130</v>
      </c>
      <c r="S27" s="379"/>
      <c r="T27" s="379"/>
      <c r="U27" s="379"/>
      <c r="V27" s="379"/>
      <c r="W27" s="376"/>
      <c r="X27" s="376"/>
      <c r="Y27" s="376"/>
      <c r="Z27" s="366"/>
      <c r="AA27" s="376"/>
      <c r="AB27" s="374"/>
      <c r="AC27" s="366"/>
      <c r="AD27" s="366"/>
    </row>
    <row r="28" spans="1:30" ht="15" customHeight="1">
      <c r="A28" s="366"/>
      <c r="B28" s="31"/>
      <c r="C28" s="836"/>
      <c r="D28" s="828"/>
      <c r="E28" s="828"/>
      <c r="F28" s="828"/>
      <c r="G28" s="828"/>
      <c r="H28" s="828"/>
      <c r="I28" s="828"/>
      <c r="J28" s="828"/>
      <c r="K28" s="828"/>
      <c r="L28" s="828"/>
      <c r="M28" s="828"/>
      <c r="N28" s="828"/>
      <c r="O28" s="828"/>
      <c r="P28" s="837"/>
      <c r="Q28" s="366"/>
      <c r="R28" s="37"/>
      <c r="S28" s="366" t="s">
        <v>15</v>
      </c>
      <c r="T28" s="366"/>
      <c r="U28" s="37"/>
      <c r="V28" s="366" t="s">
        <v>27</v>
      </c>
      <c r="W28" s="366"/>
      <c r="X28" s="37"/>
      <c r="Y28" s="381" t="s">
        <v>46</v>
      </c>
      <c r="Z28" s="366"/>
      <c r="AA28" s="366"/>
      <c r="AB28" s="374"/>
      <c r="AC28" s="366"/>
      <c r="AD28" s="366"/>
    </row>
    <row r="29" spans="1:30" ht="15" customHeight="1">
      <c r="A29" s="366"/>
      <c r="B29" s="31"/>
      <c r="C29" s="836"/>
      <c r="D29" s="828"/>
      <c r="E29" s="828"/>
      <c r="F29" s="828"/>
      <c r="G29" s="828"/>
      <c r="H29" s="828"/>
      <c r="I29" s="828"/>
      <c r="J29" s="828"/>
      <c r="K29" s="828"/>
      <c r="L29" s="828"/>
      <c r="M29" s="828"/>
      <c r="N29" s="828"/>
      <c r="O29" s="828"/>
      <c r="P29" s="837"/>
      <c r="Q29" s="366"/>
      <c r="R29" s="366"/>
      <c r="S29" s="366"/>
      <c r="T29" s="366"/>
      <c r="U29" s="366"/>
      <c r="V29" s="366"/>
      <c r="W29" s="366"/>
      <c r="X29" s="366"/>
      <c r="Y29" s="366"/>
      <c r="Z29" s="366"/>
      <c r="AA29" s="366"/>
      <c r="AB29" s="374"/>
      <c r="AC29" s="366"/>
      <c r="AD29" s="366"/>
    </row>
    <row r="30" spans="1:30" ht="15" customHeight="1">
      <c r="A30" s="366"/>
      <c r="B30" s="31"/>
      <c r="C30" s="839"/>
      <c r="D30" s="840"/>
      <c r="E30" s="840"/>
      <c r="F30" s="840"/>
      <c r="G30" s="840"/>
      <c r="H30" s="840"/>
      <c r="I30" s="840"/>
      <c r="J30" s="840"/>
      <c r="K30" s="840"/>
      <c r="L30" s="840"/>
      <c r="M30" s="840"/>
      <c r="N30" s="840"/>
      <c r="O30" s="840"/>
      <c r="P30" s="841"/>
      <c r="Q30" s="366"/>
      <c r="R30" s="379" t="s">
        <v>131</v>
      </c>
      <c r="S30" s="366"/>
      <c r="T30" s="366"/>
      <c r="U30" s="366"/>
      <c r="V30" s="366"/>
      <c r="W30" s="471" t="s">
        <v>21</v>
      </c>
      <c r="X30" s="842"/>
      <c r="Y30" s="842"/>
      <c r="Z30" s="842"/>
      <c r="AA30" s="829"/>
      <c r="AB30" s="374"/>
      <c r="AC30" s="366"/>
      <c r="AD30" s="366"/>
    </row>
    <row r="31" spans="1:30" ht="15" customHeight="1">
      <c r="A31" s="366"/>
      <c r="B31" s="31"/>
      <c r="C31" s="376"/>
      <c r="D31" s="376"/>
      <c r="E31" s="376"/>
      <c r="F31" s="376"/>
      <c r="G31" s="376"/>
      <c r="H31" s="366"/>
      <c r="I31" s="366"/>
      <c r="J31" s="366"/>
      <c r="K31" s="366"/>
      <c r="L31" s="366"/>
      <c r="M31" s="366"/>
      <c r="N31" s="366"/>
      <c r="O31" s="366"/>
      <c r="P31" s="366"/>
      <c r="Q31" s="366"/>
      <c r="R31" s="379"/>
      <c r="S31" s="366"/>
      <c r="T31" s="366"/>
      <c r="U31" s="366"/>
      <c r="V31" s="366"/>
      <c r="W31" s="366"/>
      <c r="X31" s="366"/>
      <c r="Y31" s="366"/>
      <c r="Z31" s="366"/>
      <c r="AA31" s="366"/>
      <c r="AB31" s="374"/>
      <c r="AC31" s="366"/>
      <c r="AD31" s="366"/>
    </row>
    <row r="32" spans="1:30" ht="15" customHeight="1">
      <c r="A32" s="366"/>
      <c r="B32" s="31"/>
      <c r="C32" s="379" t="s">
        <v>132</v>
      </c>
      <c r="D32" s="376"/>
      <c r="E32" s="376"/>
      <c r="F32" s="376"/>
      <c r="G32" s="376"/>
      <c r="H32" s="376"/>
      <c r="I32" s="366"/>
      <c r="J32" s="366"/>
      <c r="K32" s="366"/>
      <c r="L32" s="366"/>
      <c r="M32" s="366"/>
      <c r="N32" s="366"/>
      <c r="O32" s="366"/>
      <c r="P32" s="366"/>
      <c r="Q32" s="366"/>
      <c r="R32" s="366"/>
      <c r="S32" s="366"/>
      <c r="T32" s="366"/>
      <c r="U32" s="366"/>
      <c r="V32" s="366"/>
      <c r="W32" s="366"/>
      <c r="X32" s="366"/>
      <c r="Y32" s="366"/>
      <c r="Z32" s="366"/>
      <c r="AA32" s="366"/>
      <c r="AB32" s="374"/>
      <c r="AC32" s="366"/>
      <c r="AD32" s="366"/>
    </row>
    <row r="33" spans="1:30" ht="39.75" customHeight="1">
      <c r="A33" s="366"/>
      <c r="B33" s="31"/>
      <c r="C33" s="821" t="s">
        <v>589</v>
      </c>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29"/>
      <c r="AB33" s="374"/>
      <c r="AC33" s="366"/>
      <c r="AD33" s="366"/>
    </row>
    <row r="34" spans="1:30" ht="15" customHeight="1">
      <c r="A34" s="366"/>
      <c r="B34" s="31"/>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82"/>
      <c r="AC34" s="366"/>
      <c r="AD34" s="366"/>
    </row>
    <row r="35" spans="1:30" ht="15" customHeight="1">
      <c r="A35" s="366"/>
      <c r="B35" s="31"/>
      <c r="C35" s="370" t="s">
        <v>134</v>
      </c>
      <c r="D35" s="376"/>
      <c r="E35" s="376"/>
      <c r="F35" s="376"/>
      <c r="G35" s="376"/>
      <c r="H35" s="376"/>
      <c r="I35" s="376"/>
      <c r="J35" s="376"/>
      <c r="K35" s="376"/>
      <c r="L35" s="376"/>
      <c r="M35" s="370" t="s">
        <v>134</v>
      </c>
      <c r="N35" s="376"/>
      <c r="O35" s="376"/>
      <c r="P35" s="376"/>
      <c r="Q35" s="376"/>
      <c r="R35" s="376"/>
      <c r="S35" s="376"/>
      <c r="T35" s="376"/>
      <c r="U35" s="376"/>
      <c r="V35" s="376"/>
      <c r="W35" s="376"/>
      <c r="X35" s="376"/>
      <c r="Y35" s="376"/>
      <c r="Z35" s="376"/>
      <c r="AA35" s="376"/>
      <c r="AB35" s="382"/>
      <c r="AC35" s="366"/>
      <c r="AD35" s="366"/>
    </row>
    <row r="36" spans="1:30" ht="29.25" customHeight="1">
      <c r="A36" s="366"/>
      <c r="B36" s="31"/>
      <c r="C36" s="471" t="s">
        <v>590</v>
      </c>
      <c r="D36" s="842"/>
      <c r="E36" s="842"/>
      <c r="F36" s="842"/>
      <c r="G36" s="842"/>
      <c r="H36" s="842"/>
      <c r="I36" s="842"/>
      <c r="J36" s="842"/>
      <c r="K36" s="829"/>
      <c r="L36" s="376"/>
      <c r="M36" s="471"/>
      <c r="N36" s="842"/>
      <c r="O36" s="842"/>
      <c r="P36" s="842"/>
      <c r="Q36" s="842"/>
      <c r="R36" s="842"/>
      <c r="S36" s="842"/>
      <c r="T36" s="842"/>
      <c r="U36" s="842"/>
      <c r="V36" s="842"/>
      <c r="W36" s="842"/>
      <c r="X36" s="842"/>
      <c r="Y36" s="842"/>
      <c r="Z36" s="842"/>
      <c r="AA36" s="829"/>
      <c r="AB36" s="382"/>
      <c r="AC36" s="366"/>
      <c r="AD36" s="366"/>
    </row>
    <row r="37" spans="1:30" ht="15" customHeight="1">
      <c r="A37" s="366"/>
      <c r="B37" s="31"/>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74"/>
      <c r="AC37" s="366"/>
      <c r="AD37" s="366"/>
    </row>
    <row r="38" spans="1:30" ht="15" customHeight="1">
      <c r="A38" s="366"/>
      <c r="B38" s="31"/>
      <c r="C38" s="383" t="s">
        <v>137</v>
      </c>
      <c r="D38" s="383"/>
      <c r="E38" s="383"/>
      <c r="F38" s="383"/>
      <c r="G38" s="384"/>
      <c r="H38" s="385"/>
      <c r="I38" s="385"/>
      <c r="J38" s="385"/>
      <c r="K38" s="385"/>
      <c r="L38" s="385"/>
      <c r="M38" s="385"/>
      <c r="N38" s="385"/>
      <c r="O38" s="385"/>
      <c r="P38" s="385"/>
      <c r="Q38" s="385"/>
      <c r="R38" s="385"/>
      <c r="S38" s="385"/>
      <c r="T38" s="385"/>
      <c r="U38" s="385"/>
      <c r="V38" s="385"/>
      <c r="W38" s="385"/>
      <c r="X38" s="385"/>
      <c r="Y38" s="385"/>
      <c r="Z38" s="385"/>
      <c r="AA38" s="385"/>
      <c r="AB38" s="374"/>
      <c r="AC38" s="366"/>
      <c r="AD38" s="366"/>
    </row>
    <row r="39" spans="1:30" ht="90" customHeight="1">
      <c r="A39" s="366"/>
      <c r="B39" s="31"/>
      <c r="C39" s="470" t="s">
        <v>591</v>
      </c>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29"/>
      <c r="AB39" s="374"/>
      <c r="AC39" s="366"/>
      <c r="AD39" s="366"/>
    </row>
    <row r="40" spans="1:30" ht="15" customHeight="1">
      <c r="A40" s="366"/>
      <c r="B40" s="31"/>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74"/>
      <c r="AC40" s="366"/>
      <c r="AD40" s="366"/>
    </row>
    <row r="41" spans="1:30" ht="15.75" customHeight="1">
      <c r="A41" s="366"/>
      <c r="B41" s="31"/>
      <c r="C41" s="469" t="s">
        <v>139</v>
      </c>
      <c r="D41" s="838"/>
      <c r="E41" s="379"/>
      <c r="F41" s="466" t="s">
        <v>22</v>
      </c>
      <c r="G41" s="829"/>
      <c r="H41" s="379"/>
      <c r="I41" s="366"/>
      <c r="J41" s="386" t="s">
        <v>140</v>
      </c>
      <c r="K41" s="466">
        <v>5</v>
      </c>
      <c r="L41" s="842"/>
      <c r="M41" s="842"/>
      <c r="N41" s="829"/>
      <c r="O41" s="379"/>
      <c r="P41" s="379"/>
      <c r="Q41" s="370" t="s">
        <v>141</v>
      </c>
      <c r="R41" s="366"/>
      <c r="S41" s="379"/>
      <c r="T41" s="379"/>
      <c r="U41" s="379"/>
      <c r="V41" s="379"/>
      <c r="W41" s="466" t="s">
        <v>20</v>
      </c>
      <c r="X41" s="842"/>
      <c r="Y41" s="842"/>
      <c r="Z41" s="842"/>
      <c r="AA41" s="829"/>
      <c r="AB41" s="378"/>
      <c r="AC41" s="366"/>
      <c r="AD41" s="366"/>
    </row>
    <row r="42" spans="1:30" ht="15.75" customHeight="1">
      <c r="A42" s="366"/>
      <c r="B42" s="31"/>
      <c r="C42" s="366"/>
      <c r="D42" s="366"/>
      <c r="E42" s="366"/>
      <c r="F42" s="381"/>
      <c r="G42" s="381"/>
      <c r="H42" s="381"/>
      <c r="I42" s="381"/>
      <c r="J42" s="381"/>
      <c r="K42" s="381"/>
      <c r="L42" s="381"/>
      <c r="M42" s="366"/>
      <c r="N42" s="366"/>
      <c r="O42" s="366"/>
      <c r="P42" s="366"/>
      <c r="Q42" s="366"/>
      <c r="R42" s="366"/>
      <c r="S42" s="366"/>
      <c r="T42" s="366"/>
      <c r="U42" s="366"/>
      <c r="V42" s="366"/>
      <c r="W42" s="366"/>
      <c r="X42" s="366"/>
      <c r="Y42" s="366"/>
      <c r="Z42" s="366"/>
      <c r="AA42" s="366"/>
      <c r="AB42" s="374"/>
      <c r="AC42" s="366"/>
      <c r="AD42" s="366"/>
    </row>
    <row r="43" spans="1:30" ht="32.25" customHeight="1">
      <c r="A43" s="366"/>
      <c r="B43" s="31"/>
      <c r="C43" s="366"/>
      <c r="D43" s="386" t="s">
        <v>142</v>
      </c>
      <c r="E43" s="379"/>
      <c r="F43" s="470"/>
      <c r="G43" s="842"/>
      <c r="H43" s="842"/>
      <c r="I43" s="842"/>
      <c r="J43" s="842"/>
      <c r="K43" s="842"/>
      <c r="L43" s="842"/>
      <c r="M43" s="829"/>
      <c r="N43" s="366"/>
      <c r="O43" s="386" t="s">
        <v>144</v>
      </c>
      <c r="P43" s="471">
        <v>0</v>
      </c>
      <c r="Q43" s="842"/>
      <c r="R43" s="842"/>
      <c r="S43" s="842"/>
      <c r="T43" s="842"/>
      <c r="U43" s="842"/>
      <c r="V43" s="842"/>
      <c r="W43" s="842"/>
      <c r="X43" s="842"/>
      <c r="Y43" s="842"/>
      <c r="Z43" s="842"/>
      <c r="AA43" s="829"/>
      <c r="AB43" s="374"/>
      <c r="AC43" s="366"/>
      <c r="AD43" s="366"/>
    </row>
    <row r="44" spans="1:30" ht="15.75" customHeight="1">
      <c r="A44" s="366"/>
      <c r="B44" s="31"/>
      <c r="C44" s="379"/>
      <c r="D44" s="379"/>
      <c r="E44" s="379"/>
      <c r="F44" s="381"/>
      <c r="G44" s="381"/>
      <c r="H44" s="381"/>
      <c r="I44" s="381"/>
      <c r="J44" s="381"/>
      <c r="K44" s="381"/>
      <c r="L44" s="381"/>
      <c r="M44" s="379"/>
      <c r="N44" s="379"/>
      <c r="O44" s="379"/>
      <c r="P44" s="379"/>
      <c r="Q44" s="379"/>
      <c r="R44" s="379"/>
      <c r="S44" s="379"/>
      <c r="T44" s="379"/>
      <c r="U44" s="379"/>
      <c r="V44" s="379"/>
      <c r="W44" s="379"/>
      <c r="X44" s="379"/>
      <c r="Y44" s="379"/>
      <c r="Z44" s="379"/>
      <c r="AA44" s="379"/>
      <c r="AB44" s="378"/>
      <c r="AC44" s="366"/>
      <c r="AD44" s="366"/>
    </row>
    <row r="45" spans="1:30" ht="15.75" customHeight="1">
      <c r="A45" s="366"/>
      <c r="B45" s="31"/>
      <c r="C45" s="366"/>
      <c r="D45" s="386" t="s">
        <v>145</v>
      </c>
      <c r="E45" s="366"/>
      <c r="F45" s="467" t="s">
        <v>146</v>
      </c>
      <c r="G45" s="829"/>
      <c r="H45" s="366"/>
      <c r="I45" s="366"/>
      <c r="J45" s="379" t="s">
        <v>147</v>
      </c>
      <c r="K45" s="366"/>
      <c r="L45" s="467" t="s">
        <v>148</v>
      </c>
      <c r="M45" s="842"/>
      <c r="N45" s="829"/>
      <c r="O45" s="379"/>
      <c r="P45" s="379"/>
      <c r="Q45" s="366"/>
      <c r="R45" s="379" t="s">
        <v>149</v>
      </c>
      <c r="S45" s="379"/>
      <c r="T45" s="379"/>
      <c r="U45" s="379"/>
      <c r="V45" s="379"/>
      <c r="W45" s="472"/>
      <c r="X45" s="842"/>
      <c r="Y45" s="842"/>
      <c r="Z45" s="842"/>
      <c r="AA45" s="829"/>
      <c r="AB45" s="378"/>
      <c r="AC45" s="366"/>
      <c r="AD45" s="366"/>
    </row>
    <row r="46" spans="1:30" ht="15.75" customHeight="1">
      <c r="A46" s="366"/>
      <c r="B46" s="31"/>
      <c r="C46" s="366"/>
      <c r="D46" s="366"/>
      <c r="E46" s="366"/>
      <c r="F46" s="29"/>
      <c r="G46" s="366"/>
      <c r="H46" s="366"/>
      <c r="I46" s="370"/>
      <c r="J46" s="370"/>
      <c r="K46" s="370"/>
      <c r="L46" s="370"/>
      <c r="M46" s="370"/>
      <c r="N46" s="370"/>
      <c r="O46" s="370"/>
      <c r="P46" s="370"/>
      <c r="Q46" s="370"/>
      <c r="R46" s="370"/>
      <c r="S46" s="370"/>
      <c r="T46" s="370"/>
      <c r="U46" s="370"/>
      <c r="V46" s="370"/>
      <c r="W46" s="370"/>
      <c r="X46" s="370"/>
      <c r="Y46" s="370"/>
      <c r="Z46" s="370"/>
      <c r="AA46" s="370"/>
      <c r="AB46" s="371"/>
      <c r="AC46" s="366"/>
      <c r="AD46" s="366"/>
    </row>
    <row r="47" spans="1:30" ht="15.75" customHeight="1">
      <c r="A47" s="366"/>
      <c r="B47" s="31"/>
      <c r="C47" s="387" t="s">
        <v>150</v>
      </c>
      <c r="D47" s="468">
        <v>2024</v>
      </c>
      <c r="E47" s="845"/>
      <c r="F47" s="846"/>
      <c r="G47" s="35"/>
      <c r="H47" s="370"/>
      <c r="I47" s="370"/>
      <c r="J47" s="370"/>
      <c r="K47" s="370"/>
      <c r="L47" s="370"/>
      <c r="M47" s="370"/>
      <c r="N47" s="370"/>
      <c r="O47" s="370"/>
      <c r="P47" s="370"/>
      <c r="Q47" s="464"/>
      <c r="R47" s="838"/>
      <c r="S47" s="838"/>
      <c r="T47" s="838"/>
      <c r="U47" s="838"/>
      <c r="V47" s="370"/>
      <c r="W47" s="370"/>
      <c r="X47" s="465"/>
      <c r="Y47" s="838"/>
      <c r="Z47" s="838"/>
      <c r="AA47" s="838"/>
      <c r="AB47" s="378"/>
      <c r="AC47" s="366"/>
      <c r="AD47" s="366"/>
    </row>
    <row r="48" spans="1:30" ht="5.25" customHeight="1">
      <c r="A48" s="366"/>
      <c r="B48" s="31"/>
      <c r="C48" s="379"/>
      <c r="D48" s="38"/>
      <c r="E48" s="38"/>
      <c r="F48" s="38"/>
      <c r="G48" s="366"/>
      <c r="H48" s="370"/>
      <c r="I48" s="370"/>
      <c r="J48" s="370"/>
      <c r="K48" s="370"/>
      <c r="L48" s="370"/>
      <c r="M48" s="370"/>
      <c r="N48" s="370"/>
      <c r="O48" s="370"/>
      <c r="P48" s="370"/>
      <c r="Q48" s="376"/>
      <c r="R48" s="376"/>
      <c r="S48" s="376"/>
      <c r="T48" s="376"/>
      <c r="U48" s="376"/>
      <c r="V48" s="370"/>
      <c r="W48" s="370"/>
      <c r="X48" s="372"/>
      <c r="Y48" s="372"/>
      <c r="Z48" s="372"/>
      <c r="AA48" s="372"/>
      <c r="AB48" s="378"/>
      <c r="AC48" s="366"/>
      <c r="AD48" s="366"/>
    </row>
    <row r="49" spans="1:30" ht="15.75" customHeight="1">
      <c r="A49" s="366"/>
      <c r="B49" s="31"/>
      <c r="C49" s="379" t="s">
        <v>140</v>
      </c>
      <c r="D49" s="471">
        <v>1.2</v>
      </c>
      <c r="E49" s="842"/>
      <c r="F49" s="829"/>
      <c r="G49" s="366"/>
      <c r="H49" s="370"/>
      <c r="I49" s="370"/>
      <c r="J49" s="370"/>
      <c r="K49" s="370"/>
      <c r="L49" s="370"/>
      <c r="M49" s="370"/>
      <c r="N49" s="370"/>
      <c r="O49" s="370"/>
      <c r="P49" s="370"/>
      <c r="Q49" s="464"/>
      <c r="R49" s="838"/>
      <c r="S49" s="838"/>
      <c r="T49" s="838"/>
      <c r="U49" s="838"/>
      <c r="V49" s="370"/>
      <c r="W49" s="370"/>
      <c r="X49" s="465"/>
      <c r="Y49" s="838"/>
      <c r="Z49" s="838"/>
      <c r="AA49" s="838"/>
      <c r="AB49" s="371"/>
      <c r="AC49" s="366"/>
      <c r="AD49" s="366"/>
    </row>
    <row r="50" spans="1:30" ht="15.75" customHeight="1">
      <c r="A50" s="366"/>
      <c r="B50" s="31"/>
      <c r="C50" s="366"/>
      <c r="D50" s="366"/>
      <c r="E50" s="366"/>
      <c r="F50" s="366"/>
      <c r="G50" s="366"/>
      <c r="H50" s="366"/>
      <c r="I50" s="370"/>
      <c r="J50" s="370"/>
      <c r="K50" s="379"/>
      <c r="L50" s="379"/>
      <c r="M50" s="379"/>
      <c r="N50" s="379"/>
      <c r="O50" s="379"/>
      <c r="P50" s="379"/>
      <c r="Q50" s="379"/>
      <c r="R50" s="379"/>
      <c r="S50" s="379"/>
      <c r="T50" s="379"/>
      <c r="U50" s="379"/>
      <c r="V50" s="379"/>
      <c r="W50" s="379"/>
      <c r="X50" s="379"/>
      <c r="Y50" s="379"/>
      <c r="Z50" s="379"/>
      <c r="AA50" s="379"/>
      <c r="AB50" s="371"/>
      <c r="AC50" s="366"/>
      <c r="AD50" s="366"/>
    </row>
    <row r="51" spans="1:30" ht="15.75" customHeight="1">
      <c r="A51" s="366"/>
      <c r="B51" s="31"/>
      <c r="C51" s="379"/>
      <c r="D51" s="466" t="s">
        <v>151</v>
      </c>
      <c r="E51" s="842"/>
      <c r="F51" s="842"/>
      <c r="G51" s="842"/>
      <c r="H51" s="842"/>
      <c r="I51" s="842"/>
      <c r="J51" s="842"/>
      <c r="K51" s="842"/>
      <c r="L51" s="842"/>
      <c r="M51" s="842"/>
      <c r="N51" s="842"/>
      <c r="O51" s="842"/>
      <c r="P51" s="842"/>
      <c r="Q51" s="842"/>
      <c r="R51" s="842"/>
      <c r="S51" s="842"/>
      <c r="T51" s="842"/>
      <c r="U51" s="842"/>
      <c r="V51" s="842"/>
      <c r="W51" s="842"/>
      <c r="X51" s="842"/>
      <c r="Y51" s="829"/>
      <c r="Z51" s="380"/>
      <c r="AA51" s="380"/>
      <c r="AB51" s="388"/>
      <c r="AC51" s="366"/>
      <c r="AD51" s="366"/>
    </row>
    <row r="52" spans="1:30" ht="15.75" customHeight="1">
      <c r="A52" s="366"/>
      <c r="B52" s="31"/>
      <c r="C52" s="366"/>
      <c r="D52" s="493" t="s">
        <v>152</v>
      </c>
      <c r="E52" s="842"/>
      <c r="F52" s="842"/>
      <c r="G52" s="842"/>
      <c r="H52" s="829"/>
      <c r="I52" s="489" t="s">
        <v>153</v>
      </c>
      <c r="J52" s="842"/>
      <c r="K52" s="842"/>
      <c r="L52" s="842"/>
      <c r="M52" s="842"/>
      <c r="N52" s="842"/>
      <c r="O52" s="842"/>
      <c r="P52" s="829"/>
      <c r="Q52" s="490" t="s">
        <v>154</v>
      </c>
      <c r="R52" s="842"/>
      <c r="S52" s="842"/>
      <c r="T52" s="842"/>
      <c r="U52" s="842"/>
      <c r="V52" s="842"/>
      <c r="W52" s="842"/>
      <c r="X52" s="842"/>
      <c r="Y52" s="829"/>
      <c r="Z52" s="380"/>
      <c r="AA52" s="380"/>
      <c r="AB52" s="388"/>
      <c r="AC52" s="366"/>
      <c r="AD52" s="366"/>
    </row>
    <row r="53" spans="1:30" ht="15.75" customHeight="1">
      <c r="A53" s="389"/>
      <c r="B53" s="39"/>
      <c r="C53" s="40"/>
      <c r="D53" s="494" t="s">
        <v>155</v>
      </c>
      <c r="E53" s="842"/>
      <c r="F53" s="842"/>
      <c r="G53" s="842"/>
      <c r="H53" s="829"/>
      <c r="I53" s="491" t="s">
        <v>156</v>
      </c>
      <c r="J53" s="842"/>
      <c r="K53" s="842"/>
      <c r="L53" s="842"/>
      <c r="M53" s="842"/>
      <c r="N53" s="842"/>
      <c r="O53" s="842"/>
      <c r="P53" s="829"/>
      <c r="Q53" s="492" t="s">
        <v>157</v>
      </c>
      <c r="R53" s="842"/>
      <c r="S53" s="842"/>
      <c r="T53" s="842"/>
      <c r="U53" s="842"/>
      <c r="V53" s="842"/>
      <c r="W53" s="842"/>
      <c r="X53" s="842"/>
      <c r="Y53" s="829"/>
      <c r="Z53" s="389"/>
      <c r="AA53" s="389"/>
      <c r="AB53" s="390"/>
      <c r="AC53" s="389"/>
      <c r="AD53" s="389"/>
    </row>
    <row r="54" spans="1:30" ht="15.75" customHeight="1">
      <c r="A54" s="366"/>
      <c r="B54" s="31"/>
      <c r="C54" s="391"/>
      <c r="D54" s="391"/>
      <c r="E54" s="391"/>
      <c r="F54" s="391"/>
      <c r="G54" s="392"/>
      <c r="H54" s="392"/>
      <c r="I54" s="392"/>
      <c r="J54" s="392"/>
      <c r="K54" s="392"/>
      <c r="L54" s="392"/>
      <c r="M54" s="392"/>
      <c r="N54" s="392"/>
      <c r="O54" s="392"/>
      <c r="P54" s="392"/>
      <c r="Q54" s="392"/>
      <c r="R54" s="392"/>
      <c r="S54" s="392"/>
      <c r="T54" s="392"/>
      <c r="U54" s="392"/>
      <c r="V54" s="392"/>
      <c r="W54" s="392"/>
      <c r="X54" s="392"/>
      <c r="Y54" s="392"/>
      <c r="Z54" s="391"/>
      <c r="AA54" s="391"/>
      <c r="AB54" s="375"/>
      <c r="AC54" s="366"/>
      <c r="AD54" s="366"/>
    </row>
    <row r="55" spans="1:30" ht="15.75" customHeight="1">
      <c r="A55" s="393"/>
      <c r="B55" s="41"/>
      <c r="C55" s="482" t="s">
        <v>158</v>
      </c>
      <c r="D55" s="842"/>
      <c r="E55" s="842"/>
      <c r="F55" s="829"/>
      <c r="G55" s="487" t="s">
        <v>159</v>
      </c>
      <c r="H55" s="488" t="s">
        <v>160</v>
      </c>
      <c r="I55" s="834"/>
      <c r="J55" s="834"/>
      <c r="K55" s="834"/>
      <c r="L55" s="834"/>
      <c r="M55" s="834"/>
      <c r="N55" s="834"/>
      <c r="O55" s="834"/>
      <c r="P55" s="834"/>
      <c r="Q55" s="834"/>
      <c r="R55" s="834"/>
      <c r="S55" s="834"/>
      <c r="T55" s="834"/>
      <c r="U55" s="834"/>
      <c r="V55" s="834"/>
      <c r="W55" s="834"/>
      <c r="X55" s="834"/>
      <c r="Y55" s="834"/>
      <c r="Z55" s="834"/>
      <c r="AA55" s="835"/>
      <c r="AB55" s="388"/>
      <c r="AC55" s="393"/>
      <c r="AD55" s="393"/>
    </row>
    <row r="56" spans="1:30" ht="15.75" customHeight="1">
      <c r="A56" s="393"/>
      <c r="B56" s="41"/>
      <c r="C56" s="42" t="s">
        <v>161</v>
      </c>
      <c r="D56" s="43" t="s">
        <v>624</v>
      </c>
      <c r="E56" s="482" t="s">
        <v>162</v>
      </c>
      <c r="F56" s="829"/>
      <c r="G56" s="831"/>
      <c r="H56" s="839"/>
      <c r="I56" s="840"/>
      <c r="J56" s="840"/>
      <c r="K56" s="840"/>
      <c r="L56" s="840"/>
      <c r="M56" s="840"/>
      <c r="N56" s="840"/>
      <c r="O56" s="840"/>
      <c r="P56" s="840"/>
      <c r="Q56" s="840"/>
      <c r="R56" s="840"/>
      <c r="S56" s="840"/>
      <c r="T56" s="840"/>
      <c r="U56" s="840"/>
      <c r="V56" s="840"/>
      <c r="W56" s="840"/>
      <c r="X56" s="840"/>
      <c r="Y56" s="840"/>
      <c r="Z56" s="840"/>
      <c r="AA56" s="841"/>
      <c r="AB56" s="388"/>
      <c r="AC56" s="393"/>
      <c r="AD56" s="393"/>
    </row>
    <row r="57" spans="1:30" ht="15.75" customHeight="1">
      <c r="A57" s="393"/>
      <c r="B57" s="41"/>
      <c r="C57" s="44">
        <v>2024</v>
      </c>
      <c r="D57" s="45">
        <v>45474</v>
      </c>
      <c r="E57" s="481">
        <v>45656</v>
      </c>
      <c r="F57" s="829"/>
      <c r="G57" s="46">
        <v>1.2</v>
      </c>
      <c r="H57" s="486"/>
      <c r="I57" s="842"/>
      <c r="J57" s="842"/>
      <c r="K57" s="842"/>
      <c r="L57" s="842"/>
      <c r="M57" s="842"/>
      <c r="N57" s="842"/>
      <c r="O57" s="842"/>
      <c r="P57" s="842"/>
      <c r="Q57" s="842"/>
      <c r="R57" s="842"/>
      <c r="S57" s="842"/>
      <c r="T57" s="842"/>
      <c r="U57" s="842"/>
      <c r="V57" s="842"/>
      <c r="W57" s="842"/>
      <c r="X57" s="842"/>
      <c r="Y57" s="842"/>
      <c r="Z57" s="842"/>
      <c r="AA57" s="829"/>
      <c r="AB57" s="388"/>
      <c r="AC57" s="393"/>
      <c r="AD57" s="393"/>
    </row>
    <row r="58" spans="1:30" ht="15.75" customHeight="1">
      <c r="A58" s="393"/>
      <c r="B58" s="41"/>
      <c r="C58" s="44">
        <v>2025</v>
      </c>
      <c r="D58" s="45">
        <v>45658</v>
      </c>
      <c r="E58" s="481">
        <v>46021</v>
      </c>
      <c r="F58" s="829"/>
      <c r="G58" s="46">
        <v>1.7</v>
      </c>
      <c r="H58" s="486"/>
      <c r="I58" s="842"/>
      <c r="J58" s="842"/>
      <c r="K58" s="842"/>
      <c r="L58" s="842"/>
      <c r="M58" s="842"/>
      <c r="N58" s="842"/>
      <c r="O58" s="842"/>
      <c r="P58" s="842"/>
      <c r="Q58" s="842"/>
      <c r="R58" s="842"/>
      <c r="S58" s="842"/>
      <c r="T58" s="842"/>
      <c r="U58" s="842"/>
      <c r="V58" s="842"/>
      <c r="W58" s="842"/>
      <c r="X58" s="842"/>
      <c r="Y58" s="842"/>
      <c r="Z58" s="842"/>
      <c r="AA58" s="829"/>
      <c r="AB58" s="388"/>
      <c r="AC58" s="393"/>
      <c r="AD58" s="393"/>
    </row>
    <row r="59" spans="1:30" ht="15.75" customHeight="1">
      <c r="A59" s="393"/>
      <c r="B59" s="41"/>
      <c r="C59" s="44">
        <v>2026</v>
      </c>
      <c r="D59" s="45">
        <v>46023</v>
      </c>
      <c r="E59" s="481">
        <v>46386</v>
      </c>
      <c r="F59" s="829"/>
      <c r="G59" s="46">
        <v>1.1000000000000001</v>
      </c>
      <c r="H59" s="486"/>
      <c r="I59" s="842"/>
      <c r="J59" s="842"/>
      <c r="K59" s="842"/>
      <c r="L59" s="842"/>
      <c r="M59" s="842"/>
      <c r="N59" s="842"/>
      <c r="O59" s="842"/>
      <c r="P59" s="842"/>
      <c r="Q59" s="842"/>
      <c r="R59" s="842"/>
      <c r="S59" s="842"/>
      <c r="T59" s="842"/>
      <c r="U59" s="842"/>
      <c r="V59" s="842"/>
      <c r="W59" s="842"/>
      <c r="X59" s="842"/>
      <c r="Y59" s="842"/>
      <c r="Z59" s="842"/>
      <c r="AA59" s="829"/>
      <c r="AB59" s="388"/>
      <c r="AC59" s="393"/>
      <c r="AD59" s="393"/>
    </row>
    <row r="60" spans="1:30" ht="15.75" customHeight="1">
      <c r="A60" s="393"/>
      <c r="B60" s="41"/>
      <c r="C60" s="44">
        <v>2027</v>
      </c>
      <c r="D60" s="45">
        <v>46388</v>
      </c>
      <c r="E60" s="481">
        <v>46751</v>
      </c>
      <c r="F60" s="829"/>
      <c r="G60" s="46">
        <v>1</v>
      </c>
      <c r="H60" s="486"/>
      <c r="I60" s="842"/>
      <c r="J60" s="842"/>
      <c r="K60" s="842"/>
      <c r="L60" s="842"/>
      <c r="M60" s="842"/>
      <c r="N60" s="842"/>
      <c r="O60" s="842"/>
      <c r="P60" s="842"/>
      <c r="Q60" s="842"/>
      <c r="R60" s="842"/>
      <c r="S60" s="842"/>
      <c r="T60" s="842"/>
      <c r="U60" s="842"/>
      <c r="V60" s="842"/>
      <c r="W60" s="842"/>
      <c r="X60" s="842"/>
      <c r="Y60" s="842"/>
      <c r="Z60" s="842"/>
      <c r="AA60" s="829"/>
      <c r="AB60" s="388"/>
      <c r="AC60" s="393"/>
      <c r="AD60" s="393"/>
    </row>
    <row r="61" spans="1:30" ht="15.75" customHeight="1">
      <c r="A61" s="393"/>
      <c r="B61" s="41"/>
      <c r="C61" s="44"/>
      <c r="D61" s="44"/>
      <c r="E61" s="482"/>
      <c r="F61" s="829"/>
      <c r="G61" s="43"/>
      <c r="H61" s="482"/>
      <c r="I61" s="842"/>
      <c r="J61" s="842"/>
      <c r="K61" s="842"/>
      <c r="L61" s="842"/>
      <c r="M61" s="842"/>
      <c r="N61" s="842"/>
      <c r="O61" s="842"/>
      <c r="P61" s="842"/>
      <c r="Q61" s="842"/>
      <c r="R61" s="842"/>
      <c r="S61" s="842"/>
      <c r="T61" s="842"/>
      <c r="U61" s="842"/>
      <c r="V61" s="842"/>
      <c r="W61" s="842"/>
      <c r="X61" s="842"/>
      <c r="Y61" s="842"/>
      <c r="Z61" s="842"/>
      <c r="AA61" s="829"/>
      <c r="AB61" s="388"/>
      <c r="AC61" s="393"/>
      <c r="AD61" s="393"/>
    </row>
    <row r="62" spans="1:30" ht="15.75" customHeight="1">
      <c r="A62" s="366"/>
      <c r="B62" s="31"/>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74"/>
      <c r="AC62" s="366"/>
      <c r="AD62" s="366"/>
    </row>
    <row r="63" spans="1:30" ht="15.75" customHeight="1">
      <c r="A63" s="366"/>
      <c r="B63" s="31"/>
      <c r="C63" s="469" t="s">
        <v>163</v>
      </c>
      <c r="D63" s="838"/>
      <c r="E63" s="379"/>
      <c r="F63" s="370" t="s">
        <v>164</v>
      </c>
      <c r="G63" s="47"/>
      <c r="H63" s="381"/>
      <c r="I63" s="370" t="s">
        <v>165</v>
      </c>
      <c r="J63" s="366"/>
      <c r="K63" s="467"/>
      <c r="L63" s="829"/>
      <c r="M63" s="379"/>
      <c r="N63" s="366"/>
      <c r="O63" s="366"/>
      <c r="P63" s="366"/>
      <c r="Q63" s="366"/>
      <c r="R63" s="366"/>
      <c r="S63" s="366"/>
      <c r="T63" s="366"/>
      <c r="U63" s="366"/>
      <c r="V63" s="366"/>
      <c r="W63" s="366"/>
      <c r="X63" s="366"/>
      <c r="Y63" s="366"/>
      <c r="Z63" s="366"/>
      <c r="AA63" s="366"/>
      <c r="AB63" s="374"/>
      <c r="AC63" s="366"/>
      <c r="AD63" s="366"/>
    </row>
    <row r="64" spans="1:30" ht="15.75" customHeight="1">
      <c r="A64" s="366"/>
      <c r="B64" s="394"/>
      <c r="C64" s="385"/>
      <c r="D64" s="385"/>
      <c r="E64" s="385"/>
      <c r="F64" s="385"/>
      <c r="G64" s="385"/>
      <c r="H64" s="385"/>
      <c r="I64" s="385"/>
      <c r="J64" s="385"/>
      <c r="K64" s="385"/>
      <c r="L64" s="385"/>
      <c r="M64" s="385"/>
      <c r="N64" s="385"/>
      <c r="O64" s="385"/>
      <c r="P64" s="385"/>
      <c r="Q64" s="385"/>
      <c r="R64" s="385"/>
      <c r="S64" s="385"/>
      <c r="T64" s="385"/>
      <c r="U64" s="385"/>
      <c r="V64" s="385"/>
      <c r="W64" s="385"/>
      <c r="X64" s="385"/>
      <c r="Y64" s="385"/>
      <c r="Z64" s="385"/>
      <c r="AA64" s="385"/>
      <c r="AB64" s="395"/>
      <c r="AC64" s="366"/>
      <c r="AD64" s="366"/>
    </row>
    <row r="65" spans="1:30" ht="15.75" customHeight="1">
      <c r="A65" s="366"/>
      <c r="B65" s="480" t="s">
        <v>166</v>
      </c>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29"/>
      <c r="AC65" s="366"/>
      <c r="AD65" s="366"/>
    </row>
    <row r="66" spans="1:30" ht="15.75" customHeight="1">
      <c r="A66" s="366"/>
      <c r="B66" s="48"/>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49"/>
      <c r="AC66" s="366"/>
      <c r="AD66" s="366"/>
    </row>
    <row r="67" spans="1:30" ht="29.25" customHeight="1">
      <c r="A67" s="366"/>
      <c r="B67" s="482" t="s">
        <v>161</v>
      </c>
      <c r="C67" s="829"/>
      <c r="D67" s="43"/>
      <c r="E67" s="482" t="s">
        <v>167</v>
      </c>
      <c r="F67" s="829"/>
      <c r="G67" s="43"/>
      <c r="H67" s="466" t="s">
        <v>168</v>
      </c>
      <c r="I67" s="829"/>
      <c r="J67" s="482"/>
      <c r="K67" s="829"/>
      <c r="L67" s="485"/>
      <c r="M67" s="838"/>
      <c r="N67" s="43" t="s">
        <v>169</v>
      </c>
      <c r="O67" s="482"/>
      <c r="P67" s="842"/>
      <c r="Q67" s="829"/>
      <c r="R67" s="482" t="s">
        <v>170</v>
      </c>
      <c r="S67" s="842"/>
      <c r="T67" s="829"/>
      <c r="U67" s="482"/>
      <c r="V67" s="842"/>
      <c r="W67" s="829"/>
      <c r="X67" s="482" t="s">
        <v>171</v>
      </c>
      <c r="Y67" s="829"/>
      <c r="Z67" s="482"/>
      <c r="AA67" s="842"/>
      <c r="AB67" s="829"/>
      <c r="AC67" s="366"/>
      <c r="AD67" s="366"/>
    </row>
    <row r="68" spans="1:30" ht="15.75" customHeight="1">
      <c r="A68" s="366"/>
      <c r="B68" s="48"/>
      <c r="C68" s="396"/>
      <c r="D68" s="396"/>
      <c r="E68" s="396"/>
      <c r="F68" s="389"/>
      <c r="G68" s="397"/>
      <c r="H68" s="398"/>
      <c r="I68" s="398"/>
      <c r="J68" s="389"/>
      <c r="K68" s="389"/>
      <c r="L68" s="389"/>
      <c r="M68" s="389"/>
      <c r="N68" s="398"/>
      <c r="O68" s="389"/>
      <c r="P68" s="389"/>
      <c r="Q68" s="389"/>
      <c r="R68" s="389"/>
      <c r="S68" s="398"/>
      <c r="T68" s="376"/>
      <c r="U68" s="376"/>
      <c r="V68" s="366"/>
      <c r="W68" s="398"/>
      <c r="X68" s="386"/>
      <c r="Y68" s="386"/>
      <c r="Z68" s="50"/>
      <c r="AA68" s="28"/>
      <c r="AB68" s="51"/>
      <c r="AC68" s="366"/>
      <c r="AD68" s="366"/>
    </row>
    <row r="69" spans="1:30" ht="15.75" customHeight="1">
      <c r="A69" s="366"/>
      <c r="B69" s="480" t="s">
        <v>172</v>
      </c>
      <c r="C69" s="829"/>
      <c r="D69" s="483"/>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1"/>
      <c r="AC69" s="366"/>
      <c r="AD69" s="366"/>
    </row>
    <row r="70" spans="1:30" ht="15.75" customHeight="1">
      <c r="A70" s="366"/>
      <c r="B70" s="48"/>
      <c r="C70" s="396"/>
      <c r="D70" s="396"/>
      <c r="E70" s="396"/>
      <c r="F70" s="389"/>
      <c r="G70" s="397"/>
      <c r="H70" s="398"/>
      <c r="I70" s="398"/>
      <c r="J70" s="389"/>
      <c r="K70" s="389"/>
      <c r="L70" s="389"/>
      <c r="M70" s="389"/>
      <c r="N70" s="398"/>
      <c r="O70" s="389"/>
      <c r="P70" s="389"/>
      <c r="Q70" s="389"/>
      <c r="R70" s="389"/>
      <c r="S70" s="398"/>
      <c r="T70" s="376"/>
      <c r="U70" s="376"/>
      <c r="V70" s="366"/>
      <c r="W70" s="398"/>
      <c r="X70" s="386"/>
      <c r="Y70" s="386"/>
      <c r="Z70" s="50"/>
      <c r="AA70" s="28"/>
      <c r="AB70" s="51"/>
      <c r="AC70" s="366"/>
      <c r="AD70" s="366"/>
    </row>
    <row r="71" spans="1:30" ht="15.75" customHeight="1">
      <c r="A71" s="366"/>
      <c r="B71" s="480" t="s">
        <v>173</v>
      </c>
      <c r="C71" s="829"/>
      <c r="D71" s="484"/>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1"/>
      <c r="AC71" s="366"/>
      <c r="AD71" s="366"/>
    </row>
    <row r="72" spans="1:30" ht="15.75" customHeight="1">
      <c r="A72" s="366"/>
      <c r="B72" s="48"/>
      <c r="C72" s="396"/>
      <c r="D72" s="396"/>
      <c r="E72" s="396"/>
      <c r="F72" s="389"/>
      <c r="G72" s="397"/>
      <c r="H72" s="398"/>
      <c r="I72" s="398"/>
      <c r="J72" s="389"/>
      <c r="K72" s="389"/>
      <c r="L72" s="389"/>
      <c r="M72" s="389"/>
      <c r="N72" s="398"/>
      <c r="O72" s="389"/>
      <c r="P72" s="389"/>
      <c r="Q72" s="389"/>
      <c r="R72" s="389"/>
      <c r="S72" s="398"/>
      <c r="T72" s="376"/>
      <c r="U72" s="376"/>
      <c r="V72" s="366"/>
      <c r="W72" s="398"/>
      <c r="X72" s="386"/>
      <c r="Y72" s="386"/>
      <c r="Z72" s="386"/>
      <c r="AA72" s="376"/>
      <c r="AB72" s="382"/>
      <c r="AC72" s="366"/>
      <c r="AD72" s="366"/>
    </row>
    <row r="73" spans="1:30" ht="15.75" customHeight="1">
      <c r="A73" s="366"/>
      <c r="B73" s="480" t="s">
        <v>174</v>
      </c>
      <c r="C73" s="829"/>
      <c r="D73" s="484"/>
      <c r="E73" s="840"/>
      <c r="F73" s="840"/>
      <c r="G73" s="840"/>
      <c r="H73" s="840"/>
      <c r="I73" s="840"/>
      <c r="J73" s="840"/>
      <c r="K73" s="840"/>
      <c r="L73" s="840"/>
      <c r="M73" s="840"/>
      <c r="N73" s="840"/>
      <c r="O73" s="840"/>
      <c r="P73" s="840"/>
      <c r="Q73" s="840"/>
      <c r="R73" s="840"/>
      <c r="S73" s="840"/>
      <c r="T73" s="840"/>
      <c r="U73" s="840"/>
      <c r="V73" s="840"/>
      <c r="W73" s="840"/>
      <c r="X73" s="840"/>
      <c r="Y73" s="840"/>
      <c r="Z73" s="840"/>
      <c r="AA73" s="840"/>
      <c r="AB73" s="841"/>
      <c r="AC73" s="366"/>
      <c r="AD73" s="366"/>
    </row>
    <row r="74" spans="1:30" ht="15.75" customHeight="1">
      <c r="A74" s="366"/>
      <c r="B74" s="48"/>
      <c r="C74" s="396"/>
      <c r="D74" s="396"/>
      <c r="E74" s="396"/>
      <c r="F74" s="389"/>
      <c r="G74" s="397"/>
      <c r="H74" s="398"/>
      <c r="I74" s="398"/>
      <c r="J74" s="389"/>
      <c r="K74" s="389"/>
      <c r="L74" s="389"/>
      <c r="M74" s="389"/>
      <c r="N74" s="398"/>
      <c r="O74" s="389"/>
      <c r="P74" s="389"/>
      <c r="Q74" s="389"/>
      <c r="R74" s="389"/>
      <c r="S74" s="398"/>
      <c r="T74" s="376"/>
      <c r="U74" s="376"/>
      <c r="V74" s="366"/>
      <c r="W74" s="398"/>
      <c r="X74" s="386"/>
      <c r="Y74" s="386"/>
      <c r="Z74" s="50"/>
      <c r="AA74" s="28"/>
      <c r="AB74" s="51"/>
      <c r="AC74" s="366"/>
      <c r="AD74" s="366"/>
    </row>
    <row r="75" spans="1:30" ht="15.75" customHeight="1">
      <c r="A75" s="366"/>
      <c r="B75" s="480" t="s">
        <v>175</v>
      </c>
      <c r="C75" s="829"/>
      <c r="D75" s="484"/>
      <c r="E75" s="840"/>
      <c r="F75" s="840"/>
      <c r="G75" s="840"/>
      <c r="H75" s="840"/>
      <c r="I75" s="840"/>
      <c r="J75" s="840"/>
      <c r="K75" s="840"/>
      <c r="L75" s="840"/>
      <c r="M75" s="840"/>
      <c r="N75" s="840"/>
      <c r="O75" s="840"/>
      <c r="P75" s="840"/>
      <c r="Q75" s="840"/>
      <c r="R75" s="840"/>
      <c r="S75" s="840"/>
      <c r="T75" s="840"/>
      <c r="U75" s="840"/>
      <c r="V75" s="840"/>
      <c r="W75" s="840"/>
      <c r="X75" s="840"/>
      <c r="Y75" s="840"/>
      <c r="Z75" s="840"/>
      <c r="AA75" s="840"/>
      <c r="AB75" s="841"/>
      <c r="AC75" s="366"/>
      <c r="AD75" s="366"/>
    </row>
    <row r="76" spans="1:30" ht="15.75" customHeight="1">
      <c r="A76" s="366"/>
      <c r="B76" s="48"/>
      <c r="C76" s="396"/>
      <c r="D76" s="396"/>
      <c r="E76" s="396"/>
      <c r="F76" s="389"/>
      <c r="G76" s="397"/>
      <c r="H76" s="398"/>
      <c r="I76" s="398"/>
      <c r="J76" s="389"/>
      <c r="K76" s="389"/>
      <c r="L76" s="389"/>
      <c r="M76" s="389"/>
      <c r="N76" s="398"/>
      <c r="O76" s="389"/>
      <c r="P76" s="389"/>
      <c r="Q76" s="389"/>
      <c r="R76" s="389"/>
      <c r="S76" s="398"/>
      <c r="T76" s="376"/>
      <c r="U76" s="376"/>
      <c r="V76" s="366"/>
      <c r="W76" s="398"/>
      <c r="X76" s="386"/>
      <c r="Y76" s="386"/>
      <c r="Z76" s="50"/>
      <c r="AA76" s="28"/>
      <c r="AB76" s="51"/>
      <c r="AC76" s="366"/>
      <c r="AD76" s="366"/>
    </row>
    <row r="77" spans="1:30" ht="15.75" customHeight="1">
      <c r="A77" s="366"/>
      <c r="B77" s="480" t="s">
        <v>176</v>
      </c>
      <c r="C77" s="829"/>
      <c r="D77" s="484"/>
      <c r="E77" s="840"/>
      <c r="F77" s="840"/>
      <c r="G77" s="840"/>
      <c r="H77" s="840"/>
      <c r="I77" s="840"/>
      <c r="J77" s="840"/>
      <c r="K77" s="840"/>
      <c r="L77" s="840"/>
      <c r="M77" s="840"/>
      <c r="N77" s="840"/>
      <c r="O77" s="840"/>
      <c r="P77" s="840"/>
      <c r="Q77" s="840"/>
      <c r="R77" s="840"/>
      <c r="S77" s="840"/>
      <c r="T77" s="840"/>
      <c r="U77" s="840"/>
      <c r="V77" s="840"/>
      <c r="W77" s="840"/>
      <c r="X77" s="840"/>
      <c r="Y77" s="840"/>
      <c r="Z77" s="840"/>
      <c r="AA77" s="840"/>
      <c r="AB77" s="841"/>
      <c r="AC77" s="366"/>
      <c r="AD77" s="366"/>
    </row>
    <row r="78" spans="1:30" ht="15.75" customHeight="1">
      <c r="A78" s="366"/>
      <c r="B78" s="48"/>
      <c r="C78" s="396"/>
      <c r="D78" s="396"/>
      <c r="E78" s="396"/>
      <c r="F78" s="389"/>
      <c r="G78" s="397"/>
      <c r="H78" s="398"/>
      <c r="I78" s="398"/>
      <c r="J78" s="389"/>
      <c r="K78" s="389"/>
      <c r="L78" s="389"/>
      <c r="M78" s="389"/>
      <c r="N78" s="398"/>
      <c r="O78" s="389"/>
      <c r="P78" s="389"/>
      <c r="Q78" s="389"/>
      <c r="R78" s="389"/>
      <c r="S78" s="398"/>
      <c r="T78" s="376"/>
      <c r="U78" s="376"/>
      <c r="V78" s="366"/>
      <c r="W78" s="398"/>
      <c r="X78" s="386"/>
      <c r="Y78" s="386"/>
      <c r="Z78" s="50"/>
      <c r="AA78" s="28"/>
      <c r="AB78" s="51"/>
      <c r="AC78" s="366"/>
      <c r="AD78" s="366"/>
    </row>
    <row r="79" spans="1:30" ht="15.75" customHeight="1">
      <c r="A79" s="366"/>
      <c r="B79" s="480" t="s">
        <v>177</v>
      </c>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29"/>
      <c r="AC79" s="366"/>
      <c r="AD79" s="366"/>
    </row>
    <row r="80" spans="1:30" ht="15.75" customHeight="1">
      <c r="A80" s="366"/>
      <c r="B80" s="466" t="s">
        <v>122</v>
      </c>
      <c r="C80" s="829"/>
      <c r="D80" s="52" t="s">
        <v>178</v>
      </c>
      <c r="E80" s="466" t="s">
        <v>179</v>
      </c>
      <c r="F80" s="829"/>
      <c r="G80" s="466" t="s">
        <v>177</v>
      </c>
      <c r="H80" s="842"/>
      <c r="I80" s="842"/>
      <c r="J80" s="842"/>
      <c r="K80" s="842"/>
      <c r="L80" s="842"/>
      <c r="M80" s="842"/>
      <c r="N80" s="842"/>
      <c r="O80" s="829"/>
      <c r="P80" s="466" t="s">
        <v>180</v>
      </c>
      <c r="Q80" s="842"/>
      <c r="R80" s="842"/>
      <c r="S80" s="842"/>
      <c r="T80" s="842"/>
      <c r="U80" s="842"/>
      <c r="V80" s="842"/>
      <c r="W80" s="842"/>
      <c r="X80" s="842"/>
      <c r="Y80" s="842"/>
      <c r="Z80" s="842"/>
      <c r="AA80" s="842"/>
      <c r="AB80" s="829"/>
      <c r="AC80" s="366"/>
      <c r="AD80" s="366"/>
    </row>
    <row r="81" spans="1:30" ht="15.75" customHeight="1">
      <c r="A81" s="366"/>
      <c r="B81" s="466"/>
      <c r="C81" s="829"/>
      <c r="D81" s="37"/>
      <c r="E81" s="466"/>
      <c r="F81" s="829"/>
      <c r="G81" s="479"/>
      <c r="H81" s="842"/>
      <c r="I81" s="842"/>
      <c r="J81" s="842"/>
      <c r="K81" s="842"/>
      <c r="L81" s="842"/>
      <c r="M81" s="842"/>
      <c r="N81" s="842"/>
      <c r="O81" s="829"/>
      <c r="P81" s="479"/>
      <c r="Q81" s="842"/>
      <c r="R81" s="842"/>
      <c r="S81" s="842"/>
      <c r="T81" s="842"/>
      <c r="U81" s="842"/>
      <c r="V81" s="842"/>
      <c r="W81" s="842"/>
      <c r="X81" s="842"/>
      <c r="Y81" s="842"/>
      <c r="Z81" s="842"/>
      <c r="AA81" s="842"/>
      <c r="AB81" s="829"/>
      <c r="AC81" s="366"/>
      <c r="AD81" s="366"/>
    </row>
    <row r="82" spans="1:30" ht="15.75" customHeight="1">
      <c r="A82" s="366"/>
      <c r="B82" s="466"/>
      <c r="C82" s="829"/>
      <c r="D82" s="37"/>
      <c r="E82" s="466"/>
      <c r="F82" s="829"/>
      <c r="G82" s="479"/>
      <c r="H82" s="842"/>
      <c r="I82" s="842"/>
      <c r="J82" s="842"/>
      <c r="K82" s="842"/>
      <c r="L82" s="842"/>
      <c r="M82" s="842"/>
      <c r="N82" s="842"/>
      <c r="O82" s="829"/>
      <c r="P82" s="479"/>
      <c r="Q82" s="842"/>
      <c r="R82" s="842"/>
      <c r="S82" s="842"/>
      <c r="T82" s="842"/>
      <c r="U82" s="842"/>
      <c r="V82" s="842"/>
      <c r="W82" s="842"/>
      <c r="X82" s="842"/>
      <c r="Y82" s="842"/>
      <c r="Z82" s="842"/>
      <c r="AA82" s="842"/>
      <c r="AB82" s="829"/>
      <c r="AC82" s="366"/>
      <c r="AD82" s="366"/>
    </row>
    <row r="83" spans="1:30" ht="26.25" customHeight="1">
      <c r="A83" s="366"/>
      <c r="B83" s="478" t="s">
        <v>181</v>
      </c>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29"/>
      <c r="AC83" s="366"/>
      <c r="AD83" s="399"/>
    </row>
    <row r="84" spans="1:30"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row>
    <row r="91" spans="1:30"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row>
    <row r="92" spans="1:30"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row>
    <row r="93" spans="1:30"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row>
    <row r="94" spans="1:30"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row>
    <row r="95" spans="1:30"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row>
    <row r="96" spans="1:30"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row>
    <row r="97" spans="1:30"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row>
    <row r="98" spans="1:30"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row>
    <row r="99" spans="1:30"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row>
    <row r="100" spans="1:30"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row>
    <row r="101" spans="1:30"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row>
    <row r="102" spans="1:30"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row>
    <row r="103" spans="1:30"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row>
    <row r="104" spans="1:30"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row>
    <row r="105" spans="1:30"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row>
    <row r="106" spans="1:30"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row>
    <row r="107" spans="1:30"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row>
    <row r="108" spans="1:30"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row>
    <row r="109" spans="1:30"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row>
    <row r="110" spans="1:30"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row>
    <row r="111" spans="1:30"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row>
    <row r="112" spans="1:30"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row>
    <row r="113" spans="1:30"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row>
    <row r="114" spans="1:30"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row>
    <row r="115" spans="1:30"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row>
    <row r="116" spans="1:30"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row>
    <row r="117" spans="1:30"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row>
    <row r="118" spans="1:30"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row>
    <row r="119" spans="1:30"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row>
    <row r="120" spans="1:30"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row>
    <row r="121" spans="1:30"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row>
    <row r="122" spans="1:30"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row>
    <row r="123" spans="1:30"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row>
    <row r="124" spans="1:30"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row>
    <row r="125" spans="1:30"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row>
    <row r="126" spans="1:30"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row>
    <row r="127" spans="1:30"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row>
    <row r="128" spans="1:30"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row>
    <row r="129" spans="1:30"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row>
    <row r="130" spans="1:30"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row>
    <row r="131" spans="1:30"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row>
    <row r="132" spans="1:30"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row>
    <row r="133" spans="1:30"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row>
    <row r="134" spans="1:30"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row>
    <row r="135" spans="1:30"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row>
    <row r="136" spans="1:30"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row>
    <row r="137" spans="1:30"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row>
    <row r="138" spans="1:30"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row>
    <row r="139" spans="1:30"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row>
    <row r="140" spans="1:30"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row>
    <row r="141" spans="1:30"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row>
    <row r="142" spans="1:30"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row>
    <row r="143" spans="1:30"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row>
    <row r="144" spans="1:30"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row>
    <row r="145" spans="1:30"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row>
    <row r="146" spans="1:30"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row>
    <row r="147" spans="1:30"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row>
    <row r="148" spans="1:30"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row>
    <row r="149" spans="1:30"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row>
    <row r="150" spans="1:30"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row>
    <row r="151" spans="1:30"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row>
    <row r="152" spans="1:30"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row>
    <row r="153" spans="1:30"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row>
    <row r="154" spans="1:30"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row>
    <row r="155" spans="1:30"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row>
    <row r="156" spans="1:30"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row>
    <row r="157" spans="1:30"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row>
    <row r="158" spans="1:30"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row>
    <row r="159" spans="1:30"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row>
    <row r="160" spans="1:30"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row>
    <row r="161" spans="1:30"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row>
    <row r="162" spans="1:30"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row>
    <row r="163" spans="1:30"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row>
    <row r="164" spans="1:30"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row>
    <row r="165" spans="1:30"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row>
    <row r="166" spans="1:30"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row>
    <row r="167" spans="1:30"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row>
    <row r="168" spans="1:30"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row>
    <row r="169" spans="1:30"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row>
    <row r="170" spans="1:30"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row>
    <row r="171" spans="1:30"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row>
    <row r="172" spans="1:30"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row>
    <row r="173" spans="1:30"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row>
    <row r="174" spans="1:30"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row>
    <row r="175" spans="1:30"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row>
    <row r="176" spans="1:30"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row>
    <row r="177" spans="1:30"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row>
    <row r="178" spans="1:30"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row>
    <row r="179" spans="1:30"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row>
    <row r="180" spans="1:30"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row>
    <row r="181" spans="1:30"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row>
    <row r="182" spans="1:30"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row>
    <row r="183" spans="1:30"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row>
    <row r="184" spans="1:30"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row>
    <row r="185" spans="1:30"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row>
    <row r="186" spans="1:30"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row>
    <row r="187" spans="1:30"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row>
    <row r="188" spans="1:30"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row>
    <row r="189" spans="1:30"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row>
    <row r="190" spans="1:30"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row>
    <row r="191" spans="1:30"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row>
    <row r="192" spans="1:30"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row>
    <row r="193" spans="1:30"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row>
    <row r="194" spans="1:30"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row>
    <row r="195" spans="1:30"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row>
    <row r="196" spans="1:30"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row>
    <row r="197" spans="1:30"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row>
    <row r="198" spans="1:30"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row>
    <row r="199" spans="1:30"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row>
    <row r="200" spans="1:30"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row>
    <row r="201" spans="1:30"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row>
    <row r="202" spans="1:30"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row>
    <row r="203" spans="1:30"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row>
    <row r="204" spans="1:30"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row>
    <row r="205" spans="1:30"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row>
    <row r="206" spans="1:30"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row>
    <row r="207" spans="1:30"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row>
    <row r="208" spans="1:30"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row>
    <row r="209" spans="1:30"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row>
    <row r="210" spans="1:30"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row>
    <row r="211" spans="1:30"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row>
    <row r="212" spans="1:30"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row>
    <row r="213" spans="1:30"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row>
    <row r="214" spans="1:30"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row>
    <row r="215" spans="1:30"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row>
    <row r="216" spans="1:30"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row>
    <row r="217" spans="1:30"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row>
    <row r="218" spans="1:30"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row>
    <row r="219" spans="1:30"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row>
    <row r="220" spans="1:30"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row>
    <row r="221" spans="1:30"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row>
    <row r="222" spans="1:30"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row>
    <row r="223" spans="1:30"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row>
    <row r="224" spans="1:30"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row>
    <row r="225" spans="1:30"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row>
    <row r="226" spans="1:30"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row>
    <row r="227" spans="1:30"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row>
    <row r="228" spans="1:30"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row>
    <row r="229" spans="1:30"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row>
    <row r="230" spans="1:30"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row>
    <row r="231" spans="1:30"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row>
    <row r="232" spans="1:30"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row>
    <row r="233" spans="1:30"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row>
    <row r="234" spans="1:30"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row>
    <row r="235" spans="1:30"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row>
    <row r="236" spans="1:30"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row>
    <row r="237" spans="1:30"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row>
    <row r="238" spans="1:30"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row>
    <row r="239" spans="1:30"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row>
    <row r="240" spans="1:30"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row>
    <row r="241" spans="1:30"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row>
    <row r="242" spans="1:30"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row>
    <row r="243" spans="1:30"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row>
    <row r="244" spans="1:30"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row>
    <row r="245" spans="1:30"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row>
    <row r="246" spans="1:30"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row>
    <row r="247" spans="1:30"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row>
    <row r="248" spans="1:30"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row>
    <row r="249" spans="1:30"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row>
    <row r="250" spans="1:30"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row>
    <row r="251" spans="1:30"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row>
    <row r="252" spans="1:30"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row>
    <row r="253" spans="1:30"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row>
    <row r="254" spans="1:30"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row>
    <row r="255" spans="1:30"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row>
    <row r="256" spans="1:30"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row>
    <row r="257" spans="1:30"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row>
    <row r="258" spans="1:30"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row>
    <row r="259" spans="1:30"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row>
    <row r="260" spans="1:30"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row>
    <row r="261" spans="1:30"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row>
    <row r="262" spans="1:30"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row>
    <row r="263" spans="1:30"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row>
    <row r="264" spans="1:30"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row>
    <row r="265" spans="1:30"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row>
    <row r="266" spans="1:30"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row>
    <row r="267" spans="1:30"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row>
    <row r="268" spans="1:30"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row>
    <row r="269" spans="1:30"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row>
    <row r="270" spans="1:30"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row>
    <row r="271" spans="1:30"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row>
    <row r="272" spans="1:30"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row>
    <row r="273" spans="1:30"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row>
    <row r="274" spans="1:30"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row>
    <row r="275" spans="1:30"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row>
    <row r="276" spans="1:30"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row>
    <row r="277" spans="1:30"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row>
    <row r="278" spans="1:30"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row>
    <row r="279" spans="1:30"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row>
    <row r="280" spans="1:30"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row>
    <row r="281" spans="1:30"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row>
    <row r="282" spans="1:30"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row>
    <row r="283" spans="1:30"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row>
    <row r="284" spans="1:30"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row>
    <row r="285" spans="1:30"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row>
    <row r="286" spans="1:30"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row>
    <row r="287" spans="1:30"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row>
    <row r="288" spans="1:30"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row>
    <row r="289" spans="1:30"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row>
    <row r="290" spans="1:30"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row>
    <row r="291" spans="1:30"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row>
    <row r="292" spans="1:30"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row>
    <row r="293" spans="1:30"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row>
    <row r="294" spans="1:30"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row>
    <row r="295" spans="1:30"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row>
    <row r="296" spans="1:30"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row>
    <row r="297" spans="1:30"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row>
    <row r="298" spans="1:30"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row>
    <row r="299" spans="1:30"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row>
    <row r="300" spans="1:30"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row>
    <row r="301" spans="1:30"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row>
    <row r="302" spans="1:30"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row>
    <row r="303" spans="1:30"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row>
    <row r="304" spans="1:30"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row>
    <row r="305" spans="1:30"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row>
    <row r="306" spans="1:30"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row>
    <row r="307" spans="1:30"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row>
    <row r="308" spans="1:30"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row>
    <row r="309" spans="1:30"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row>
    <row r="310" spans="1:30"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row>
    <row r="311" spans="1:30"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row>
    <row r="312" spans="1:30"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row>
    <row r="313" spans="1:30"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row>
    <row r="314" spans="1:30"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row>
    <row r="315" spans="1:30"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row>
    <row r="316" spans="1:30"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row>
    <row r="317" spans="1:30"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row>
    <row r="318" spans="1:30"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row>
    <row r="319" spans="1:30"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row>
    <row r="320" spans="1:30"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row>
    <row r="321" spans="1:30"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row>
    <row r="322" spans="1:30"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row>
    <row r="323" spans="1:30"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row>
    <row r="324" spans="1:30"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row>
    <row r="325" spans="1:30"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row>
    <row r="326" spans="1:30"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row>
    <row r="327" spans="1:30"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row>
    <row r="328" spans="1:30"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row>
    <row r="329" spans="1:30"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row>
    <row r="330" spans="1:30"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row>
    <row r="331" spans="1:30"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row>
    <row r="332" spans="1:30"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row>
    <row r="333" spans="1:30"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row>
    <row r="334" spans="1:30"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row>
    <row r="335" spans="1:30"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row>
    <row r="336" spans="1:30"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row>
    <row r="337" spans="1:30"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row>
    <row r="338" spans="1:30"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row>
    <row r="339" spans="1:30"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row>
    <row r="340" spans="1:30"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row>
    <row r="341" spans="1:30"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row>
    <row r="342" spans="1:30"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row>
    <row r="343" spans="1:30"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row>
    <row r="344" spans="1:30"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row>
    <row r="345" spans="1:30"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row>
    <row r="346" spans="1:30"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row>
    <row r="347" spans="1:30"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row>
    <row r="348" spans="1:30"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row>
    <row r="349" spans="1:30"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row>
    <row r="350" spans="1:30"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row>
    <row r="351" spans="1:30"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row>
    <row r="352" spans="1:30"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row>
    <row r="353" spans="1:30"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row>
    <row r="354" spans="1:30"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row>
    <row r="355" spans="1:30"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row>
    <row r="356" spans="1:30"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row>
    <row r="357" spans="1:30"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row>
    <row r="358" spans="1:30"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row>
    <row r="359" spans="1:30"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row>
    <row r="360" spans="1:30"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row>
    <row r="361" spans="1:30"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row>
    <row r="362" spans="1:30"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row>
    <row r="363" spans="1:30"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row>
    <row r="364" spans="1:30"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row>
    <row r="365" spans="1:30"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row>
    <row r="366" spans="1:30"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row>
    <row r="367" spans="1:30"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row>
    <row r="368" spans="1:30"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row>
    <row r="369" spans="1:30"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row>
    <row r="370" spans="1:30"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row>
    <row r="371" spans="1:30"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row>
    <row r="372" spans="1:30"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row>
    <row r="373" spans="1:30"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row>
    <row r="374" spans="1:30"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row>
    <row r="375" spans="1:30"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row>
    <row r="376" spans="1:30"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row>
    <row r="377" spans="1:30"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row>
    <row r="378" spans="1:30"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row>
    <row r="379" spans="1:30"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row>
    <row r="380" spans="1:30"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row>
    <row r="381" spans="1:30"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row>
    <row r="382" spans="1:30"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row>
    <row r="383" spans="1:30"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row>
    <row r="384" spans="1:30"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row>
    <row r="385" spans="1:30"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row>
    <row r="386" spans="1:30"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row>
    <row r="387" spans="1:30"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row>
    <row r="388" spans="1:30"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row>
    <row r="389" spans="1:30"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row>
    <row r="390" spans="1:30"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row>
    <row r="391" spans="1:30"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row>
    <row r="392" spans="1:30"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row>
    <row r="393" spans="1:30"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row>
    <row r="394" spans="1:30"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row>
    <row r="395" spans="1:30"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row>
    <row r="396" spans="1:30"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row>
    <row r="397" spans="1:30"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row>
    <row r="398" spans="1:30"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row>
    <row r="399" spans="1:30"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row>
    <row r="400" spans="1:30"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row>
    <row r="401" spans="1:30"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row>
    <row r="402" spans="1:30"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row>
    <row r="403" spans="1:30"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row>
    <row r="404" spans="1:30"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row>
    <row r="405" spans="1:30"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row>
    <row r="406" spans="1:30"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row>
    <row r="407" spans="1:30"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row>
    <row r="408" spans="1:30"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row>
    <row r="409" spans="1:30"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row>
    <row r="410" spans="1:30"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row>
    <row r="411" spans="1:30"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row>
    <row r="412" spans="1:30"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row>
    <row r="413" spans="1:30"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row>
    <row r="414" spans="1:30"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row>
    <row r="415" spans="1:30"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row>
    <row r="416" spans="1:30"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row>
    <row r="417" spans="1:30"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row>
    <row r="418" spans="1:30"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row>
    <row r="419" spans="1:30"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row>
    <row r="420" spans="1:30"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row>
    <row r="421" spans="1:30"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row>
    <row r="422" spans="1:30"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row>
    <row r="423" spans="1:30"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row>
    <row r="424" spans="1:30"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row>
    <row r="425" spans="1:30"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row>
    <row r="426" spans="1:30"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row>
    <row r="427" spans="1:30"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row>
    <row r="428" spans="1:30"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row>
    <row r="429" spans="1:30"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row>
    <row r="430" spans="1:30"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row>
    <row r="431" spans="1:30"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row>
    <row r="432" spans="1:30"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row>
    <row r="433" spans="1:30"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row>
    <row r="434" spans="1:30"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row>
    <row r="435" spans="1:30"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row>
    <row r="436" spans="1:30"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row>
    <row r="437" spans="1:30"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row>
    <row r="438" spans="1:30"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row>
    <row r="439" spans="1:30"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row>
    <row r="440" spans="1:30"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row>
    <row r="441" spans="1:30"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row>
    <row r="442" spans="1:30"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row>
    <row r="443" spans="1:30"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row>
    <row r="444" spans="1:30"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row>
    <row r="445" spans="1:30"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row>
    <row r="446" spans="1:30"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row>
    <row r="447" spans="1:30"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row>
    <row r="448" spans="1:30"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row>
    <row r="449" spans="1:30"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row>
    <row r="450" spans="1:30"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row>
    <row r="451" spans="1:30"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row>
    <row r="452" spans="1:30"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row>
    <row r="453" spans="1:30"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row>
    <row r="454" spans="1:30"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row>
    <row r="455" spans="1:30"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row>
    <row r="456" spans="1:30"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row>
    <row r="457" spans="1:30"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row>
    <row r="458" spans="1:30"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row>
    <row r="459" spans="1:30"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row>
    <row r="460" spans="1:30"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row>
    <row r="461" spans="1:30"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row>
    <row r="462" spans="1:30"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row>
    <row r="463" spans="1:30"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row>
    <row r="464" spans="1:30"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row>
    <row r="465" spans="1:30"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row>
    <row r="466" spans="1:30"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row>
    <row r="467" spans="1:30"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row>
    <row r="468" spans="1:30"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row>
    <row r="469" spans="1:30"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row>
    <row r="470" spans="1:30"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row>
    <row r="471" spans="1:30"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row>
    <row r="472" spans="1:30"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row>
    <row r="473" spans="1:30"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row>
    <row r="474" spans="1:30"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row>
    <row r="475" spans="1:30"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row>
    <row r="476" spans="1:30"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row>
    <row r="477" spans="1:30"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row>
    <row r="478" spans="1:30"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row>
    <row r="479" spans="1:30"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row>
    <row r="480" spans="1:30"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row>
    <row r="481" spans="1:30"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row>
    <row r="482" spans="1:30"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row>
    <row r="483" spans="1:30"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row>
    <row r="484" spans="1:30"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row>
    <row r="485" spans="1:30"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row>
    <row r="486" spans="1:30"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row>
    <row r="487" spans="1:30"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row>
    <row r="488" spans="1:30"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row>
    <row r="489" spans="1:30"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row>
    <row r="490" spans="1:30"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row>
    <row r="491" spans="1:30"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row>
    <row r="492" spans="1:30"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row>
    <row r="493" spans="1:30"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row>
    <row r="494" spans="1:30"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row>
    <row r="495" spans="1:30"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row>
    <row r="496" spans="1:30"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row>
    <row r="497" spans="1:30"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row>
    <row r="498" spans="1:30"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row>
    <row r="499" spans="1:30"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row>
    <row r="500" spans="1:30"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row>
    <row r="501" spans="1:30"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row>
    <row r="502" spans="1:30"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row>
    <row r="503" spans="1:30"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row>
    <row r="504" spans="1:30"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row>
    <row r="505" spans="1:30"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row>
    <row r="506" spans="1:30"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row>
    <row r="507" spans="1:30"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row>
    <row r="508" spans="1:30"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row>
    <row r="509" spans="1:30"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row>
    <row r="510" spans="1:30"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row>
    <row r="511" spans="1:30"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row>
    <row r="512" spans="1:30"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row>
    <row r="513" spans="1:30"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row>
    <row r="514" spans="1:30"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row>
    <row r="515" spans="1:30"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row>
    <row r="516" spans="1:30"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row>
    <row r="517" spans="1:30"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row>
    <row r="518" spans="1:30"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row>
    <row r="519" spans="1:30"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row>
    <row r="520" spans="1:30"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row>
    <row r="521" spans="1:30"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row>
    <row r="522" spans="1:30"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row>
    <row r="523" spans="1:30"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row>
    <row r="524" spans="1:30"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row>
    <row r="525" spans="1:30"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row>
    <row r="526" spans="1:30"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row>
    <row r="527" spans="1:30"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row>
    <row r="528" spans="1:30"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row>
    <row r="529" spans="1:30"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row>
    <row r="530" spans="1:30"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row>
    <row r="531" spans="1:30"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row>
    <row r="532" spans="1:30"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row>
    <row r="533" spans="1:30"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row>
    <row r="534" spans="1:30"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row>
    <row r="535" spans="1:30"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row>
    <row r="536" spans="1:30"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row>
    <row r="537" spans="1:30"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row>
    <row r="538" spans="1:30"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row>
    <row r="539" spans="1:30"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row>
    <row r="540" spans="1:30"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row>
    <row r="541" spans="1:30"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row>
    <row r="542" spans="1:30"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row>
    <row r="543" spans="1:30"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row>
    <row r="544" spans="1:30"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row>
    <row r="545" spans="1:30"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row>
    <row r="546" spans="1:30"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row>
    <row r="547" spans="1:30"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row>
    <row r="548" spans="1:30"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row>
    <row r="549" spans="1:30"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row>
    <row r="550" spans="1:30"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row>
    <row r="551" spans="1:30"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row>
    <row r="552" spans="1:30"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row>
    <row r="553" spans="1:30"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row>
    <row r="554" spans="1:30"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row>
    <row r="555" spans="1:30"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row>
    <row r="556" spans="1:30"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row>
    <row r="557" spans="1:30"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row>
    <row r="558" spans="1:30"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row>
    <row r="559" spans="1:30"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row>
    <row r="560" spans="1:30"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row>
    <row r="561" spans="1:30"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row>
    <row r="562" spans="1:30"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row>
    <row r="563" spans="1:30"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row>
    <row r="564" spans="1:30"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row>
    <row r="565" spans="1:30"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row>
    <row r="566" spans="1:30"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row>
    <row r="567" spans="1:30"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row>
    <row r="568" spans="1:30"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row>
    <row r="569" spans="1:30"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row>
    <row r="570" spans="1:30"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row>
    <row r="571" spans="1:30"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row>
    <row r="572" spans="1:30"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row>
    <row r="573" spans="1:30"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row>
    <row r="574" spans="1:30"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row>
    <row r="575" spans="1:30"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row>
    <row r="576" spans="1:30"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row>
    <row r="577" spans="1:30"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row>
    <row r="578" spans="1:30"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row>
    <row r="579" spans="1:30"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row>
    <row r="580" spans="1:30"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row>
    <row r="581" spans="1:30"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row>
    <row r="582" spans="1:30"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row>
    <row r="583" spans="1:30"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row>
    <row r="584" spans="1:30"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row>
    <row r="585" spans="1:30"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row>
    <row r="586" spans="1:30"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row>
    <row r="587" spans="1:30"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row>
    <row r="588" spans="1:30"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row>
    <row r="589" spans="1:30"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row>
    <row r="590" spans="1:30"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row>
    <row r="591" spans="1:30"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row>
    <row r="592" spans="1:30"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row>
    <row r="593" spans="1:30"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row>
    <row r="594" spans="1:30"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row>
    <row r="595" spans="1:30"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row>
    <row r="596" spans="1:30"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row>
    <row r="597" spans="1:30"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row>
    <row r="598" spans="1:30"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row>
    <row r="599" spans="1:30"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row>
    <row r="600" spans="1:30"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row>
    <row r="601" spans="1:30"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row>
    <row r="602" spans="1:30"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row>
    <row r="603" spans="1:30"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row>
    <row r="604" spans="1:30"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row>
    <row r="605" spans="1:30"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row>
    <row r="606" spans="1:30"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row>
    <row r="607" spans="1:30"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row>
    <row r="608" spans="1:30"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row>
    <row r="609" spans="1:30"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row>
    <row r="610" spans="1:30"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row>
    <row r="611" spans="1:30"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row>
    <row r="612" spans="1:30"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row>
    <row r="613" spans="1:30"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row>
    <row r="614" spans="1:30"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row>
    <row r="615" spans="1:30"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row>
    <row r="616" spans="1:30"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row>
    <row r="617" spans="1:30"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row>
    <row r="618" spans="1:30"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row>
    <row r="619" spans="1:30"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row>
    <row r="620" spans="1:30"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row>
    <row r="621" spans="1:30"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row>
    <row r="622" spans="1:30"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row>
    <row r="623" spans="1:30"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row>
    <row r="624" spans="1:30"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row>
    <row r="625" spans="1:30"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row>
    <row r="626" spans="1:30"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row>
    <row r="627" spans="1:30"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row>
    <row r="628" spans="1:30"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row>
    <row r="629" spans="1:30"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row>
    <row r="630" spans="1:30"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row>
    <row r="631" spans="1:30"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row>
    <row r="632" spans="1:30"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row>
    <row r="633" spans="1:30"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row>
    <row r="634" spans="1:30"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row>
    <row r="635" spans="1:30"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row>
    <row r="636" spans="1:30"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row>
    <row r="637" spans="1:30"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row>
    <row r="638" spans="1:30"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row>
    <row r="639" spans="1:30"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row>
    <row r="640" spans="1:30"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row>
    <row r="641" spans="1:30"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row>
    <row r="642" spans="1:30"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row>
    <row r="643" spans="1:30"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row>
    <row r="644" spans="1:30"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row>
    <row r="645" spans="1:30"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row>
    <row r="646" spans="1:30"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row>
    <row r="647" spans="1:30"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row>
    <row r="648" spans="1:30"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row>
    <row r="649" spans="1:30"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row>
    <row r="650" spans="1:30"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row>
    <row r="651" spans="1:30"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row>
    <row r="652" spans="1:30"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row>
    <row r="653" spans="1:30"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row>
    <row r="654" spans="1:30"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row>
    <row r="655" spans="1:30"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row>
    <row r="656" spans="1:30"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row>
    <row r="657" spans="1:30"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row>
    <row r="658" spans="1:30"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row>
    <row r="659" spans="1:30"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row>
    <row r="660" spans="1:30"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row>
    <row r="661" spans="1:30"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row>
    <row r="662" spans="1:30"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row>
    <row r="663" spans="1:30"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row>
    <row r="664" spans="1:30"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row>
    <row r="665" spans="1:30"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row>
    <row r="666" spans="1:30"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row>
    <row r="667" spans="1:30"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row>
    <row r="668" spans="1:30"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row>
    <row r="669" spans="1:30"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row>
    <row r="670" spans="1:30"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row>
    <row r="671" spans="1:30"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row>
    <row r="672" spans="1:30"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row>
    <row r="673" spans="1:30"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row>
    <row r="674" spans="1:30"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row>
    <row r="675" spans="1:30"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row>
    <row r="676" spans="1:30"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row>
    <row r="677" spans="1:30"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row>
    <row r="678" spans="1:30"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row>
    <row r="679" spans="1:30"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row>
    <row r="680" spans="1:30"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row>
    <row r="681" spans="1:30"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row>
    <row r="682" spans="1:30"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row>
    <row r="683" spans="1:30"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row>
    <row r="684" spans="1:30"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row>
    <row r="685" spans="1:30"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row>
    <row r="686" spans="1:30"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row>
    <row r="687" spans="1:30"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row>
    <row r="688" spans="1:30"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row>
    <row r="689" spans="1:30"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row>
    <row r="690" spans="1:30"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row>
    <row r="691" spans="1:30"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row>
    <row r="692" spans="1:30"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row>
    <row r="693" spans="1:30"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row>
    <row r="694" spans="1:30"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row>
    <row r="695" spans="1:30"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row>
    <row r="696" spans="1:30"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row>
    <row r="697" spans="1:30"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row>
    <row r="698" spans="1:30"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row>
    <row r="699" spans="1:30"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row>
    <row r="700" spans="1:30"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row>
    <row r="701" spans="1:30"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row>
    <row r="702" spans="1:30"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row>
    <row r="703" spans="1:30"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row>
    <row r="704" spans="1:30"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row>
    <row r="705" spans="1:30"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row>
    <row r="706" spans="1:30"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row>
    <row r="707" spans="1:30"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row>
    <row r="708" spans="1:30"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row>
    <row r="709" spans="1:30"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row>
    <row r="710" spans="1:30"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row>
    <row r="711" spans="1:30"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row>
    <row r="712" spans="1:30"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row>
    <row r="713" spans="1:30"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row>
    <row r="714" spans="1:30"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row>
    <row r="715" spans="1:30"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row>
    <row r="716" spans="1:30"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row>
    <row r="717" spans="1:30"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row>
    <row r="718" spans="1:30"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row>
    <row r="719" spans="1:30"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row>
    <row r="720" spans="1:30"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row>
    <row r="721" spans="1:30"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row>
    <row r="722" spans="1:30"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row>
    <row r="723" spans="1:30"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row>
    <row r="724" spans="1:30"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row>
    <row r="725" spans="1:30"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row>
    <row r="726" spans="1:30"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row>
    <row r="727" spans="1:30"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row>
    <row r="728" spans="1:30"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row>
    <row r="729" spans="1:30"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row>
    <row r="730" spans="1:30"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row>
    <row r="731" spans="1:30"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row>
    <row r="732" spans="1:30"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row>
    <row r="733" spans="1:30"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row>
    <row r="734" spans="1:30"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row>
    <row r="735" spans="1:30"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row>
    <row r="736" spans="1:30"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row>
    <row r="737" spans="1:30"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row>
    <row r="738" spans="1:30"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row>
    <row r="739" spans="1:30"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row>
    <row r="740" spans="1:30"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row>
    <row r="741" spans="1:30"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row>
    <row r="742" spans="1:30"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row>
    <row r="743" spans="1:30"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row>
    <row r="744" spans="1:30"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row>
    <row r="745" spans="1:30"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row>
    <row r="746" spans="1:30"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row>
    <row r="747" spans="1:30"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row>
    <row r="748" spans="1:30"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row>
    <row r="749" spans="1:30"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row>
    <row r="750" spans="1:30"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row>
    <row r="751" spans="1:30"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row>
    <row r="752" spans="1:30"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row>
    <row r="753" spans="1:30"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row>
    <row r="754" spans="1:30"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row>
    <row r="755" spans="1:30"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row>
    <row r="756" spans="1:30"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row>
    <row r="757" spans="1:30"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row>
    <row r="758" spans="1:30"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row>
    <row r="759" spans="1:30"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row>
    <row r="760" spans="1:30"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row>
    <row r="761" spans="1:30"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row>
    <row r="762" spans="1:30"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row>
    <row r="763" spans="1:30"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row>
    <row r="764" spans="1:30"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row>
    <row r="765" spans="1:30"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row>
    <row r="766" spans="1:30"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row>
    <row r="767" spans="1:30"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row>
    <row r="768" spans="1:30"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row>
    <row r="769" spans="1:30"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row>
    <row r="770" spans="1:30"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row>
    <row r="771" spans="1:30"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row>
    <row r="772" spans="1:30"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row>
    <row r="773" spans="1:30"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row>
    <row r="774" spans="1:30"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row>
    <row r="775" spans="1:30"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row>
    <row r="776" spans="1:30"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row>
    <row r="777" spans="1:30"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row>
    <row r="778" spans="1:30"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row>
    <row r="779" spans="1:30"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row>
    <row r="780" spans="1:30"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row>
    <row r="781" spans="1:30"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row>
    <row r="782" spans="1:30"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row>
    <row r="783" spans="1:30"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row>
    <row r="784" spans="1:30"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row>
    <row r="785" spans="1:30"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row>
    <row r="786" spans="1:30"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row>
    <row r="787" spans="1:30"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row>
    <row r="788" spans="1:30"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row>
    <row r="789" spans="1:30"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row>
    <row r="790" spans="1:30"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row>
    <row r="791" spans="1:30"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row>
    <row r="792" spans="1:30"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row>
    <row r="793" spans="1:30"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row>
    <row r="794" spans="1:30"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row>
    <row r="795" spans="1:30"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row>
    <row r="796" spans="1:30"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row>
    <row r="797" spans="1:30"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row>
    <row r="798" spans="1:30"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row>
    <row r="799" spans="1:30"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row>
    <row r="800" spans="1:30"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row>
    <row r="801" spans="1:30"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row>
    <row r="802" spans="1:30"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row>
    <row r="803" spans="1:30"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row>
    <row r="804" spans="1:30"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row>
    <row r="805" spans="1:30"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row>
    <row r="806" spans="1:30"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row>
    <row r="807" spans="1:30"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row>
    <row r="808" spans="1:30"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row>
    <row r="809" spans="1:30"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row>
    <row r="810" spans="1:30"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row>
    <row r="811" spans="1:30"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row>
    <row r="812" spans="1:30"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row>
    <row r="813" spans="1:30"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row>
    <row r="814" spans="1:30"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row>
    <row r="815" spans="1:30"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row>
    <row r="816" spans="1:30"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row>
    <row r="817" spans="1:30"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row>
    <row r="818" spans="1:30"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row>
    <row r="819" spans="1:30"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row>
    <row r="820" spans="1:30"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row>
    <row r="821" spans="1:30"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row>
    <row r="822" spans="1:30"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row>
    <row r="823" spans="1:30"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row>
    <row r="824" spans="1:30"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row>
    <row r="825" spans="1:30"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row>
    <row r="826" spans="1:30"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row>
    <row r="827" spans="1:30"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row>
    <row r="828" spans="1:30"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row>
    <row r="829" spans="1:30"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row>
    <row r="830" spans="1:30"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row>
    <row r="831" spans="1:30"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row>
    <row r="832" spans="1:30"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row>
    <row r="833" spans="1:30"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row>
    <row r="834" spans="1:30"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row>
    <row r="835" spans="1:30"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row>
    <row r="836" spans="1:30"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row>
    <row r="837" spans="1:30"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row>
    <row r="838" spans="1:30"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row>
    <row r="839" spans="1:30"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row>
    <row r="840" spans="1:30"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row>
    <row r="841" spans="1:30"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row>
    <row r="842" spans="1:30"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row>
    <row r="843" spans="1:30"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row>
    <row r="844" spans="1:30"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row>
    <row r="845" spans="1:30"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row>
    <row r="846" spans="1:30"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row>
    <row r="847" spans="1:30"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row>
    <row r="848" spans="1:30"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row>
    <row r="849" spans="1:30"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row>
    <row r="850" spans="1:30"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row>
    <row r="851" spans="1:30"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row>
    <row r="852" spans="1:30"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row>
    <row r="853" spans="1:30"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row>
    <row r="854" spans="1:30"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row>
    <row r="855" spans="1:30"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row>
    <row r="856" spans="1:30"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row>
    <row r="857" spans="1:30"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row>
    <row r="858" spans="1:30"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row>
    <row r="859" spans="1:30"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row>
    <row r="860" spans="1:30"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row>
    <row r="861" spans="1:30"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row>
    <row r="862" spans="1:30"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row>
    <row r="863" spans="1:30"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row>
    <row r="864" spans="1:30"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row>
    <row r="865" spans="1:30"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row>
    <row r="866" spans="1:30"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row>
    <row r="867" spans="1:30"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row>
    <row r="868" spans="1:30"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row>
    <row r="869" spans="1:30"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row>
    <row r="870" spans="1:30"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row>
    <row r="871" spans="1:30"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row>
    <row r="872" spans="1:30"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row>
    <row r="873" spans="1:30"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row>
    <row r="874" spans="1:30"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row>
    <row r="875" spans="1:30"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row>
    <row r="876" spans="1:30"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row>
    <row r="877" spans="1:30"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row>
    <row r="878" spans="1:30"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row>
    <row r="879" spans="1:30"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row>
    <row r="880" spans="1:30"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row>
    <row r="881" spans="1:30"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row>
    <row r="882" spans="1:30"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row>
    <row r="883" spans="1:30"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row>
    <row r="884" spans="1:30"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row>
    <row r="885" spans="1:30"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row>
    <row r="886" spans="1:30"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row>
    <row r="887" spans="1:30"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row>
    <row r="888" spans="1:30"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row>
    <row r="889" spans="1:30"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row>
    <row r="890" spans="1:30"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row>
    <row r="891" spans="1:30"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row>
    <row r="892" spans="1:30"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row>
    <row r="893" spans="1:30"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row>
    <row r="894" spans="1:30"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row>
    <row r="895" spans="1:30"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row>
    <row r="896" spans="1:30"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row>
    <row r="897" spans="1:30"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row>
    <row r="898" spans="1:30"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row>
    <row r="899" spans="1:30"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row>
    <row r="900" spans="1:30"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row>
    <row r="901" spans="1:30"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row>
    <row r="902" spans="1:30"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row>
    <row r="903" spans="1:30"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row>
    <row r="904" spans="1:30"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row>
    <row r="905" spans="1:30"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row>
    <row r="906" spans="1:30"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row>
    <row r="907" spans="1:30"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row>
    <row r="908" spans="1:30"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row>
    <row r="909" spans="1:30"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row>
    <row r="910" spans="1:30"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row>
    <row r="911" spans="1:30"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row>
    <row r="912" spans="1:30"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row>
    <row r="913" spans="1:30"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row>
    <row r="914" spans="1:30"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row>
    <row r="915" spans="1:30"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row>
    <row r="916" spans="1:30"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row>
    <row r="917" spans="1:30"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row>
    <row r="918" spans="1:30"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row>
    <row r="919" spans="1:30"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row>
    <row r="920" spans="1:30"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row>
    <row r="921" spans="1:30"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row>
    <row r="922" spans="1:30"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row>
    <row r="923" spans="1:30"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row>
    <row r="924" spans="1:30"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row>
    <row r="925" spans="1:30"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row>
    <row r="926" spans="1:30"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row>
    <row r="927" spans="1:30"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row>
    <row r="928" spans="1:30"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row>
    <row r="929" spans="1:30"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row>
    <row r="930" spans="1:30"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row>
    <row r="931" spans="1:30"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row>
    <row r="932" spans="1:30"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row>
    <row r="933" spans="1:30"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row>
    <row r="934" spans="1:30"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row>
    <row r="935" spans="1:30"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row>
    <row r="936" spans="1:30"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row>
    <row r="937" spans="1:30"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row>
    <row r="938" spans="1:30"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row>
    <row r="939" spans="1:30"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row>
    <row r="940" spans="1:30"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row>
    <row r="941" spans="1:30"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row>
    <row r="942" spans="1:30"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row>
    <row r="943" spans="1:30"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row>
    <row r="944" spans="1:30"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row>
    <row r="945" spans="1:30"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row>
    <row r="946" spans="1:30"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row>
    <row r="947" spans="1:30"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row>
    <row r="948" spans="1:30"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row>
    <row r="949" spans="1:30"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row>
    <row r="950" spans="1:30"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row>
    <row r="951" spans="1:30"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row>
    <row r="952" spans="1:30"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row>
    <row r="953" spans="1:30"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row>
    <row r="954" spans="1:30"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row>
    <row r="955" spans="1:30"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row>
    <row r="956" spans="1:30"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row>
    <row r="957" spans="1:30"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row>
    <row r="958" spans="1:30"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row>
    <row r="959" spans="1:30"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row>
    <row r="960" spans="1:30"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row>
    <row r="961" spans="1:30"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row>
    <row r="962" spans="1:30"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row>
    <row r="963" spans="1:30"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row>
    <row r="964" spans="1:30"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row>
    <row r="965" spans="1:30"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row>
    <row r="966" spans="1:30"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row>
    <row r="967" spans="1:30"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row>
    <row r="968" spans="1:30"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row>
    <row r="969" spans="1:30"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row>
    <row r="970" spans="1:30"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row>
    <row r="971" spans="1:30"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row>
    <row r="972" spans="1:30"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row>
    <row r="973" spans="1:30"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row>
    <row r="974" spans="1:30"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row>
    <row r="975" spans="1:30"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row>
    <row r="976" spans="1:30"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row>
    <row r="977" spans="1:30"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row>
    <row r="978" spans="1:30"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row>
    <row r="979" spans="1:30"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row>
    <row r="980" spans="1:30"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row>
    <row r="981" spans="1:30"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row>
    <row r="982" spans="1:30"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row>
    <row r="983" spans="1:30"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row>
    <row r="984" spans="1:30"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row>
    <row r="985" spans="1:30"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row>
    <row r="986" spans="1:30"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row>
    <row r="987" spans="1:30"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row>
    <row r="988" spans="1:30"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row>
    <row r="989" spans="1:30"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row>
    <row r="990" spans="1:30"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row>
    <row r="991" spans="1:30"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row>
    <row r="992" spans="1:30"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row>
    <row r="993" spans="1:30"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row>
    <row r="994" spans="1:30"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row>
    <row r="995" spans="1:30"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row>
    <row r="996" spans="1:30"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row>
    <row r="997" spans="1:30"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row>
    <row r="998" spans="1:30"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row>
    <row r="999" spans="1:30"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row>
    <row r="1000" spans="1:30"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row>
    <row r="2" spans="1:30"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row>
    <row r="3" spans="1:30"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row>
    <row r="4" spans="1:30"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row>
    <row r="5" spans="1:30"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row>
    <row r="6" spans="1:30"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row>
    <row r="7" spans="1:30"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row>
    <row r="8" spans="1:30"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row>
    <row r="9" spans="1:30"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row>
    <row r="10" spans="1:30" ht="30" customHeight="1">
      <c r="A10" s="366"/>
      <c r="B10" s="31"/>
      <c r="C10" s="465" t="s">
        <v>123</v>
      </c>
      <c r="D10" s="838"/>
      <c r="E10" s="466" t="s">
        <v>658</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row>
    <row r="11" spans="1:30"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row>
    <row r="12" spans="1:30" ht="29.25" customHeight="1">
      <c r="A12" s="366"/>
      <c r="B12" s="31"/>
      <c r="C12" s="465" t="s">
        <v>125</v>
      </c>
      <c r="D12" s="838"/>
      <c r="E12" s="473" t="s">
        <v>654</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row>
    <row r="13" spans="1:30"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row>
    <row r="14" spans="1:30" ht="15" customHeight="1">
      <c r="A14" s="366"/>
      <c r="B14" s="31"/>
      <c r="C14" s="465" t="s">
        <v>617</v>
      </c>
      <c r="D14" s="838"/>
      <c r="E14" s="475" t="s">
        <v>659</v>
      </c>
      <c r="F14" s="834"/>
      <c r="G14" s="834"/>
      <c r="H14" s="834"/>
      <c r="I14" s="834"/>
      <c r="J14" s="834"/>
      <c r="K14" s="834"/>
      <c r="L14" s="834"/>
      <c r="M14" s="834"/>
      <c r="N14" s="834"/>
      <c r="O14" s="834"/>
      <c r="P14" s="834"/>
      <c r="Q14" s="834"/>
      <c r="R14" s="834"/>
      <c r="S14" s="834"/>
      <c r="T14" s="834"/>
      <c r="U14" s="834"/>
      <c r="V14" s="834"/>
      <c r="W14" s="834"/>
      <c r="X14" s="834"/>
      <c r="Y14" s="834"/>
      <c r="Z14" s="834"/>
      <c r="AA14" s="835"/>
      <c r="AB14" s="374"/>
      <c r="AC14" s="366"/>
      <c r="AD14" s="366"/>
    </row>
    <row r="15" spans="1:30" ht="15.75" customHeight="1">
      <c r="A15" s="366"/>
      <c r="B15" s="31"/>
      <c r="C15" s="376"/>
      <c r="D15" s="376"/>
      <c r="E15" s="839"/>
      <c r="F15" s="840"/>
      <c r="G15" s="840"/>
      <c r="H15" s="840"/>
      <c r="I15" s="840"/>
      <c r="J15" s="840"/>
      <c r="K15" s="840"/>
      <c r="L15" s="840"/>
      <c r="M15" s="840"/>
      <c r="N15" s="840"/>
      <c r="O15" s="840"/>
      <c r="P15" s="840"/>
      <c r="Q15" s="840"/>
      <c r="R15" s="840"/>
      <c r="S15" s="840"/>
      <c r="T15" s="840"/>
      <c r="U15" s="840"/>
      <c r="V15" s="840"/>
      <c r="W15" s="840"/>
      <c r="X15" s="840"/>
      <c r="Y15" s="840"/>
      <c r="Z15" s="840"/>
      <c r="AA15" s="841"/>
      <c r="AB15" s="374"/>
      <c r="AC15" s="366"/>
      <c r="AD15" s="366"/>
    </row>
    <row r="16" spans="1:30" ht="15" customHeight="1">
      <c r="A16" s="366"/>
      <c r="B16" s="31"/>
      <c r="C16" s="376"/>
      <c r="D16" s="376"/>
      <c r="E16" s="376"/>
      <c r="F16" s="366"/>
      <c r="G16" s="366"/>
      <c r="H16" s="366"/>
      <c r="I16" s="366"/>
      <c r="J16" s="366"/>
      <c r="K16" s="366"/>
      <c r="L16" s="366"/>
      <c r="M16" s="366"/>
      <c r="N16" s="366"/>
      <c r="O16" s="366"/>
      <c r="P16" s="366"/>
      <c r="Q16" s="366"/>
      <c r="R16" s="366"/>
      <c r="S16" s="366"/>
      <c r="T16" s="366"/>
      <c r="U16" s="366"/>
      <c r="V16" s="366"/>
      <c r="W16" s="366"/>
      <c r="X16" s="366"/>
      <c r="Y16" s="366"/>
      <c r="Z16" s="366"/>
      <c r="AA16" s="366"/>
      <c r="AB16" s="374"/>
      <c r="AC16" s="366"/>
      <c r="AD16" s="366"/>
    </row>
    <row r="17" spans="1:30" ht="15" customHeight="1">
      <c r="A17" s="366"/>
      <c r="B17" s="31"/>
      <c r="C17" s="465" t="s">
        <v>619</v>
      </c>
      <c r="D17" s="838"/>
      <c r="E17" s="825" t="s">
        <v>660</v>
      </c>
      <c r="F17" s="834"/>
      <c r="G17" s="834"/>
      <c r="H17" s="834"/>
      <c r="I17" s="834"/>
      <c r="J17" s="834"/>
      <c r="K17" s="834"/>
      <c r="L17" s="834"/>
      <c r="M17" s="834"/>
      <c r="N17" s="834"/>
      <c r="O17" s="834"/>
      <c r="P17" s="834"/>
      <c r="Q17" s="834"/>
      <c r="R17" s="834"/>
      <c r="S17" s="834"/>
      <c r="T17" s="834"/>
      <c r="U17" s="834"/>
      <c r="V17" s="834"/>
      <c r="W17" s="834"/>
      <c r="X17" s="834"/>
      <c r="Y17" s="834"/>
      <c r="Z17" s="834"/>
      <c r="AA17" s="835"/>
      <c r="AB17" s="374"/>
      <c r="AC17" s="366"/>
      <c r="AD17" s="366"/>
    </row>
    <row r="18" spans="1:30" ht="15" customHeight="1">
      <c r="A18" s="366"/>
      <c r="B18" s="31"/>
      <c r="C18" s="376"/>
      <c r="D18" s="376"/>
      <c r="E18" s="839"/>
      <c r="F18" s="840"/>
      <c r="G18" s="840"/>
      <c r="H18" s="840"/>
      <c r="I18" s="840"/>
      <c r="J18" s="840"/>
      <c r="K18" s="840"/>
      <c r="L18" s="840"/>
      <c r="M18" s="840"/>
      <c r="N18" s="840"/>
      <c r="O18" s="840"/>
      <c r="P18" s="840"/>
      <c r="Q18" s="840"/>
      <c r="R18" s="840"/>
      <c r="S18" s="840"/>
      <c r="T18" s="840"/>
      <c r="U18" s="840"/>
      <c r="V18" s="840"/>
      <c r="W18" s="840"/>
      <c r="X18" s="840"/>
      <c r="Y18" s="840"/>
      <c r="Z18" s="840"/>
      <c r="AA18" s="841"/>
      <c r="AB18" s="374"/>
      <c r="AC18" s="366"/>
      <c r="AD18" s="366"/>
    </row>
    <row r="19" spans="1:30" ht="15" customHeight="1">
      <c r="A19" s="366"/>
      <c r="B19" s="31"/>
      <c r="C19" s="376"/>
      <c r="D19" s="376"/>
      <c r="E19" s="376"/>
      <c r="F19" s="366"/>
      <c r="G19" s="366"/>
      <c r="H19" s="366"/>
      <c r="I19" s="366"/>
      <c r="J19" s="366"/>
      <c r="K19" s="366"/>
      <c r="L19" s="366"/>
      <c r="M19" s="366"/>
      <c r="N19" s="366"/>
      <c r="O19" s="366"/>
      <c r="P19" s="366"/>
      <c r="Q19" s="366"/>
      <c r="R19" s="366"/>
      <c r="S19" s="366"/>
      <c r="T19" s="366"/>
      <c r="U19" s="366"/>
      <c r="V19" s="366"/>
      <c r="W19" s="366"/>
      <c r="X19" s="366"/>
      <c r="Y19" s="366"/>
      <c r="Z19" s="366"/>
      <c r="AA19" s="366"/>
      <c r="AB19" s="374"/>
      <c r="AC19" s="366"/>
      <c r="AD19" s="366"/>
    </row>
    <row r="20" spans="1:30" ht="15" customHeight="1">
      <c r="A20" s="366"/>
      <c r="B20" s="31"/>
      <c r="C20" s="376"/>
      <c r="D20" s="376"/>
      <c r="E20" s="376"/>
      <c r="F20" s="366"/>
      <c r="G20" s="366"/>
      <c r="H20" s="366"/>
      <c r="I20" s="366"/>
      <c r="J20" s="366"/>
      <c r="K20" s="366"/>
      <c r="L20" s="366"/>
      <c r="M20" s="366"/>
      <c r="N20" s="366"/>
      <c r="O20" s="366"/>
      <c r="P20" s="366"/>
      <c r="Q20" s="366"/>
      <c r="R20" s="366"/>
      <c r="S20" s="366"/>
      <c r="T20" s="366"/>
      <c r="U20" s="366"/>
      <c r="V20" s="366"/>
      <c r="W20" s="366"/>
      <c r="X20" s="366"/>
      <c r="Y20" s="366"/>
      <c r="Z20" s="366"/>
      <c r="AA20" s="366"/>
      <c r="AB20" s="374"/>
      <c r="AC20" s="366"/>
      <c r="AD20" s="366"/>
    </row>
    <row r="21" spans="1:30" ht="15" customHeight="1">
      <c r="A21" s="366"/>
      <c r="B21" s="31"/>
      <c r="C21" s="465" t="s">
        <v>127</v>
      </c>
      <c r="D21" s="838"/>
      <c r="E21" s="377"/>
      <c r="F21" s="464"/>
      <c r="G21" s="838"/>
      <c r="H21" s="838"/>
      <c r="I21" s="838"/>
      <c r="J21" s="838"/>
      <c r="K21" s="838"/>
      <c r="L21" s="838"/>
      <c r="M21" s="838"/>
      <c r="N21" s="838"/>
      <c r="O21" s="838"/>
      <c r="P21" s="838"/>
      <c r="Q21" s="838"/>
      <c r="R21" s="838"/>
      <c r="S21" s="838"/>
      <c r="T21" s="838"/>
      <c r="U21" s="838"/>
      <c r="V21" s="838"/>
      <c r="W21" s="838"/>
      <c r="X21" s="838"/>
      <c r="Y21" s="838"/>
      <c r="Z21" s="838"/>
      <c r="AA21" s="838"/>
      <c r="AB21" s="837"/>
      <c r="AC21" s="366"/>
      <c r="AD21" s="366"/>
    </row>
    <row r="22" spans="1:30" ht="29.25" customHeight="1">
      <c r="A22" s="366"/>
      <c r="B22" s="31"/>
      <c r="C22" s="827" t="s">
        <v>661</v>
      </c>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29"/>
      <c r="AB22" s="378"/>
      <c r="AC22" s="366"/>
      <c r="AD22" s="366"/>
    </row>
    <row r="23" spans="1:30" ht="15" customHeight="1">
      <c r="A23" s="366"/>
      <c r="B23" s="31"/>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8"/>
      <c r="AC23" s="366"/>
      <c r="AD23" s="366"/>
    </row>
    <row r="24" spans="1:30" ht="15" customHeight="1">
      <c r="A24" s="366"/>
      <c r="B24" s="31"/>
      <c r="C24" s="380" t="s">
        <v>128</v>
      </c>
      <c r="D24" s="380"/>
      <c r="E24" s="366"/>
      <c r="F24" s="366"/>
      <c r="G24" s="366"/>
      <c r="H24" s="366"/>
      <c r="I24" s="366"/>
      <c r="J24" s="379"/>
      <c r="K24" s="379"/>
      <c r="L24" s="379"/>
      <c r="M24" s="379"/>
      <c r="N24" s="379"/>
      <c r="O24" s="379"/>
      <c r="P24" s="379"/>
      <c r="Q24" s="379"/>
      <c r="R24" s="379" t="s">
        <v>129</v>
      </c>
      <c r="S24" s="379"/>
      <c r="T24" s="379"/>
      <c r="U24" s="379"/>
      <c r="V24" s="379"/>
      <c r="W24" s="379"/>
      <c r="X24" s="379"/>
      <c r="Y24" s="379"/>
      <c r="Z24" s="379"/>
      <c r="AA24" s="379"/>
      <c r="AB24" s="378"/>
      <c r="AC24" s="366"/>
      <c r="AD24" s="366"/>
    </row>
    <row r="25" spans="1:30" ht="15" customHeight="1">
      <c r="A25" s="366"/>
      <c r="B25" s="31"/>
      <c r="C25" s="824" t="s">
        <v>657</v>
      </c>
      <c r="D25" s="834"/>
      <c r="E25" s="834"/>
      <c r="F25" s="834"/>
      <c r="G25" s="834"/>
      <c r="H25" s="834"/>
      <c r="I25" s="834"/>
      <c r="J25" s="834"/>
      <c r="K25" s="834"/>
      <c r="L25" s="834"/>
      <c r="M25" s="834"/>
      <c r="N25" s="834"/>
      <c r="O25" s="834"/>
      <c r="P25" s="835"/>
      <c r="Q25" s="366"/>
      <c r="R25" s="467"/>
      <c r="S25" s="842"/>
      <c r="T25" s="842"/>
      <c r="U25" s="842"/>
      <c r="V25" s="842"/>
      <c r="W25" s="842"/>
      <c r="X25" s="842"/>
      <c r="Y25" s="842"/>
      <c r="Z25" s="842"/>
      <c r="AA25" s="829"/>
      <c r="AB25" s="374"/>
      <c r="AC25" s="366"/>
      <c r="AD25" s="366"/>
    </row>
    <row r="26" spans="1:30" ht="15" customHeight="1">
      <c r="A26" s="366"/>
      <c r="B26" s="31"/>
      <c r="C26" s="836"/>
      <c r="D26" s="828"/>
      <c r="E26" s="828"/>
      <c r="F26" s="828"/>
      <c r="G26" s="828"/>
      <c r="H26" s="828"/>
      <c r="I26" s="828"/>
      <c r="J26" s="828"/>
      <c r="K26" s="828"/>
      <c r="L26" s="828"/>
      <c r="M26" s="828"/>
      <c r="N26" s="828"/>
      <c r="O26" s="828"/>
      <c r="P26" s="837"/>
      <c r="Q26" s="366"/>
      <c r="R26" s="366"/>
      <c r="S26" s="366"/>
      <c r="T26" s="366"/>
      <c r="U26" s="366"/>
      <c r="V26" s="366"/>
      <c r="W26" s="366"/>
      <c r="X26" s="366"/>
      <c r="Y26" s="366"/>
      <c r="Z26" s="366"/>
      <c r="AA26" s="366"/>
      <c r="AB26" s="374"/>
      <c r="AC26" s="366"/>
      <c r="AD26" s="366"/>
    </row>
    <row r="27" spans="1:30" ht="15" customHeight="1">
      <c r="A27" s="366"/>
      <c r="B27" s="31"/>
      <c r="C27" s="836"/>
      <c r="D27" s="828"/>
      <c r="E27" s="828"/>
      <c r="F27" s="828"/>
      <c r="G27" s="828"/>
      <c r="H27" s="828"/>
      <c r="I27" s="828"/>
      <c r="J27" s="828"/>
      <c r="K27" s="828"/>
      <c r="L27" s="828"/>
      <c r="M27" s="828"/>
      <c r="N27" s="828"/>
      <c r="O27" s="828"/>
      <c r="P27" s="837"/>
      <c r="Q27" s="376"/>
      <c r="R27" s="379" t="s">
        <v>130</v>
      </c>
      <c r="S27" s="379"/>
      <c r="T27" s="379"/>
      <c r="U27" s="379"/>
      <c r="V27" s="379"/>
      <c r="W27" s="376"/>
      <c r="X27" s="376"/>
      <c r="Y27" s="376"/>
      <c r="Z27" s="366"/>
      <c r="AA27" s="376"/>
      <c r="AB27" s="374"/>
      <c r="AC27" s="366"/>
      <c r="AD27" s="366"/>
    </row>
    <row r="28" spans="1:30" ht="15" customHeight="1">
      <c r="A28" s="366"/>
      <c r="B28" s="31"/>
      <c r="C28" s="836"/>
      <c r="D28" s="828"/>
      <c r="E28" s="828"/>
      <c r="F28" s="828"/>
      <c r="G28" s="828"/>
      <c r="H28" s="828"/>
      <c r="I28" s="828"/>
      <c r="J28" s="828"/>
      <c r="K28" s="828"/>
      <c r="L28" s="828"/>
      <c r="M28" s="828"/>
      <c r="N28" s="828"/>
      <c r="O28" s="828"/>
      <c r="P28" s="837"/>
      <c r="Q28" s="366"/>
      <c r="R28" s="37"/>
      <c r="S28" s="366" t="s">
        <v>15</v>
      </c>
      <c r="T28" s="366"/>
      <c r="U28" s="37"/>
      <c r="V28" s="366" t="s">
        <v>27</v>
      </c>
      <c r="W28" s="366"/>
      <c r="X28" s="37"/>
      <c r="Y28" s="381" t="s">
        <v>46</v>
      </c>
      <c r="Z28" s="366"/>
      <c r="AA28" s="366"/>
      <c r="AB28" s="374"/>
      <c r="AC28" s="366"/>
      <c r="AD28" s="366"/>
    </row>
    <row r="29" spans="1:30" ht="15" customHeight="1">
      <c r="A29" s="366"/>
      <c r="B29" s="31"/>
      <c r="C29" s="836"/>
      <c r="D29" s="828"/>
      <c r="E29" s="828"/>
      <c r="F29" s="828"/>
      <c r="G29" s="828"/>
      <c r="H29" s="828"/>
      <c r="I29" s="828"/>
      <c r="J29" s="828"/>
      <c r="K29" s="828"/>
      <c r="L29" s="828"/>
      <c r="M29" s="828"/>
      <c r="N29" s="828"/>
      <c r="O29" s="828"/>
      <c r="P29" s="837"/>
      <c r="Q29" s="366"/>
      <c r="R29" s="366"/>
      <c r="S29" s="366"/>
      <c r="T29" s="366"/>
      <c r="U29" s="366"/>
      <c r="V29" s="366"/>
      <c r="W29" s="366"/>
      <c r="X29" s="366"/>
      <c r="Y29" s="366"/>
      <c r="Z29" s="366"/>
      <c r="AA29" s="366"/>
      <c r="AB29" s="374"/>
      <c r="AC29" s="366"/>
      <c r="AD29" s="366"/>
    </row>
    <row r="30" spans="1:30" ht="15" customHeight="1">
      <c r="A30" s="366"/>
      <c r="B30" s="31"/>
      <c r="C30" s="839"/>
      <c r="D30" s="840"/>
      <c r="E30" s="840"/>
      <c r="F30" s="840"/>
      <c r="G30" s="840"/>
      <c r="H30" s="840"/>
      <c r="I30" s="840"/>
      <c r="J30" s="840"/>
      <c r="K30" s="840"/>
      <c r="L30" s="840"/>
      <c r="M30" s="840"/>
      <c r="N30" s="840"/>
      <c r="O30" s="840"/>
      <c r="P30" s="841"/>
      <c r="Q30" s="366"/>
      <c r="R30" s="379" t="s">
        <v>131</v>
      </c>
      <c r="S30" s="366"/>
      <c r="T30" s="366"/>
      <c r="U30" s="366"/>
      <c r="V30" s="366"/>
      <c r="W30" s="471" t="s">
        <v>23</v>
      </c>
      <c r="X30" s="842"/>
      <c r="Y30" s="842"/>
      <c r="Z30" s="842"/>
      <c r="AA30" s="829"/>
      <c r="AB30" s="374"/>
      <c r="AC30" s="366"/>
      <c r="AD30" s="366"/>
    </row>
    <row r="31" spans="1:30" ht="15" customHeight="1">
      <c r="A31" s="366"/>
      <c r="B31" s="31"/>
      <c r="C31" s="376"/>
      <c r="D31" s="376"/>
      <c r="E31" s="376"/>
      <c r="F31" s="376"/>
      <c r="G31" s="376"/>
      <c r="H31" s="366"/>
      <c r="I31" s="366"/>
      <c r="J31" s="366"/>
      <c r="K31" s="366"/>
      <c r="L31" s="366"/>
      <c r="M31" s="366"/>
      <c r="N31" s="366"/>
      <c r="O31" s="366"/>
      <c r="P31" s="366"/>
      <c r="Q31" s="366"/>
      <c r="R31" s="379"/>
      <c r="S31" s="366"/>
      <c r="T31" s="366"/>
      <c r="U31" s="366"/>
      <c r="V31" s="366"/>
      <c r="W31" s="366"/>
      <c r="X31" s="366"/>
      <c r="Y31" s="366"/>
      <c r="Z31" s="366"/>
      <c r="AA31" s="366"/>
      <c r="AB31" s="374"/>
      <c r="AC31" s="366"/>
      <c r="AD31" s="366"/>
    </row>
    <row r="32" spans="1:30" ht="15" customHeight="1">
      <c r="A32" s="366"/>
      <c r="B32" s="31"/>
      <c r="C32" s="379" t="s">
        <v>132</v>
      </c>
      <c r="D32" s="376"/>
      <c r="E32" s="376"/>
      <c r="F32" s="376"/>
      <c r="G32" s="376"/>
      <c r="H32" s="376"/>
      <c r="I32" s="366"/>
      <c r="J32" s="366"/>
      <c r="K32" s="366"/>
      <c r="L32" s="366"/>
      <c r="M32" s="366"/>
      <c r="N32" s="366"/>
      <c r="O32" s="366"/>
      <c r="P32" s="366"/>
      <c r="Q32" s="366"/>
      <c r="R32" s="366"/>
      <c r="S32" s="366"/>
      <c r="T32" s="366"/>
      <c r="U32" s="366"/>
      <c r="V32" s="366"/>
      <c r="W32" s="366"/>
      <c r="X32" s="366"/>
      <c r="Y32" s="366"/>
      <c r="Z32" s="366"/>
      <c r="AA32" s="366"/>
      <c r="AB32" s="374"/>
      <c r="AC32" s="366"/>
      <c r="AD32" s="366"/>
    </row>
    <row r="33" spans="1:30" ht="39.75" customHeight="1">
      <c r="A33" s="366"/>
      <c r="B33" s="31"/>
      <c r="C33" s="826" t="s">
        <v>662</v>
      </c>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29"/>
      <c r="AB33" s="374"/>
      <c r="AC33" s="366"/>
      <c r="AD33" s="366"/>
    </row>
    <row r="34" spans="1:30" ht="15" customHeight="1">
      <c r="A34" s="366"/>
      <c r="B34" s="31"/>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82"/>
      <c r="AC34" s="366"/>
      <c r="AD34" s="366"/>
    </row>
    <row r="35" spans="1:30" ht="15" customHeight="1">
      <c r="A35" s="366"/>
      <c r="B35" s="31"/>
      <c r="C35" s="370" t="s">
        <v>134</v>
      </c>
      <c r="D35" s="376"/>
      <c r="E35" s="376"/>
      <c r="F35" s="376"/>
      <c r="G35" s="376"/>
      <c r="H35" s="376"/>
      <c r="I35" s="376"/>
      <c r="J35" s="376"/>
      <c r="K35" s="376"/>
      <c r="L35" s="376"/>
      <c r="M35" s="370" t="s">
        <v>134</v>
      </c>
      <c r="N35" s="376"/>
      <c r="O35" s="376"/>
      <c r="P35" s="376"/>
      <c r="Q35" s="376"/>
      <c r="R35" s="376"/>
      <c r="S35" s="376"/>
      <c r="T35" s="376"/>
      <c r="U35" s="376"/>
      <c r="V35" s="376"/>
      <c r="W35" s="376"/>
      <c r="X35" s="376"/>
      <c r="Y35" s="376"/>
      <c r="Z35" s="376"/>
      <c r="AA35" s="376"/>
      <c r="AB35" s="382"/>
      <c r="AC35" s="366"/>
      <c r="AD35" s="366"/>
    </row>
    <row r="36" spans="1:30" ht="29.25" customHeight="1">
      <c r="A36" s="366"/>
      <c r="B36" s="31"/>
      <c r="C36" s="471" t="s">
        <v>663</v>
      </c>
      <c r="D36" s="842"/>
      <c r="E36" s="842"/>
      <c r="F36" s="842"/>
      <c r="G36" s="842"/>
      <c r="H36" s="842"/>
      <c r="I36" s="842"/>
      <c r="J36" s="842"/>
      <c r="K36" s="829"/>
      <c r="L36" s="376"/>
      <c r="M36" s="471"/>
      <c r="N36" s="842"/>
      <c r="O36" s="842"/>
      <c r="P36" s="842"/>
      <c r="Q36" s="842"/>
      <c r="R36" s="842"/>
      <c r="S36" s="842"/>
      <c r="T36" s="842"/>
      <c r="U36" s="842"/>
      <c r="V36" s="842"/>
      <c r="W36" s="842"/>
      <c r="X36" s="842"/>
      <c r="Y36" s="842"/>
      <c r="Z36" s="842"/>
      <c r="AA36" s="829"/>
      <c r="AB36" s="382"/>
      <c r="AC36" s="366"/>
      <c r="AD36" s="366"/>
    </row>
    <row r="37" spans="1:30" ht="15" customHeight="1">
      <c r="A37" s="366"/>
      <c r="B37" s="31"/>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74"/>
      <c r="AC37" s="366"/>
      <c r="AD37" s="366"/>
    </row>
    <row r="38" spans="1:30" ht="15" customHeight="1">
      <c r="A38" s="366"/>
      <c r="B38" s="31"/>
      <c r="C38" s="383" t="s">
        <v>137</v>
      </c>
      <c r="D38" s="383"/>
      <c r="E38" s="383"/>
      <c r="F38" s="383"/>
      <c r="G38" s="384"/>
      <c r="H38" s="385"/>
      <c r="I38" s="385"/>
      <c r="J38" s="385"/>
      <c r="K38" s="385"/>
      <c r="L38" s="385"/>
      <c r="M38" s="385"/>
      <c r="N38" s="385"/>
      <c r="O38" s="385"/>
      <c r="P38" s="385"/>
      <c r="Q38" s="385"/>
      <c r="R38" s="385"/>
      <c r="S38" s="385"/>
      <c r="T38" s="385"/>
      <c r="U38" s="385"/>
      <c r="V38" s="385"/>
      <c r="W38" s="385"/>
      <c r="X38" s="385"/>
      <c r="Y38" s="385"/>
      <c r="Z38" s="385"/>
      <c r="AA38" s="385"/>
      <c r="AB38" s="374"/>
      <c r="AC38" s="366"/>
      <c r="AD38" s="366"/>
    </row>
    <row r="39" spans="1:30" ht="90" customHeight="1">
      <c r="A39" s="366"/>
      <c r="B39" s="31"/>
      <c r="C39" s="470" t="s">
        <v>664</v>
      </c>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29"/>
      <c r="AB39" s="374"/>
      <c r="AC39" s="366"/>
      <c r="AD39" s="366"/>
    </row>
    <row r="40" spans="1:30" ht="15" customHeight="1">
      <c r="A40" s="366"/>
      <c r="B40" s="31"/>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74"/>
      <c r="AC40" s="366"/>
      <c r="AD40" s="366"/>
    </row>
    <row r="41" spans="1:30" ht="15.75" customHeight="1">
      <c r="A41" s="366"/>
      <c r="B41" s="31"/>
      <c r="C41" s="469" t="s">
        <v>139</v>
      </c>
      <c r="D41" s="838"/>
      <c r="E41" s="379"/>
      <c r="F41" s="466" t="s">
        <v>22</v>
      </c>
      <c r="G41" s="829"/>
      <c r="H41" s="379"/>
      <c r="I41" s="366"/>
      <c r="J41" s="386" t="s">
        <v>140</v>
      </c>
      <c r="K41" s="466">
        <v>40</v>
      </c>
      <c r="L41" s="842"/>
      <c r="M41" s="842"/>
      <c r="N41" s="829"/>
      <c r="O41" s="379"/>
      <c r="P41" s="379"/>
      <c r="Q41" s="370" t="s">
        <v>141</v>
      </c>
      <c r="R41" s="366"/>
      <c r="S41" s="379"/>
      <c r="T41" s="379"/>
      <c r="U41" s="379"/>
      <c r="V41" s="379"/>
      <c r="W41" s="466" t="s">
        <v>20</v>
      </c>
      <c r="X41" s="842"/>
      <c r="Y41" s="842"/>
      <c r="Z41" s="842"/>
      <c r="AA41" s="829"/>
      <c r="AB41" s="378"/>
      <c r="AC41" s="366"/>
      <c r="AD41" s="366"/>
    </row>
    <row r="42" spans="1:30" ht="15.75" customHeight="1">
      <c r="A42" s="366"/>
      <c r="B42" s="31"/>
      <c r="C42" s="366"/>
      <c r="D42" s="366"/>
      <c r="E42" s="366"/>
      <c r="F42" s="381"/>
      <c r="G42" s="381"/>
      <c r="H42" s="381"/>
      <c r="I42" s="381"/>
      <c r="J42" s="381"/>
      <c r="K42" s="381"/>
      <c r="L42" s="381"/>
      <c r="M42" s="366"/>
      <c r="N42" s="366"/>
      <c r="O42" s="366"/>
      <c r="P42" s="366"/>
      <c r="Q42" s="366"/>
      <c r="R42" s="366"/>
      <c r="S42" s="366"/>
      <c r="T42" s="366"/>
      <c r="U42" s="366"/>
      <c r="V42" s="366"/>
      <c r="W42" s="366"/>
      <c r="X42" s="366"/>
      <c r="Y42" s="366"/>
      <c r="Z42" s="366"/>
      <c r="AA42" s="366"/>
      <c r="AB42" s="374"/>
      <c r="AC42" s="366"/>
      <c r="AD42" s="366"/>
    </row>
    <row r="43" spans="1:30" ht="32.25" customHeight="1">
      <c r="A43" s="366"/>
      <c r="B43" s="31"/>
      <c r="C43" s="366"/>
      <c r="D43" s="386" t="s">
        <v>142</v>
      </c>
      <c r="E43" s="379"/>
      <c r="F43" s="470"/>
      <c r="G43" s="842"/>
      <c r="H43" s="842"/>
      <c r="I43" s="842"/>
      <c r="J43" s="842"/>
      <c r="K43" s="842"/>
      <c r="L43" s="842"/>
      <c r="M43" s="829"/>
      <c r="N43" s="366"/>
      <c r="O43" s="386" t="s">
        <v>144</v>
      </c>
      <c r="P43" s="471">
        <v>0</v>
      </c>
      <c r="Q43" s="842"/>
      <c r="R43" s="842"/>
      <c r="S43" s="842"/>
      <c r="T43" s="842"/>
      <c r="U43" s="842"/>
      <c r="V43" s="842"/>
      <c r="W43" s="842"/>
      <c r="X43" s="842"/>
      <c r="Y43" s="842"/>
      <c r="Z43" s="842"/>
      <c r="AA43" s="829"/>
      <c r="AB43" s="374"/>
      <c r="AC43" s="366"/>
      <c r="AD43" s="366"/>
    </row>
    <row r="44" spans="1:30" ht="15.75" customHeight="1">
      <c r="A44" s="366"/>
      <c r="B44" s="31"/>
      <c r="C44" s="379"/>
      <c r="D44" s="379"/>
      <c r="E44" s="379"/>
      <c r="F44" s="381"/>
      <c r="G44" s="381"/>
      <c r="H44" s="381"/>
      <c r="I44" s="381"/>
      <c r="J44" s="381"/>
      <c r="K44" s="381"/>
      <c r="L44" s="381"/>
      <c r="M44" s="379"/>
      <c r="N44" s="379"/>
      <c r="O44" s="379"/>
      <c r="P44" s="379"/>
      <c r="Q44" s="379"/>
      <c r="R44" s="379"/>
      <c r="S44" s="379"/>
      <c r="T44" s="379"/>
      <c r="U44" s="379"/>
      <c r="V44" s="379"/>
      <c r="W44" s="379"/>
      <c r="X44" s="379"/>
      <c r="Y44" s="379"/>
      <c r="Z44" s="379"/>
      <c r="AA44" s="379"/>
      <c r="AB44" s="378"/>
      <c r="AC44" s="366"/>
      <c r="AD44" s="366"/>
    </row>
    <row r="45" spans="1:30" ht="15.75" customHeight="1">
      <c r="A45" s="366"/>
      <c r="B45" s="31"/>
      <c r="C45" s="366"/>
      <c r="D45" s="386" t="s">
        <v>145</v>
      </c>
      <c r="E45" s="366"/>
      <c r="F45" s="467" t="s">
        <v>146</v>
      </c>
      <c r="G45" s="829"/>
      <c r="H45" s="366"/>
      <c r="I45" s="366"/>
      <c r="J45" s="379" t="s">
        <v>147</v>
      </c>
      <c r="K45" s="366"/>
      <c r="L45" s="467" t="s">
        <v>148</v>
      </c>
      <c r="M45" s="842"/>
      <c r="N45" s="829"/>
      <c r="O45" s="379"/>
      <c r="P45" s="379"/>
      <c r="Q45" s="366"/>
      <c r="R45" s="379" t="s">
        <v>149</v>
      </c>
      <c r="S45" s="379"/>
      <c r="T45" s="379"/>
      <c r="U45" s="379"/>
      <c r="V45" s="379"/>
      <c r="W45" s="472"/>
      <c r="X45" s="842"/>
      <c r="Y45" s="842"/>
      <c r="Z45" s="842"/>
      <c r="AA45" s="829"/>
      <c r="AB45" s="378"/>
      <c r="AC45" s="366"/>
      <c r="AD45" s="366"/>
    </row>
    <row r="46" spans="1:30" ht="15.75" customHeight="1">
      <c r="A46" s="366"/>
      <c r="B46" s="31"/>
      <c r="C46" s="366"/>
      <c r="D46" s="366"/>
      <c r="E46" s="366"/>
      <c r="F46" s="29"/>
      <c r="G46" s="366"/>
      <c r="H46" s="366"/>
      <c r="I46" s="370"/>
      <c r="J46" s="370"/>
      <c r="K46" s="370"/>
      <c r="L46" s="370"/>
      <c r="M46" s="370"/>
      <c r="N46" s="370"/>
      <c r="O46" s="370"/>
      <c r="P46" s="370"/>
      <c r="Q46" s="370"/>
      <c r="R46" s="370"/>
      <c r="S46" s="370"/>
      <c r="T46" s="370"/>
      <c r="U46" s="370"/>
      <c r="V46" s="370"/>
      <c r="W46" s="370"/>
      <c r="X46" s="370"/>
      <c r="Y46" s="370"/>
      <c r="Z46" s="370"/>
      <c r="AA46" s="370"/>
      <c r="AB46" s="371"/>
      <c r="AC46" s="366"/>
      <c r="AD46" s="366"/>
    </row>
    <row r="47" spans="1:30" ht="15.75" customHeight="1">
      <c r="A47" s="366"/>
      <c r="B47" s="31"/>
      <c r="C47" s="387" t="s">
        <v>150</v>
      </c>
      <c r="D47" s="468">
        <v>2024</v>
      </c>
      <c r="E47" s="845"/>
      <c r="F47" s="846"/>
      <c r="G47" s="35"/>
      <c r="H47" s="370"/>
      <c r="I47" s="370"/>
      <c r="J47" s="370"/>
      <c r="K47" s="370"/>
      <c r="L47" s="370"/>
      <c r="M47" s="370"/>
      <c r="N47" s="370"/>
      <c r="O47" s="370"/>
      <c r="P47" s="370"/>
      <c r="Q47" s="464"/>
      <c r="R47" s="838"/>
      <c r="S47" s="838"/>
      <c r="T47" s="838"/>
      <c r="U47" s="838"/>
      <c r="V47" s="370"/>
      <c r="W47" s="370"/>
      <c r="X47" s="465"/>
      <c r="Y47" s="838"/>
      <c r="Z47" s="838"/>
      <c r="AA47" s="838"/>
      <c r="AB47" s="378"/>
      <c r="AC47" s="366"/>
      <c r="AD47" s="366"/>
    </row>
    <row r="48" spans="1:30" ht="5.25" customHeight="1">
      <c r="A48" s="366"/>
      <c r="B48" s="31"/>
      <c r="C48" s="379"/>
      <c r="D48" s="38"/>
      <c r="E48" s="38"/>
      <c r="F48" s="38"/>
      <c r="G48" s="366"/>
      <c r="H48" s="370"/>
      <c r="I48" s="370"/>
      <c r="J48" s="370"/>
      <c r="K48" s="370"/>
      <c r="L48" s="370"/>
      <c r="M48" s="370"/>
      <c r="N48" s="370"/>
      <c r="O48" s="370"/>
      <c r="P48" s="370"/>
      <c r="Q48" s="376"/>
      <c r="R48" s="376"/>
      <c r="S48" s="376"/>
      <c r="T48" s="376"/>
      <c r="U48" s="376"/>
      <c r="V48" s="370"/>
      <c r="W48" s="370"/>
      <c r="X48" s="372"/>
      <c r="Y48" s="372"/>
      <c r="Z48" s="372"/>
      <c r="AA48" s="372"/>
      <c r="AB48" s="378"/>
      <c r="AC48" s="366"/>
      <c r="AD48" s="366"/>
    </row>
    <row r="49" spans="1:30" ht="15.75" customHeight="1">
      <c r="A49" s="366"/>
      <c r="B49" s="31"/>
      <c r="C49" s="379" t="s">
        <v>140</v>
      </c>
      <c r="D49" s="471">
        <v>40</v>
      </c>
      <c r="E49" s="842"/>
      <c r="F49" s="829"/>
      <c r="G49" s="366"/>
      <c r="H49" s="370"/>
      <c r="I49" s="370"/>
      <c r="J49" s="370"/>
      <c r="K49" s="370"/>
      <c r="L49" s="370"/>
      <c r="M49" s="370"/>
      <c r="N49" s="370"/>
      <c r="O49" s="370"/>
      <c r="P49" s="370"/>
      <c r="Q49" s="464"/>
      <c r="R49" s="838"/>
      <c r="S49" s="838"/>
      <c r="T49" s="838"/>
      <c r="U49" s="838"/>
      <c r="V49" s="370"/>
      <c r="W49" s="370"/>
      <c r="X49" s="465"/>
      <c r="Y49" s="838"/>
      <c r="Z49" s="838"/>
      <c r="AA49" s="838"/>
      <c r="AB49" s="371"/>
      <c r="AC49" s="366"/>
      <c r="AD49" s="366"/>
    </row>
    <row r="50" spans="1:30" ht="15.75" customHeight="1">
      <c r="A50" s="366"/>
      <c r="B50" s="31"/>
      <c r="C50" s="366"/>
      <c r="D50" s="366"/>
      <c r="E50" s="366"/>
      <c r="F50" s="366"/>
      <c r="G50" s="366"/>
      <c r="H50" s="366"/>
      <c r="I50" s="370"/>
      <c r="J50" s="370"/>
      <c r="K50" s="379"/>
      <c r="L50" s="379"/>
      <c r="M50" s="379"/>
      <c r="N50" s="379"/>
      <c r="O50" s="379"/>
      <c r="P50" s="379"/>
      <c r="Q50" s="379"/>
      <c r="R50" s="379"/>
      <c r="S50" s="379"/>
      <c r="T50" s="379"/>
      <c r="U50" s="379"/>
      <c r="V50" s="379"/>
      <c r="W50" s="379"/>
      <c r="X50" s="379"/>
      <c r="Y50" s="379"/>
      <c r="Z50" s="379"/>
      <c r="AA50" s="379"/>
      <c r="AB50" s="371"/>
      <c r="AC50" s="366"/>
      <c r="AD50" s="366"/>
    </row>
    <row r="51" spans="1:30" ht="15.75" customHeight="1">
      <c r="A51" s="366"/>
      <c r="B51" s="31"/>
      <c r="C51" s="379"/>
      <c r="D51" s="466" t="s">
        <v>151</v>
      </c>
      <c r="E51" s="842"/>
      <c r="F51" s="842"/>
      <c r="G51" s="842"/>
      <c r="H51" s="842"/>
      <c r="I51" s="842"/>
      <c r="J51" s="842"/>
      <c r="K51" s="842"/>
      <c r="L51" s="842"/>
      <c r="M51" s="842"/>
      <c r="N51" s="842"/>
      <c r="O51" s="842"/>
      <c r="P51" s="842"/>
      <c r="Q51" s="842"/>
      <c r="R51" s="842"/>
      <c r="S51" s="842"/>
      <c r="T51" s="842"/>
      <c r="U51" s="842"/>
      <c r="V51" s="842"/>
      <c r="W51" s="842"/>
      <c r="X51" s="842"/>
      <c r="Y51" s="829"/>
      <c r="Z51" s="380"/>
      <c r="AA51" s="380"/>
      <c r="AB51" s="388"/>
      <c r="AC51" s="366"/>
      <c r="AD51" s="366"/>
    </row>
    <row r="52" spans="1:30" ht="15.75" customHeight="1">
      <c r="A52" s="366"/>
      <c r="B52" s="31"/>
      <c r="C52" s="366"/>
      <c r="D52" s="493" t="s">
        <v>152</v>
      </c>
      <c r="E52" s="842"/>
      <c r="F52" s="842"/>
      <c r="G52" s="842"/>
      <c r="H52" s="829"/>
      <c r="I52" s="489" t="s">
        <v>153</v>
      </c>
      <c r="J52" s="842"/>
      <c r="K52" s="842"/>
      <c r="L52" s="842"/>
      <c r="M52" s="842"/>
      <c r="N52" s="842"/>
      <c r="O52" s="842"/>
      <c r="P52" s="829"/>
      <c r="Q52" s="490" t="s">
        <v>154</v>
      </c>
      <c r="R52" s="842"/>
      <c r="S52" s="842"/>
      <c r="T52" s="842"/>
      <c r="U52" s="842"/>
      <c r="V52" s="842"/>
      <c r="W52" s="842"/>
      <c r="X52" s="842"/>
      <c r="Y52" s="829"/>
      <c r="Z52" s="380"/>
      <c r="AA52" s="380"/>
      <c r="AB52" s="388"/>
      <c r="AC52" s="366"/>
      <c r="AD52" s="366"/>
    </row>
    <row r="53" spans="1:30" ht="15.75" customHeight="1">
      <c r="A53" s="389"/>
      <c r="B53" s="39"/>
      <c r="C53" s="40"/>
      <c r="D53" s="494" t="s">
        <v>155</v>
      </c>
      <c r="E53" s="842"/>
      <c r="F53" s="842"/>
      <c r="G53" s="842"/>
      <c r="H53" s="829"/>
      <c r="I53" s="491" t="s">
        <v>156</v>
      </c>
      <c r="J53" s="842"/>
      <c r="K53" s="842"/>
      <c r="L53" s="842"/>
      <c r="M53" s="842"/>
      <c r="N53" s="842"/>
      <c r="O53" s="842"/>
      <c r="P53" s="829"/>
      <c r="Q53" s="492" t="s">
        <v>157</v>
      </c>
      <c r="R53" s="842"/>
      <c r="S53" s="842"/>
      <c r="T53" s="842"/>
      <c r="U53" s="842"/>
      <c r="V53" s="842"/>
      <c r="W53" s="842"/>
      <c r="X53" s="842"/>
      <c r="Y53" s="829"/>
      <c r="Z53" s="389"/>
      <c r="AA53" s="389"/>
      <c r="AB53" s="390"/>
      <c r="AC53" s="389"/>
      <c r="AD53" s="389"/>
    </row>
    <row r="54" spans="1:30" ht="15.75" customHeight="1">
      <c r="A54" s="366"/>
      <c r="B54" s="31"/>
      <c r="C54" s="391"/>
      <c r="D54" s="391"/>
      <c r="E54" s="391"/>
      <c r="F54" s="391"/>
      <c r="G54" s="392"/>
      <c r="H54" s="392"/>
      <c r="I54" s="392"/>
      <c r="J54" s="392"/>
      <c r="K54" s="392"/>
      <c r="L54" s="392"/>
      <c r="M54" s="392"/>
      <c r="N54" s="392"/>
      <c r="O54" s="392"/>
      <c r="P54" s="392"/>
      <c r="Q54" s="392"/>
      <c r="R54" s="392"/>
      <c r="S54" s="392"/>
      <c r="T54" s="392"/>
      <c r="U54" s="392"/>
      <c r="V54" s="392"/>
      <c r="W54" s="392"/>
      <c r="X54" s="392"/>
      <c r="Y54" s="392"/>
      <c r="Z54" s="391"/>
      <c r="AA54" s="391"/>
      <c r="AB54" s="375"/>
      <c r="AC54" s="366"/>
      <c r="AD54" s="366"/>
    </row>
    <row r="55" spans="1:30" ht="15.75" customHeight="1">
      <c r="A55" s="393"/>
      <c r="B55" s="41"/>
      <c r="C55" s="482" t="s">
        <v>158</v>
      </c>
      <c r="D55" s="842"/>
      <c r="E55" s="842"/>
      <c r="F55" s="829"/>
      <c r="G55" s="487" t="s">
        <v>159</v>
      </c>
      <c r="H55" s="488" t="s">
        <v>160</v>
      </c>
      <c r="I55" s="834"/>
      <c r="J55" s="834"/>
      <c r="K55" s="834"/>
      <c r="L55" s="834"/>
      <c r="M55" s="834"/>
      <c r="N55" s="834"/>
      <c r="O55" s="834"/>
      <c r="P55" s="834"/>
      <c r="Q55" s="834"/>
      <c r="R55" s="834"/>
      <c r="S55" s="834"/>
      <c r="T55" s="834"/>
      <c r="U55" s="834"/>
      <c r="V55" s="834"/>
      <c r="W55" s="834"/>
      <c r="X55" s="834"/>
      <c r="Y55" s="834"/>
      <c r="Z55" s="834"/>
      <c r="AA55" s="835"/>
      <c r="AB55" s="388"/>
      <c r="AC55" s="393"/>
      <c r="AD55" s="393"/>
    </row>
    <row r="56" spans="1:30" ht="15.75" customHeight="1">
      <c r="A56" s="393"/>
      <c r="B56" s="41"/>
      <c r="C56" s="42" t="s">
        <v>161</v>
      </c>
      <c r="D56" s="43" t="s">
        <v>624</v>
      </c>
      <c r="E56" s="482" t="s">
        <v>162</v>
      </c>
      <c r="F56" s="829"/>
      <c r="G56" s="831"/>
      <c r="H56" s="839"/>
      <c r="I56" s="840"/>
      <c r="J56" s="840"/>
      <c r="K56" s="840"/>
      <c r="L56" s="840"/>
      <c r="M56" s="840"/>
      <c r="N56" s="840"/>
      <c r="O56" s="840"/>
      <c r="P56" s="840"/>
      <c r="Q56" s="840"/>
      <c r="R56" s="840"/>
      <c r="S56" s="840"/>
      <c r="T56" s="840"/>
      <c r="U56" s="840"/>
      <c r="V56" s="840"/>
      <c r="W56" s="840"/>
      <c r="X56" s="840"/>
      <c r="Y56" s="840"/>
      <c r="Z56" s="840"/>
      <c r="AA56" s="841"/>
      <c r="AB56" s="388"/>
      <c r="AC56" s="393"/>
      <c r="AD56" s="393"/>
    </row>
    <row r="57" spans="1:30" ht="15.75" customHeight="1">
      <c r="A57" s="393"/>
      <c r="B57" s="41"/>
      <c r="C57" s="44">
        <v>2024</v>
      </c>
      <c r="D57" s="45">
        <v>45474</v>
      </c>
      <c r="E57" s="481">
        <v>45656</v>
      </c>
      <c r="F57" s="829"/>
      <c r="G57" s="46">
        <v>40</v>
      </c>
      <c r="H57" s="486"/>
      <c r="I57" s="842"/>
      <c r="J57" s="842"/>
      <c r="K57" s="842"/>
      <c r="L57" s="842"/>
      <c r="M57" s="842"/>
      <c r="N57" s="842"/>
      <c r="O57" s="842"/>
      <c r="P57" s="842"/>
      <c r="Q57" s="842"/>
      <c r="R57" s="842"/>
      <c r="S57" s="842"/>
      <c r="T57" s="842"/>
      <c r="U57" s="842"/>
      <c r="V57" s="842"/>
      <c r="W57" s="842"/>
      <c r="X57" s="842"/>
      <c r="Y57" s="842"/>
      <c r="Z57" s="842"/>
      <c r="AA57" s="829"/>
      <c r="AB57" s="388"/>
      <c r="AC57" s="393"/>
      <c r="AD57" s="393"/>
    </row>
    <row r="58" spans="1:30" ht="15.75" customHeight="1">
      <c r="A58" s="393"/>
      <c r="B58" s="41"/>
      <c r="C58" s="44">
        <v>2025</v>
      </c>
      <c r="D58" s="45">
        <v>45658</v>
      </c>
      <c r="E58" s="481">
        <v>46021</v>
      </c>
      <c r="F58" s="829"/>
      <c r="G58" s="46">
        <v>40</v>
      </c>
      <c r="H58" s="486"/>
      <c r="I58" s="842"/>
      <c r="J58" s="842"/>
      <c r="K58" s="842"/>
      <c r="L58" s="842"/>
      <c r="M58" s="842"/>
      <c r="N58" s="842"/>
      <c r="O58" s="842"/>
      <c r="P58" s="842"/>
      <c r="Q58" s="842"/>
      <c r="R58" s="842"/>
      <c r="S58" s="842"/>
      <c r="T58" s="842"/>
      <c r="U58" s="842"/>
      <c r="V58" s="842"/>
      <c r="W58" s="842"/>
      <c r="X58" s="842"/>
      <c r="Y58" s="842"/>
      <c r="Z58" s="842"/>
      <c r="AA58" s="829"/>
      <c r="AB58" s="388"/>
      <c r="AC58" s="393"/>
      <c r="AD58" s="393"/>
    </row>
    <row r="59" spans="1:30" ht="15.75" customHeight="1">
      <c r="A59" s="393"/>
      <c r="B59" s="41"/>
      <c r="C59" s="44">
        <v>2026</v>
      </c>
      <c r="D59" s="45">
        <v>46023</v>
      </c>
      <c r="E59" s="481">
        <v>46386</v>
      </c>
      <c r="F59" s="829"/>
      <c r="G59" s="46">
        <v>40</v>
      </c>
      <c r="H59" s="486"/>
      <c r="I59" s="842"/>
      <c r="J59" s="842"/>
      <c r="K59" s="842"/>
      <c r="L59" s="842"/>
      <c r="M59" s="842"/>
      <c r="N59" s="842"/>
      <c r="O59" s="842"/>
      <c r="P59" s="842"/>
      <c r="Q59" s="842"/>
      <c r="R59" s="842"/>
      <c r="S59" s="842"/>
      <c r="T59" s="842"/>
      <c r="U59" s="842"/>
      <c r="V59" s="842"/>
      <c r="W59" s="842"/>
      <c r="X59" s="842"/>
      <c r="Y59" s="842"/>
      <c r="Z59" s="842"/>
      <c r="AA59" s="829"/>
      <c r="AB59" s="388"/>
      <c r="AC59" s="393"/>
      <c r="AD59" s="393"/>
    </row>
    <row r="60" spans="1:30" ht="15.75" customHeight="1">
      <c r="A60" s="393"/>
      <c r="B60" s="41"/>
      <c r="C60" s="44">
        <v>2027</v>
      </c>
      <c r="D60" s="45">
        <v>46388</v>
      </c>
      <c r="E60" s="481">
        <v>46751</v>
      </c>
      <c r="F60" s="829"/>
      <c r="G60" s="46">
        <v>40</v>
      </c>
      <c r="H60" s="486"/>
      <c r="I60" s="842"/>
      <c r="J60" s="842"/>
      <c r="K60" s="842"/>
      <c r="L60" s="842"/>
      <c r="M60" s="842"/>
      <c r="N60" s="842"/>
      <c r="O60" s="842"/>
      <c r="P60" s="842"/>
      <c r="Q60" s="842"/>
      <c r="R60" s="842"/>
      <c r="S60" s="842"/>
      <c r="T60" s="842"/>
      <c r="U60" s="842"/>
      <c r="V60" s="842"/>
      <c r="W60" s="842"/>
      <c r="X60" s="842"/>
      <c r="Y60" s="842"/>
      <c r="Z60" s="842"/>
      <c r="AA60" s="829"/>
      <c r="AB60" s="388"/>
      <c r="AC60" s="393"/>
      <c r="AD60" s="393"/>
    </row>
    <row r="61" spans="1:30" ht="15.75" customHeight="1">
      <c r="A61" s="393"/>
      <c r="B61" s="41"/>
      <c r="C61" s="44"/>
      <c r="D61" s="44"/>
      <c r="E61" s="482"/>
      <c r="F61" s="829"/>
      <c r="G61" s="43"/>
      <c r="H61" s="482"/>
      <c r="I61" s="842"/>
      <c r="J61" s="842"/>
      <c r="K61" s="842"/>
      <c r="L61" s="842"/>
      <c r="M61" s="842"/>
      <c r="N61" s="842"/>
      <c r="O61" s="842"/>
      <c r="P61" s="842"/>
      <c r="Q61" s="842"/>
      <c r="R61" s="842"/>
      <c r="S61" s="842"/>
      <c r="T61" s="842"/>
      <c r="U61" s="842"/>
      <c r="V61" s="842"/>
      <c r="W61" s="842"/>
      <c r="X61" s="842"/>
      <c r="Y61" s="842"/>
      <c r="Z61" s="842"/>
      <c r="AA61" s="829"/>
      <c r="AB61" s="388"/>
      <c r="AC61" s="393"/>
      <c r="AD61" s="393"/>
    </row>
    <row r="62" spans="1:30" ht="15.75" customHeight="1">
      <c r="A62" s="366"/>
      <c r="B62" s="31"/>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74"/>
      <c r="AC62" s="366"/>
      <c r="AD62" s="366"/>
    </row>
    <row r="63" spans="1:30" ht="15.75" customHeight="1">
      <c r="A63" s="366"/>
      <c r="B63" s="31"/>
      <c r="C63" s="469" t="s">
        <v>163</v>
      </c>
      <c r="D63" s="838"/>
      <c r="E63" s="379"/>
      <c r="F63" s="370" t="s">
        <v>164</v>
      </c>
      <c r="G63" s="47"/>
      <c r="H63" s="381"/>
      <c r="I63" s="370" t="s">
        <v>165</v>
      </c>
      <c r="J63" s="366"/>
      <c r="K63" s="467"/>
      <c r="L63" s="829"/>
      <c r="M63" s="379"/>
      <c r="N63" s="366"/>
      <c r="O63" s="366"/>
      <c r="P63" s="366"/>
      <c r="Q63" s="366"/>
      <c r="R63" s="366"/>
      <c r="S63" s="366"/>
      <c r="T63" s="366"/>
      <c r="U63" s="366"/>
      <c r="V63" s="366"/>
      <c r="W63" s="366"/>
      <c r="X63" s="366"/>
      <c r="Y63" s="366"/>
      <c r="Z63" s="366"/>
      <c r="AA63" s="366"/>
      <c r="AB63" s="374"/>
      <c r="AC63" s="366"/>
      <c r="AD63" s="366"/>
    </row>
    <row r="64" spans="1:30" ht="15.75" customHeight="1">
      <c r="A64" s="366"/>
      <c r="B64" s="394"/>
      <c r="C64" s="385"/>
      <c r="D64" s="385"/>
      <c r="E64" s="385"/>
      <c r="F64" s="385"/>
      <c r="G64" s="385"/>
      <c r="H64" s="385"/>
      <c r="I64" s="385"/>
      <c r="J64" s="385"/>
      <c r="K64" s="385"/>
      <c r="L64" s="385"/>
      <c r="M64" s="385"/>
      <c r="N64" s="385"/>
      <c r="O64" s="385"/>
      <c r="P64" s="385"/>
      <c r="Q64" s="385"/>
      <c r="R64" s="385"/>
      <c r="S64" s="385"/>
      <c r="T64" s="385"/>
      <c r="U64" s="385"/>
      <c r="V64" s="385"/>
      <c r="W64" s="385"/>
      <c r="X64" s="385"/>
      <c r="Y64" s="385"/>
      <c r="Z64" s="385"/>
      <c r="AA64" s="385"/>
      <c r="AB64" s="395"/>
      <c r="AC64" s="366"/>
      <c r="AD64" s="366"/>
    </row>
    <row r="65" spans="1:30" ht="15.75" customHeight="1">
      <c r="A65" s="366"/>
      <c r="B65" s="480" t="s">
        <v>166</v>
      </c>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29"/>
      <c r="AC65" s="366"/>
      <c r="AD65" s="366"/>
    </row>
    <row r="66" spans="1:30" ht="15.75" customHeight="1">
      <c r="A66" s="366"/>
      <c r="B66" s="48"/>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49"/>
      <c r="AC66" s="366"/>
      <c r="AD66" s="366"/>
    </row>
    <row r="67" spans="1:30" ht="29.25" customHeight="1">
      <c r="A67" s="366"/>
      <c r="B67" s="482" t="s">
        <v>161</v>
      </c>
      <c r="C67" s="829"/>
      <c r="D67" s="43"/>
      <c r="E67" s="482" t="s">
        <v>167</v>
      </c>
      <c r="F67" s="829"/>
      <c r="G67" s="43"/>
      <c r="H67" s="466" t="s">
        <v>168</v>
      </c>
      <c r="I67" s="829"/>
      <c r="J67" s="482"/>
      <c r="K67" s="829"/>
      <c r="L67" s="485"/>
      <c r="M67" s="838"/>
      <c r="N67" s="43" t="s">
        <v>169</v>
      </c>
      <c r="O67" s="482"/>
      <c r="P67" s="842"/>
      <c r="Q67" s="829"/>
      <c r="R67" s="482" t="s">
        <v>170</v>
      </c>
      <c r="S67" s="842"/>
      <c r="T67" s="829"/>
      <c r="U67" s="482"/>
      <c r="V67" s="842"/>
      <c r="W67" s="829"/>
      <c r="X67" s="482" t="s">
        <v>171</v>
      </c>
      <c r="Y67" s="829"/>
      <c r="Z67" s="482"/>
      <c r="AA67" s="842"/>
      <c r="AB67" s="829"/>
      <c r="AC67" s="366"/>
      <c r="AD67" s="366"/>
    </row>
    <row r="68" spans="1:30" ht="15.75" customHeight="1">
      <c r="A68" s="366"/>
      <c r="B68" s="48"/>
      <c r="C68" s="396"/>
      <c r="D68" s="396"/>
      <c r="E68" s="396"/>
      <c r="F68" s="389"/>
      <c r="G68" s="397"/>
      <c r="H68" s="398"/>
      <c r="I68" s="398"/>
      <c r="J68" s="389"/>
      <c r="K68" s="389"/>
      <c r="L68" s="389"/>
      <c r="M68" s="389"/>
      <c r="N68" s="398"/>
      <c r="O68" s="389"/>
      <c r="P68" s="389"/>
      <c r="Q68" s="389"/>
      <c r="R68" s="389"/>
      <c r="S68" s="398"/>
      <c r="T68" s="376"/>
      <c r="U68" s="376"/>
      <c r="V68" s="366"/>
      <c r="W68" s="398"/>
      <c r="X68" s="386"/>
      <c r="Y68" s="386"/>
      <c r="Z68" s="50"/>
      <c r="AA68" s="28"/>
      <c r="AB68" s="51"/>
      <c r="AC68" s="366"/>
      <c r="AD68" s="366"/>
    </row>
    <row r="69" spans="1:30" ht="15.75" customHeight="1">
      <c r="A69" s="366"/>
      <c r="B69" s="480" t="s">
        <v>172</v>
      </c>
      <c r="C69" s="829"/>
      <c r="D69" s="483"/>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1"/>
      <c r="AC69" s="366"/>
      <c r="AD69" s="366"/>
    </row>
    <row r="70" spans="1:30" ht="15.75" customHeight="1">
      <c r="A70" s="366"/>
      <c r="B70" s="48"/>
      <c r="C70" s="396"/>
      <c r="D70" s="396"/>
      <c r="E70" s="396"/>
      <c r="F70" s="389"/>
      <c r="G70" s="397"/>
      <c r="H70" s="398"/>
      <c r="I70" s="398"/>
      <c r="J70" s="389"/>
      <c r="K70" s="389"/>
      <c r="L70" s="389"/>
      <c r="M70" s="389"/>
      <c r="N70" s="398"/>
      <c r="O70" s="389"/>
      <c r="P70" s="389"/>
      <c r="Q70" s="389"/>
      <c r="R70" s="389"/>
      <c r="S70" s="398"/>
      <c r="T70" s="376"/>
      <c r="U70" s="376"/>
      <c r="V70" s="366"/>
      <c r="W70" s="398"/>
      <c r="X70" s="386"/>
      <c r="Y70" s="386"/>
      <c r="Z70" s="50"/>
      <c r="AA70" s="28"/>
      <c r="AB70" s="51"/>
      <c r="AC70" s="366"/>
      <c r="AD70" s="366"/>
    </row>
    <row r="71" spans="1:30" ht="15.75" customHeight="1">
      <c r="A71" s="366"/>
      <c r="B71" s="480" t="s">
        <v>173</v>
      </c>
      <c r="C71" s="829"/>
      <c r="D71" s="484"/>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1"/>
      <c r="AC71" s="366"/>
      <c r="AD71" s="366"/>
    </row>
    <row r="72" spans="1:30" ht="15.75" customHeight="1">
      <c r="A72" s="366"/>
      <c r="B72" s="48"/>
      <c r="C72" s="396"/>
      <c r="D72" s="396"/>
      <c r="E72" s="396"/>
      <c r="F72" s="389"/>
      <c r="G72" s="397"/>
      <c r="H72" s="398"/>
      <c r="I72" s="398"/>
      <c r="J72" s="389"/>
      <c r="K72" s="389"/>
      <c r="L72" s="389"/>
      <c r="M72" s="389"/>
      <c r="N72" s="398"/>
      <c r="O72" s="389"/>
      <c r="P72" s="389"/>
      <c r="Q72" s="389"/>
      <c r="R72" s="389"/>
      <c r="S72" s="398"/>
      <c r="T72" s="376"/>
      <c r="U72" s="376"/>
      <c r="V72" s="366"/>
      <c r="W72" s="398"/>
      <c r="X72" s="386"/>
      <c r="Y72" s="386"/>
      <c r="Z72" s="386"/>
      <c r="AA72" s="376"/>
      <c r="AB72" s="382"/>
      <c r="AC72" s="366"/>
      <c r="AD72" s="366"/>
    </row>
    <row r="73" spans="1:30" ht="15.75" customHeight="1">
      <c r="A73" s="366"/>
      <c r="B73" s="480" t="s">
        <v>174</v>
      </c>
      <c r="C73" s="829"/>
      <c r="D73" s="484"/>
      <c r="E73" s="840"/>
      <c r="F73" s="840"/>
      <c r="G73" s="840"/>
      <c r="H73" s="840"/>
      <c r="I73" s="840"/>
      <c r="J73" s="840"/>
      <c r="K73" s="840"/>
      <c r="L73" s="840"/>
      <c r="M73" s="840"/>
      <c r="N73" s="840"/>
      <c r="O73" s="840"/>
      <c r="P73" s="840"/>
      <c r="Q73" s="840"/>
      <c r="R73" s="840"/>
      <c r="S73" s="840"/>
      <c r="T73" s="840"/>
      <c r="U73" s="840"/>
      <c r="V73" s="840"/>
      <c r="W73" s="840"/>
      <c r="X73" s="840"/>
      <c r="Y73" s="840"/>
      <c r="Z73" s="840"/>
      <c r="AA73" s="840"/>
      <c r="AB73" s="841"/>
      <c r="AC73" s="366"/>
      <c r="AD73" s="366"/>
    </row>
    <row r="74" spans="1:30" ht="15.75" customHeight="1">
      <c r="A74" s="366"/>
      <c r="B74" s="48"/>
      <c r="C74" s="396"/>
      <c r="D74" s="396"/>
      <c r="E74" s="396"/>
      <c r="F74" s="389"/>
      <c r="G74" s="397"/>
      <c r="H74" s="398"/>
      <c r="I74" s="398"/>
      <c r="J74" s="389"/>
      <c r="K74" s="389"/>
      <c r="L74" s="389"/>
      <c r="M74" s="389"/>
      <c r="N74" s="398"/>
      <c r="O74" s="389"/>
      <c r="P74" s="389"/>
      <c r="Q74" s="389"/>
      <c r="R74" s="389"/>
      <c r="S74" s="398"/>
      <c r="T74" s="376"/>
      <c r="U74" s="376"/>
      <c r="V74" s="366"/>
      <c r="W74" s="398"/>
      <c r="X74" s="386"/>
      <c r="Y74" s="386"/>
      <c r="Z74" s="50"/>
      <c r="AA74" s="28"/>
      <c r="AB74" s="51"/>
      <c r="AC74" s="366"/>
      <c r="AD74" s="366"/>
    </row>
    <row r="75" spans="1:30" ht="15.75" customHeight="1">
      <c r="A75" s="366"/>
      <c r="B75" s="480" t="s">
        <v>175</v>
      </c>
      <c r="C75" s="829"/>
      <c r="D75" s="484"/>
      <c r="E75" s="840"/>
      <c r="F75" s="840"/>
      <c r="G75" s="840"/>
      <c r="H75" s="840"/>
      <c r="I75" s="840"/>
      <c r="J75" s="840"/>
      <c r="K75" s="840"/>
      <c r="L75" s="840"/>
      <c r="M75" s="840"/>
      <c r="N75" s="840"/>
      <c r="O75" s="840"/>
      <c r="P75" s="840"/>
      <c r="Q75" s="840"/>
      <c r="R75" s="840"/>
      <c r="S75" s="840"/>
      <c r="T75" s="840"/>
      <c r="U75" s="840"/>
      <c r="V75" s="840"/>
      <c r="W75" s="840"/>
      <c r="X75" s="840"/>
      <c r="Y75" s="840"/>
      <c r="Z75" s="840"/>
      <c r="AA75" s="840"/>
      <c r="AB75" s="841"/>
      <c r="AC75" s="366"/>
      <c r="AD75" s="366"/>
    </row>
    <row r="76" spans="1:30" ht="15.75" customHeight="1">
      <c r="A76" s="366"/>
      <c r="B76" s="48"/>
      <c r="C76" s="396"/>
      <c r="D76" s="396"/>
      <c r="E76" s="396"/>
      <c r="F76" s="389"/>
      <c r="G76" s="397"/>
      <c r="H76" s="398"/>
      <c r="I76" s="398"/>
      <c r="J76" s="389"/>
      <c r="K76" s="389"/>
      <c r="L76" s="389"/>
      <c r="M76" s="389"/>
      <c r="N76" s="398"/>
      <c r="O76" s="389"/>
      <c r="P76" s="389"/>
      <c r="Q76" s="389"/>
      <c r="R76" s="389"/>
      <c r="S76" s="398"/>
      <c r="T76" s="376"/>
      <c r="U76" s="376"/>
      <c r="V76" s="366"/>
      <c r="W76" s="398"/>
      <c r="X76" s="386"/>
      <c r="Y76" s="386"/>
      <c r="Z76" s="50"/>
      <c r="AA76" s="28"/>
      <c r="AB76" s="51"/>
      <c r="AC76" s="366"/>
      <c r="AD76" s="366"/>
    </row>
    <row r="77" spans="1:30" ht="15.75" customHeight="1">
      <c r="A77" s="366"/>
      <c r="B77" s="480" t="s">
        <v>176</v>
      </c>
      <c r="C77" s="829"/>
      <c r="D77" s="484"/>
      <c r="E77" s="840"/>
      <c r="F77" s="840"/>
      <c r="G77" s="840"/>
      <c r="H77" s="840"/>
      <c r="I77" s="840"/>
      <c r="J77" s="840"/>
      <c r="K77" s="840"/>
      <c r="L77" s="840"/>
      <c r="M77" s="840"/>
      <c r="N77" s="840"/>
      <c r="O77" s="840"/>
      <c r="P77" s="840"/>
      <c r="Q77" s="840"/>
      <c r="R77" s="840"/>
      <c r="S77" s="840"/>
      <c r="T77" s="840"/>
      <c r="U77" s="840"/>
      <c r="V77" s="840"/>
      <c r="W77" s="840"/>
      <c r="X77" s="840"/>
      <c r="Y77" s="840"/>
      <c r="Z77" s="840"/>
      <c r="AA77" s="840"/>
      <c r="AB77" s="841"/>
      <c r="AC77" s="366"/>
      <c r="AD77" s="366"/>
    </row>
    <row r="78" spans="1:30" ht="15.75" customHeight="1">
      <c r="A78" s="366"/>
      <c r="B78" s="48"/>
      <c r="C78" s="396"/>
      <c r="D78" s="396"/>
      <c r="E78" s="396"/>
      <c r="F78" s="389"/>
      <c r="G78" s="397"/>
      <c r="H78" s="398"/>
      <c r="I78" s="398"/>
      <c r="J78" s="389"/>
      <c r="K78" s="389"/>
      <c r="L78" s="389"/>
      <c r="M78" s="389"/>
      <c r="N78" s="398"/>
      <c r="O78" s="389"/>
      <c r="P78" s="389"/>
      <c r="Q78" s="389"/>
      <c r="R78" s="389"/>
      <c r="S78" s="398"/>
      <c r="T78" s="376"/>
      <c r="U78" s="376"/>
      <c r="V78" s="366"/>
      <c r="W78" s="398"/>
      <c r="X78" s="386"/>
      <c r="Y78" s="386"/>
      <c r="Z78" s="50"/>
      <c r="AA78" s="28"/>
      <c r="AB78" s="51"/>
      <c r="AC78" s="366"/>
      <c r="AD78" s="366"/>
    </row>
    <row r="79" spans="1:30" ht="15.75" customHeight="1">
      <c r="A79" s="366"/>
      <c r="B79" s="480" t="s">
        <v>177</v>
      </c>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29"/>
      <c r="AC79" s="366"/>
      <c r="AD79" s="366"/>
    </row>
    <row r="80" spans="1:30" ht="15.75" customHeight="1">
      <c r="A80" s="366"/>
      <c r="B80" s="466" t="s">
        <v>122</v>
      </c>
      <c r="C80" s="829"/>
      <c r="D80" s="52" t="s">
        <v>178</v>
      </c>
      <c r="E80" s="466" t="s">
        <v>179</v>
      </c>
      <c r="F80" s="829"/>
      <c r="G80" s="466" t="s">
        <v>177</v>
      </c>
      <c r="H80" s="842"/>
      <c r="I80" s="842"/>
      <c r="J80" s="842"/>
      <c r="K80" s="842"/>
      <c r="L80" s="842"/>
      <c r="M80" s="842"/>
      <c r="N80" s="842"/>
      <c r="O80" s="829"/>
      <c r="P80" s="466" t="s">
        <v>180</v>
      </c>
      <c r="Q80" s="842"/>
      <c r="R80" s="842"/>
      <c r="S80" s="842"/>
      <c r="T80" s="842"/>
      <c r="U80" s="842"/>
      <c r="V80" s="842"/>
      <c r="W80" s="842"/>
      <c r="X80" s="842"/>
      <c r="Y80" s="842"/>
      <c r="Z80" s="842"/>
      <c r="AA80" s="842"/>
      <c r="AB80" s="829"/>
      <c r="AC80" s="366"/>
      <c r="AD80" s="366"/>
    </row>
    <row r="81" spans="1:30" ht="15.75" customHeight="1">
      <c r="A81" s="366"/>
      <c r="B81" s="466"/>
      <c r="C81" s="829"/>
      <c r="D81" s="37"/>
      <c r="E81" s="466"/>
      <c r="F81" s="829"/>
      <c r="G81" s="479"/>
      <c r="H81" s="842"/>
      <c r="I81" s="842"/>
      <c r="J81" s="842"/>
      <c r="K81" s="842"/>
      <c r="L81" s="842"/>
      <c r="M81" s="842"/>
      <c r="N81" s="842"/>
      <c r="O81" s="829"/>
      <c r="P81" s="479"/>
      <c r="Q81" s="842"/>
      <c r="R81" s="842"/>
      <c r="S81" s="842"/>
      <c r="T81" s="842"/>
      <c r="U81" s="842"/>
      <c r="V81" s="842"/>
      <c r="W81" s="842"/>
      <c r="X81" s="842"/>
      <c r="Y81" s="842"/>
      <c r="Z81" s="842"/>
      <c r="AA81" s="842"/>
      <c r="AB81" s="829"/>
      <c r="AC81" s="366"/>
      <c r="AD81" s="366"/>
    </row>
    <row r="82" spans="1:30" ht="15.75" customHeight="1">
      <c r="A82" s="366"/>
      <c r="B82" s="466"/>
      <c r="C82" s="829"/>
      <c r="D82" s="37"/>
      <c r="E82" s="466"/>
      <c r="F82" s="829"/>
      <c r="G82" s="479"/>
      <c r="H82" s="842"/>
      <c r="I82" s="842"/>
      <c r="J82" s="842"/>
      <c r="K82" s="842"/>
      <c r="L82" s="842"/>
      <c r="M82" s="842"/>
      <c r="N82" s="842"/>
      <c r="O82" s="829"/>
      <c r="P82" s="479"/>
      <c r="Q82" s="842"/>
      <c r="R82" s="842"/>
      <c r="S82" s="842"/>
      <c r="T82" s="842"/>
      <c r="U82" s="842"/>
      <c r="V82" s="842"/>
      <c r="W82" s="842"/>
      <c r="X82" s="842"/>
      <c r="Y82" s="842"/>
      <c r="Z82" s="842"/>
      <c r="AA82" s="842"/>
      <c r="AB82" s="829"/>
      <c r="AC82" s="366"/>
      <c r="AD82" s="366"/>
    </row>
    <row r="83" spans="1:30" ht="26.25" customHeight="1">
      <c r="A83" s="366"/>
      <c r="B83" s="478" t="s">
        <v>181</v>
      </c>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29"/>
      <c r="AC83" s="366"/>
      <c r="AD83" s="399"/>
    </row>
    <row r="84" spans="1:30"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row>
    <row r="91" spans="1:30"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row>
    <row r="92" spans="1:30"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row>
    <row r="93" spans="1:30"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row>
    <row r="94" spans="1:30"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row>
    <row r="95" spans="1:30"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row>
    <row r="96" spans="1:30"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row>
    <row r="97" spans="1:30"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row>
    <row r="98" spans="1:30"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row>
    <row r="99" spans="1:30"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row>
    <row r="100" spans="1:30"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row>
    <row r="101" spans="1:30"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row>
    <row r="102" spans="1:30"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row>
    <row r="103" spans="1:30"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row>
    <row r="104" spans="1:30"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row>
    <row r="105" spans="1:30"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row>
    <row r="106" spans="1:30"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row>
    <row r="107" spans="1:30"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row>
    <row r="108" spans="1:30"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row>
    <row r="109" spans="1:30"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row>
    <row r="110" spans="1:30"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row>
    <row r="111" spans="1:30"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row>
    <row r="112" spans="1:30"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row>
    <row r="113" spans="1:30"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row>
    <row r="114" spans="1:30"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row>
    <row r="115" spans="1:30"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row>
    <row r="116" spans="1:30"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row>
    <row r="117" spans="1:30"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row>
    <row r="118" spans="1:30"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row>
    <row r="119" spans="1:30"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row>
    <row r="120" spans="1:30"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row>
    <row r="121" spans="1:30"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row>
    <row r="122" spans="1:30"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row>
    <row r="123" spans="1:30"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row>
    <row r="124" spans="1:30"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row>
    <row r="125" spans="1:30"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row>
    <row r="126" spans="1:30"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row>
    <row r="127" spans="1:30"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row>
    <row r="128" spans="1:30"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row>
    <row r="129" spans="1:30"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row>
    <row r="130" spans="1:30"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row>
    <row r="131" spans="1:30"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row>
    <row r="132" spans="1:30"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row>
    <row r="133" spans="1:30"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row>
    <row r="134" spans="1:30"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row>
    <row r="135" spans="1:30"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row>
    <row r="136" spans="1:30"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row>
    <row r="137" spans="1:30"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row>
    <row r="138" spans="1:30"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row>
    <row r="139" spans="1:30"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row>
    <row r="140" spans="1:30"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row>
    <row r="141" spans="1:30"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row>
    <row r="142" spans="1:30"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row>
    <row r="143" spans="1:30"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row>
    <row r="144" spans="1:30"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row>
    <row r="145" spans="1:30"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row>
    <row r="146" spans="1:30"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row>
    <row r="147" spans="1:30"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row>
    <row r="148" spans="1:30"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row>
    <row r="149" spans="1:30"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row>
    <row r="150" spans="1:30"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row>
    <row r="151" spans="1:30"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row>
    <row r="152" spans="1:30"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row>
    <row r="153" spans="1:30"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row>
    <row r="154" spans="1:30"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row>
    <row r="155" spans="1:30"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row>
    <row r="156" spans="1:30"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row>
    <row r="157" spans="1:30"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row>
    <row r="158" spans="1:30"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row>
    <row r="159" spans="1:30"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row>
    <row r="160" spans="1:30"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row>
    <row r="161" spans="1:30"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row>
    <row r="162" spans="1:30"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row>
    <row r="163" spans="1:30"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row>
    <row r="164" spans="1:30"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row>
    <row r="165" spans="1:30"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row>
    <row r="166" spans="1:30"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row>
    <row r="167" spans="1:30"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row>
    <row r="168" spans="1:30"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row>
    <row r="169" spans="1:30"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row>
    <row r="170" spans="1:30"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row>
    <row r="171" spans="1:30"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row>
    <row r="172" spans="1:30"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row>
    <row r="173" spans="1:30"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row>
    <row r="174" spans="1:30"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row>
    <row r="175" spans="1:30"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row>
    <row r="176" spans="1:30"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row>
    <row r="177" spans="1:30"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row>
    <row r="178" spans="1:30"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row>
    <row r="179" spans="1:30"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row>
    <row r="180" spans="1:30"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row>
    <row r="181" spans="1:30"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row>
    <row r="182" spans="1:30"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row>
    <row r="183" spans="1:30"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row>
    <row r="184" spans="1:30"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row>
    <row r="185" spans="1:30"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row>
    <row r="186" spans="1:30"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row>
    <row r="187" spans="1:30"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row>
    <row r="188" spans="1:30"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row>
    <row r="189" spans="1:30"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row>
    <row r="190" spans="1:30"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row>
    <row r="191" spans="1:30"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row>
    <row r="192" spans="1:30"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row>
    <row r="193" spans="1:30"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row>
    <row r="194" spans="1:30"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row>
    <row r="195" spans="1:30"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row>
    <row r="196" spans="1:30"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row>
    <row r="197" spans="1:30"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row>
    <row r="198" spans="1:30"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row>
    <row r="199" spans="1:30"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row>
    <row r="200" spans="1:30"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row>
    <row r="201" spans="1:30"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row>
    <row r="202" spans="1:30"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row>
    <row r="203" spans="1:30"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row>
    <row r="204" spans="1:30"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row>
    <row r="205" spans="1:30"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row>
    <row r="206" spans="1:30"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row>
    <row r="207" spans="1:30"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row>
    <row r="208" spans="1:30"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row>
    <row r="209" spans="1:30"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row>
    <row r="210" spans="1:30"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row>
    <row r="211" spans="1:30"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row>
    <row r="212" spans="1:30"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row>
    <row r="213" spans="1:30"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row>
    <row r="214" spans="1:30"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row>
    <row r="215" spans="1:30"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row>
    <row r="216" spans="1:30"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row>
    <row r="217" spans="1:30"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row>
    <row r="218" spans="1:30"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row>
    <row r="219" spans="1:30"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row>
    <row r="220" spans="1:30"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row>
    <row r="221" spans="1:30"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row>
    <row r="222" spans="1:30"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row>
    <row r="223" spans="1:30"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row>
    <row r="224" spans="1:30"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row>
    <row r="225" spans="1:30"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row>
    <row r="226" spans="1:30"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row>
    <row r="227" spans="1:30"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row>
    <row r="228" spans="1:30"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row>
    <row r="229" spans="1:30"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row>
    <row r="230" spans="1:30"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row>
    <row r="231" spans="1:30"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row>
    <row r="232" spans="1:30"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row>
    <row r="233" spans="1:30"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row>
    <row r="234" spans="1:30"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row>
    <row r="235" spans="1:30"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row>
    <row r="236" spans="1:30"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row>
    <row r="237" spans="1:30"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row>
    <row r="238" spans="1:30"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row>
    <row r="239" spans="1:30"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row>
    <row r="240" spans="1:30"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row>
    <row r="241" spans="1:30"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row>
    <row r="242" spans="1:30"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row>
    <row r="243" spans="1:30"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row>
    <row r="244" spans="1:30"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row>
    <row r="245" spans="1:30"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row>
    <row r="246" spans="1:30"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row>
    <row r="247" spans="1:30"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row>
    <row r="248" spans="1:30"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row>
    <row r="249" spans="1:30"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row>
    <row r="250" spans="1:30"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row>
    <row r="251" spans="1:30"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row>
    <row r="252" spans="1:30"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row>
    <row r="253" spans="1:30"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row>
    <row r="254" spans="1:30"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row>
    <row r="255" spans="1:30"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row>
    <row r="256" spans="1:30"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row>
    <row r="257" spans="1:30"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row>
    <row r="258" spans="1:30"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row>
    <row r="259" spans="1:30"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row>
    <row r="260" spans="1:30"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row>
    <row r="261" spans="1:30"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row>
    <row r="262" spans="1:30"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row>
    <row r="263" spans="1:30"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row>
    <row r="264" spans="1:30"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row>
    <row r="265" spans="1:30"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row>
    <row r="266" spans="1:30"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row>
    <row r="267" spans="1:30"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row>
    <row r="268" spans="1:30"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row>
    <row r="269" spans="1:30"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row>
    <row r="270" spans="1:30"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row>
    <row r="271" spans="1:30"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row>
    <row r="272" spans="1:30"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row>
    <row r="273" spans="1:30"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row>
    <row r="274" spans="1:30"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row>
    <row r="275" spans="1:30"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row>
    <row r="276" spans="1:30"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row>
    <row r="277" spans="1:30"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row>
    <row r="278" spans="1:30"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row>
    <row r="279" spans="1:30"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row>
    <row r="280" spans="1:30"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row>
    <row r="281" spans="1:30"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row>
    <row r="282" spans="1:30"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row>
    <row r="283" spans="1:30"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row>
    <row r="284" spans="1:30"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row>
    <row r="285" spans="1:30"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row>
    <row r="286" spans="1:30"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row>
    <row r="287" spans="1:30"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row>
    <row r="288" spans="1:30"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row>
    <row r="289" spans="1:30"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row>
    <row r="290" spans="1:30"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row>
    <row r="291" spans="1:30"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row>
    <row r="292" spans="1:30"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row>
    <row r="293" spans="1:30"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row>
    <row r="294" spans="1:30"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row>
    <row r="295" spans="1:30"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row>
    <row r="296" spans="1:30"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row>
    <row r="297" spans="1:30"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row>
    <row r="298" spans="1:30"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row>
    <row r="299" spans="1:30"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row>
    <row r="300" spans="1:30"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row>
    <row r="301" spans="1:30"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row>
    <row r="302" spans="1:30"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row>
    <row r="303" spans="1:30"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row>
    <row r="304" spans="1:30"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row>
    <row r="305" spans="1:30"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row>
    <row r="306" spans="1:30"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row>
    <row r="307" spans="1:30"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row>
    <row r="308" spans="1:30"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row>
    <row r="309" spans="1:30"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row>
    <row r="310" spans="1:30"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row>
    <row r="311" spans="1:30"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row>
    <row r="312" spans="1:30"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row>
    <row r="313" spans="1:30"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row>
    <row r="314" spans="1:30"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row>
    <row r="315" spans="1:30"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row>
    <row r="316" spans="1:30"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row>
    <row r="317" spans="1:30"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row>
    <row r="318" spans="1:30"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row>
    <row r="319" spans="1:30"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row>
    <row r="320" spans="1:30"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row>
    <row r="321" spans="1:30"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row>
    <row r="322" spans="1:30"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row>
    <row r="323" spans="1:30"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row>
    <row r="324" spans="1:30"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row>
    <row r="325" spans="1:30"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row>
    <row r="326" spans="1:30"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row>
    <row r="327" spans="1:30"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row>
    <row r="328" spans="1:30"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row>
    <row r="329" spans="1:30"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row>
    <row r="330" spans="1:30"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row>
    <row r="331" spans="1:30"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row>
    <row r="332" spans="1:30"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row>
    <row r="333" spans="1:30"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row>
    <row r="334" spans="1:30"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row>
    <row r="335" spans="1:30"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row>
    <row r="336" spans="1:30"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row>
    <row r="337" spans="1:30"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row>
    <row r="338" spans="1:30"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row>
    <row r="339" spans="1:30"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row>
    <row r="340" spans="1:30"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row>
    <row r="341" spans="1:30"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row>
    <row r="342" spans="1:30"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row>
    <row r="343" spans="1:30"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row>
    <row r="344" spans="1:30"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row>
    <row r="345" spans="1:30"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row>
    <row r="346" spans="1:30"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row>
    <row r="347" spans="1:30"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row>
    <row r="348" spans="1:30"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row>
    <row r="349" spans="1:30"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row>
    <row r="350" spans="1:30"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row>
    <row r="351" spans="1:30"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row>
    <row r="352" spans="1:30"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row>
    <row r="353" spans="1:30"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row>
    <row r="354" spans="1:30"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row>
    <row r="355" spans="1:30"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row>
    <row r="356" spans="1:30"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row>
    <row r="357" spans="1:30"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row>
    <row r="358" spans="1:30"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row>
    <row r="359" spans="1:30"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row>
    <row r="360" spans="1:30"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row>
    <row r="361" spans="1:30"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row>
    <row r="362" spans="1:30"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row>
    <row r="363" spans="1:30"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row>
    <row r="364" spans="1:30"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row>
    <row r="365" spans="1:30"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row>
    <row r="366" spans="1:30"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row>
    <row r="367" spans="1:30"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row>
    <row r="368" spans="1:30"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row>
    <row r="369" spans="1:30"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row>
    <row r="370" spans="1:30"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row>
    <row r="371" spans="1:30"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row>
    <row r="372" spans="1:30"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row>
    <row r="373" spans="1:30"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row>
    <row r="374" spans="1:30"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row>
    <row r="375" spans="1:30"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row>
    <row r="376" spans="1:30"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row>
    <row r="377" spans="1:30"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row>
    <row r="378" spans="1:30"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row>
    <row r="379" spans="1:30"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row>
    <row r="380" spans="1:30"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row>
    <row r="381" spans="1:30"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row>
    <row r="382" spans="1:30"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row>
    <row r="383" spans="1:30"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row>
    <row r="384" spans="1:30"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row>
    <row r="385" spans="1:30"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row>
    <row r="386" spans="1:30"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row>
    <row r="387" spans="1:30"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row>
    <row r="388" spans="1:30"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row>
    <row r="389" spans="1:30"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row>
    <row r="390" spans="1:30"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row>
    <row r="391" spans="1:30"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row>
    <row r="392" spans="1:30"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row>
    <row r="393" spans="1:30"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row>
    <row r="394" spans="1:30"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row>
    <row r="395" spans="1:30"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row>
    <row r="396" spans="1:30"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row>
    <row r="397" spans="1:30"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row>
    <row r="398" spans="1:30"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row>
    <row r="399" spans="1:30"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row>
    <row r="400" spans="1:30"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row>
    <row r="401" spans="1:30"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row>
    <row r="402" spans="1:30"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row>
    <row r="403" spans="1:30"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row>
    <row r="404" spans="1:30"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row>
    <row r="405" spans="1:30"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row>
    <row r="406" spans="1:30"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row>
    <row r="407" spans="1:30"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row>
    <row r="408" spans="1:30"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row>
    <row r="409" spans="1:30"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row>
    <row r="410" spans="1:30"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row>
    <row r="411" spans="1:30"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row>
    <row r="412" spans="1:30"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row>
    <row r="413" spans="1:30"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row>
    <row r="414" spans="1:30"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row>
    <row r="415" spans="1:30"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row>
    <row r="416" spans="1:30"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row>
    <row r="417" spans="1:30"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row>
    <row r="418" spans="1:30"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row>
    <row r="419" spans="1:30"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row>
    <row r="420" spans="1:30"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row>
    <row r="421" spans="1:30"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row>
    <row r="422" spans="1:30"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row>
    <row r="423" spans="1:30"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row>
    <row r="424" spans="1:30"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row>
    <row r="425" spans="1:30"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row>
    <row r="426" spans="1:30"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row>
    <row r="427" spans="1:30"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row>
    <row r="428" spans="1:30"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row>
    <row r="429" spans="1:30"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row>
    <row r="430" spans="1:30"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row>
    <row r="431" spans="1:30"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row>
    <row r="432" spans="1:30"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row>
    <row r="433" spans="1:30"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row>
    <row r="434" spans="1:30"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row>
    <row r="435" spans="1:30"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row>
    <row r="436" spans="1:30"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row>
    <row r="437" spans="1:30"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row>
    <row r="438" spans="1:30"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row>
    <row r="439" spans="1:30"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row>
    <row r="440" spans="1:30"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row>
    <row r="441" spans="1:30"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row>
    <row r="442" spans="1:30"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row>
    <row r="443" spans="1:30"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row>
    <row r="444" spans="1:30"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row>
    <row r="445" spans="1:30"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row>
    <row r="446" spans="1:30"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row>
    <row r="447" spans="1:30"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row>
    <row r="448" spans="1:30"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row>
    <row r="449" spans="1:30"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row>
    <row r="450" spans="1:30"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row>
    <row r="451" spans="1:30"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row>
    <row r="452" spans="1:30"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row>
    <row r="453" spans="1:30"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row>
    <row r="454" spans="1:30"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row>
    <row r="455" spans="1:30"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row>
    <row r="456" spans="1:30"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row>
    <row r="457" spans="1:30"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row>
    <row r="458" spans="1:30"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row>
    <row r="459" spans="1:30"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row>
    <row r="460" spans="1:30"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row>
    <row r="461" spans="1:30"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row>
    <row r="462" spans="1:30"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row>
    <row r="463" spans="1:30"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row>
    <row r="464" spans="1:30"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row>
    <row r="465" spans="1:30"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row>
    <row r="466" spans="1:30"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row>
    <row r="467" spans="1:30"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row>
    <row r="468" spans="1:30"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row>
    <row r="469" spans="1:30"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row>
    <row r="470" spans="1:30"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row>
    <row r="471" spans="1:30"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row>
    <row r="472" spans="1:30"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row>
    <row r="473" spans="1:30"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row>
    <row r="474" spans="1:30"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row>
    <row r="475" spans="1:30"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row>
    <row r="476" spans="1:30"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row>
    <row r="477" spans="1:30"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row>
    <row r="478" spans="1:30"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row>
    <row r="479" spans="1:30"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row>
    <row r="480" spans="1:30"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row>
    <row r="481" spans="1:30"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row>
    <row r="482" spans="1:30"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row>
    <row r="483" spans="1:30"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row>
    <row r="484" spans="1:30"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row>
    <row r="485" spans="1:30"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row>
    <row r="486" spans="1:30"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row>
    <row r="487" spans="1:30"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row>
    <row r="488" spans="1:30"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row>
    <row r="489" spans="1:30"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row>
    <row r="490" spans="1:30"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row>
    <row r="491" spans="1:30"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row>
    <row r="492" spans="1:30"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row>
    <row r="493" spans="1:30"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row>
    <row r="494" spans="1:30"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row>
    <row r="495" spans="1:30"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row>
    <row r="496" spans="1:30"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row>
    <row r="497" spans="1:30"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row>
    <row r="498" spans="1:30"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row>
    <row r="499" spans="1:30"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row>
    <row r="500" spans="1:30"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row>
    <row r="501" spans="1:30"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row>
    <row r="502" spans="1:30"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row>
    <row r="503" spans="1:30"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row>
    <row r="504" spans="1:30"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row>
    <row r="505" spans="1:30"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row>
    <row r="506" spans="1:30"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row>
    <row r="507" spans="1:30"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row>
    <row r="508" spans="1:30"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row>
    <row r="509" spans="1:30"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row>
    <row r="510" spans="1:30"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row>
    <row r="511" spans="1:30"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row>
    <row r="512" spans="1:30"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row>
    <row r="513" spans="1:30"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row>
    <row r="514" spans="1:30"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row>
    <row r="515" spans="1:30"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row>
    <row r="516" spans="1:30"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row>
    <row r="517" spans="1:30"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row>
    <row r="518" spans="1:30"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row>
    <row r="519" spans="1:30"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row>
    <row r="520" spans="1:30"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row>
    <row r="521" spans="1:30"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row>
    <row r="522" spans="1:30"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row>
    <row r="523" spans="1:30"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row>
    <row r="524" spans="1:30"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row>
    <row r="525" spans="1:30"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row>
    <row r="526" spans="1:30"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row>
    <row r="527" spans="1:30"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row>
    <row r="528" spans="1:30"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row>
    <row r="529" spans="1:30"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row>
    <row r="530" spans="1:30"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row>
    <row r="531" spans="1:30"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row>
    <row r="532" spans="1:30"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row>
    <row r="533" spans="1:30"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row>
    <row r="534" spans="1:30"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row>
    <row r="535" spans="1:30"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row>
    <row r="536" spans="1:30"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row>
    <row r="537" spans="1:30"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row>
    <row r="538" spans="1:30"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row>
    <row r="539" spans="1:30"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row>
    <row r="540" spans="1:30"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row>
    <row r="541" spans="1:30"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row>
    <row r="542" spans="1:30"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row>
    <row r="543" spans="1:30"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row>
    <row r="544" spans="1:30"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row>
    <row r="545" spans="1:30"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row>
    <row r="546" spans="1:30"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row>
    <row r="547" spans="1:30"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row>
    <row r="548" spans="1:30"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row>
    <row r="549" spans="1:30"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row>
    <row r="550" spans="1:30"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row>
    <row r="551" spans="1:30"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row>
    <row r="552" spans="1:30"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row>
    <row r="553" spans="1:30"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row>
    <row r="554" spans="1:30"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row>
    <row r="555" spans="1:30"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row>
    <row r="556" spans="1:30"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row>
    <row r="557" spans="1:30"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row>
    <row r="558" spans="1:30"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row>
    <row r="559" spans="1:30"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row>
    <row r="560" spans="1:30"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row>
    <row r="561" spans="1:30"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row>
    <row r="562" spans="1:30"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row>
    <row r="563" spans="1:30"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row>
    <row r="564" spans="1:30"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row>
    <row r="565" spans="1:30"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row>
    <row r="566" spans="1:30"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row>
    <row r="567" spans="1:30"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row>
    <row r="568" spans="1:30"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row>
    <row r="569" spans="1:30"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row>
    <row r="570" spans="1:30"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row>
    <row r="571" spans="1:30"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row>
    <row r="572" spans="1:30"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row>
    <row r="573" spans="1:30"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row>
    <row r="574" spans="1:30"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row>
    <row r="575" spans="1:30"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row>
    <row r="576" spans="1:30"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row>
    <row r="577" spans="1:30"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row>
    <row r="578" spans="1:30"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row>
    <row r="579" spans="1:30"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row>
    <row r="580" spans="1:30"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row>
    <row r="581" spans="1:30"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row>
    <row r="582" spans="1:30"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row>
    <row r="583" spans="1:30"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row>
    <row r="584" spans="1:30"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row>
    <row r="585" spans="1:30"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row>
    <row r="586" spans="1:30"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row>
    <row r="587" spans="1:30"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row>
    <row r="588" spans="1:30"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row>
    <row r="589" spans="1:30"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row>
    <row r="590" spans="1:30"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row>
    <row r="591" spans="1:30"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row>
    <row r="592" spans="1:30"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row>
    <row r="593" spans="1:30"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row>
    <row r="594" spans="1:30"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row>
    <row r="595" spans="1:30"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row>
    <row r="596" spans="1:30"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row>
    <row r="597" spans="1:30"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row>
    <row r="598" spans="1:30"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row>
    <row r="599" spans="1:30"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row>
    <row r="600" spans="1:30"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row>
    <row r="601" spans="1:30"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row>
    <row r="602" spans="1:30"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row>
    <row r="603" spans="1:30"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row>
    <row r="604" spans="1:30"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row>
    <row r="605" spans="1:30"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row>
    <row r="606" spans="1:30"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row>
    <row r="607" spans="1:30"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row>
    <row r="608" spans="1:30"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row>
    <row r="609" spans="1:30"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row>
    <row r="610" spans="1:30"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row>
    <row r="611" spans="1:30"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row>
    <row r="612" spans="1:30"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row>
    <row r="613" spans="1:30"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row>
    <row r="614" spans="1:30"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row>
    <row r="615" spans="1:30"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row>
    <row r="616" spans="1:30"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row>
    <row r="617" spans="1:30"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row>
    <row r="618" spans="1:30"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row>
    <row r="619" spans="1:30"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row>
    <row r="620" spans="1:30"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row>
    <row r="621" spans="1:30"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row>
    <row r="622" spans="1:30"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row>
    <row r="623" spans="1:30"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row>
    <row r="624" spans="1:30"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row>
    <row r="625" spans="1:30"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row>
    <row r="626" spans="1:30"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row>
    <row r="627" spans="1:30"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row>
    <row r="628" spans="1:30"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row>
    <row r="629" spans="1:30"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row>
    <row r="630" spans="1:30"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row>
    <row r="631" spans="1:30"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row>
    <row r="632" spans="1:30"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row>
    <row r="633" spans="1:30"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row>
    <row r="634" spans="1:30"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row>
    <row r="635" spans="1:30"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row>
    <row r="636" spans="1:30"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row>
    <row r="637" spans="1:30"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row>
    <row r="638" spans="1:30"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row>
    <row r="639" spans="1:30"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row>
    <row r="640" spans="1:30"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row>
    <row r="641" spans="1:30"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row>
    <row r="642" spans="1:30"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row>
    <row r="643" spans="1:30"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row>
    <row r="644" spans="1:30"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row>
    <row r="645" spans="1:30"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row>
    <row r="646" spans="1:30"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row>
    <row r="647" spans="1:30"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row>
    <row r="648" spans="1:30"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row>
    <row r="649" spans="1:30"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row>
    <row r="650" spans="1:30"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row>
    <row r="651" spans="1:30"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row>
    <row r="652" spans="1:30"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row>
    <row r="653" spans="1:30"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row>
    <row r="654" spans="1:30"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row>
    <row r="655" spans="1:30"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row>
    <row r="656" spans="1:30"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row>
    <row r="657" spans="1:30"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row>
    <row r="658" spans="1:30"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row>
    <row r="659" spans="1:30"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row>
    <row r="660" spans="1:30"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row>
    <row r="661" spans="1:30"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row>
    <row r="662" spans="1:30"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row>
    <row r="663" spans="1:30"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row>
    <row r="664" spans="1:30"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row>
    <row r="665" spans="1:30"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row>
    <row r="666" spans="1:30"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row>
    <row r="667" spans="1:30"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row>
    <row r="668" spans="1:30"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row>
    <row r="669" spans="1:30"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row>
    <row r="670" spans="1:30"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row>
    <row r="671" spans="1:30"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row>
    <row r="672" spans="1:30"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row>
    <row r="673" spans="1:30"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row>
    <row r="674" spans="1:30"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row>
    <row r="675" spans="1:30"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row>
    <row r="676" spans="1:30"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row>
    <row r="677" spans="1:30"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row>
    <row r="678" spans="1:30"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row>
    <row r="679" spans="1:30"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row>
    <row r="680" spans="1:30"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row>
    <row r="681" spans="1:30"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row>
    <row r="682" spans="1:30"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row>
    <row r="683" spans="1:30"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row>
    <row r="684" spans="1:30"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row>
    <row r="685" spans="1:30"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row>
    <row r="686" spans="1:30"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row>
    <row r="687" spans="1:30"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row>
    <row r="688" spans="1:30"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row>
    <row r="689" spans="1:30"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row>
    <row r="690" spans="1:30"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row>
    <row r="691" spans="1:30"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row>
    <row r="692" spans="1:30"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row>
    <row r="693" spans="1:30"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row>
    <row r="694" spans="1:30"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row>
    <row r="695" spans="1:30"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row>
    <row r="696" spans="1:30"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row>
    <row r="697" spans="1:30"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row>
    <row r="698" spans="1:30"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row>
    <row r="699" spans="1:30"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row>
    <row r="700" spans="1:30"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row>
    <row r="701" spans="1:30"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row>
    <row r="702" spans="1:30"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row>
    <row r="703" spans="1:30"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row>
    <row r="704" spans="1:30"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row>
    <row r="705" spans="1:30"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row>
    <row r="706" spans="1:30"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row>
    <row r="707" spans="1:30"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row>
    <row r="708" spans="1:30"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row>
    <row r="709" spans="1:30"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row>
    <row r="710" spans="1:30"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row>
    <row r="711" spans="1:30"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row>
    <row r="712" spans="1:30"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row>
    <row r="713" spans="1:30"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row>
    <row r="714" spans="1:30"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row>
    <row r="715" spans="1:30"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row>
    <row r="716" spans="1:30"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row>
    <row r="717" spans="1:30"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row>
    <row r="718" spans="1:30"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row>
    <row r="719" spans="1:30"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row>
    <row r="720" spans="1:30"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row>
    <row r="721" spans="1:30"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row>
    <row r="722" spans="1:30"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row>
    <row r="723" spans="1:30"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row>
    <row r="724" spans="1:30"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row>
    <row r="725" spans="1:30"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row>
    <row r="726" spans="1:30"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row>
    <row r="727" spans="1:30"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row>
    <row r="728" spans="1:30"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row>
    <row r="729" spans="1:30"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row>
    <row r="730" spans="1:30"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row>
    <row r="731" spans="1:30"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row>
    <row r="732" spans="1:30"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row>
    <row r="733" spans="1:30"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row>
    <row r="734" spans="1:30"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row>
    <row r="735" spans="1:30"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row>
    <row r="736" spans="1:30"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row>
    <row r="737" spans="1:30"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row>
    <row r="738" spans="1:30"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row>
    <row r="739" spans="1:30"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row>
    <row r="740" spans="1:30"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row>
    <row r="741" spans="1:30"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row>
    <row r="742" spans="1:30"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row>
    <row r="743" spans="1:30"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row>
    <row r="744" spans="1:30"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row>
    <row r="745" spans="1:30"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row>
    <row r="746" spans="1:30"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row>
    <row r="747" spans="1:30"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row>
    <row r="748" spans="1:30"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row>
    <row r="749" spans="1:30"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row>
    <row r="750" spans="1:30"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row>
    <row r="751" spans="1:30"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row>
    <row r="752" spans="1:30"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row>
    <row r="753" spans="1:30"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row>
    <row r="754" spans="1:30"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row>
    <row r="755" spans="1:30"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row>
    <row r="756" spans="1:30"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row>
    <row r="757" spans="1:30"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row>
    <row r="758" spans="1:30"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row>
    <row r="759" spans="1:30"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row>
    <row r="760" spans="1:30"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row>
    <row r="761" spans="1:30"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row>
    <row r="762" spans="1:30"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row>
    <row r="763" spans="1:30"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row>
    <row r="764" spans="1:30"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row>
    <row r="765" spans="1:30"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row>
    <row r="766" spans="1:30"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row>
    <row r="767" spans="1:30"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row>
    <row r="768" spans="1:30"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row>
    <row r="769" spans="1:30"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row>
    <row r="770" spans="1:30"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row>
    <row r="771" spans="1:30"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row>
    <row r="772" spans="1:30"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row>
    <row r="773" spans="1:30"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row>
    <row r="774" spans="1:30"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row>
    <row r="775" spans="1:30"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row>
    <row r="776" spans="1:30"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row>
    <row r="777" spans="1:30"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row>
    <row r="778" spans="1:30"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row>
    <row r="779" spans="1:30"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row>
    <row r="780" spans="1:30"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row>
    <row r="781" spans="1:30"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row>
    <row r="782" spans="1:30"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row>
    <row r="783" spans="1:30"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row>
    <row r="784" spans="1:30"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row>
    <row r="785" spans="1:30"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row>
    <row r="786" spans="1:30"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row>
    <row r="787" spans="1:30"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row>
    <row r="788" spans="1:30"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row>
    <row r="789" spans="1:30"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row>
    <row r="790" spans="1:30"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row>
    <row r="791" spans="1:30"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row>
    <row r="792" spans="1:30"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row>
    <row r="793" spans="1:30"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row>
    <row r="794" spans="1:30"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row>
    <row r="795" spans="1:30"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row>
    <row r="796" spans="1:30"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row>
    <row r="797" spans="1:30"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row>
    <row r="798" spans="1:30"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row>
    <row r="799" spans="1:30"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row>
    <row r="800" spans="1:30"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row>
    <row r="801" spans="1:30"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row>
    <row r="802" spans="1:30"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row>
    <row r="803" spans="1:30"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row>
    <row r="804" spans="1:30"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row>
    <row r="805" spans="1:30"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row>
    <row r="806" spans="1:30"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row>
    <row r="807" spans="1:30"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row>
    <row r="808" spans="1:30"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row>
    <row r="809" spans="1:30"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row>
    <row r="810" spans="1:30"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row>
    <row r="811" spans="1:30"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row>
    <row r="812" spans="1:30"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row>
    <row r="813" spans="1:30"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row>
    <row r="814" spans="1:30"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row>
    <row r="815" spans="1:30"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row>
    <row r="816" spans="1:30"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row>
    <row r="817" spans="1:30"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row>
    <row r="818" spans="1:30"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row>
    <row r="819" spans="1:30"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row>
    <row r="820" spans="1:30"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row>
    <row r="821" spans="1:30"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row>
    <row r="822" spans="1:30"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row>
    <row r="823" spans="1:30"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row>
    <row r="824" spans="1:30"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row>
    <row r="825" spans="1:30"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row>
    <row r="826" spans="1:30"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row>
    <row r="827" spans="1:30"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row>
    <row r="828" spans="1:30"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row>
    <row r="829" spans="1:30"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row>
    <row r="830" spans="1:30"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row>
    <row r="831" spans="1:30"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row>
    <row r="832" spans="1:30"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row>
    <row r="833" spans="1:30"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row>
    <row r="834" spans="1:30"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row>
    <row r="835" spans="1:30"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row>
    <row r="836" spans="1:30"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row>
    <row r="837" spans="1:30"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row>
    <row r="838" spans="1:30"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row>
    <row r="839" spans="1:30"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row>
    <row r="840" spans="1:30"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row>
    <row r="841" spans="1:30"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row>
    <row r="842" spans="1:30"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row>
    <row r="843" spans="1:30"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row>
    <row r="844" spans="1:30"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row>
    <row r="845" spans="1:30"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row>
    <row r="846" spans="1:30"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row>
    <row r="847" spans="1:30"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row>
    <row r="848" spans="1:30"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row>
    <row r="849" spans="1:30"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row>
    <row r="850" spans="1:30"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row>
    <row r="851" spans="1:30"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row>
    <row r="852" spans="1:30"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row>
    <row r="853" spans="1:30"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row>
    <row r="854" spans="1:30"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row>
    <row r="855" spans="1:30"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row>
    <row r="856" spans="1:30"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row>
    <row r="857" spans="1:30"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row>
    <row r="858" spans="1:30"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row>
    <row r="859" spans="1:30"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row>
    <row r="860" spans="1:30"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row>
    <row r="861" spans="1:30"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row>
    <row r="862" spans="1:30"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row>
    <row r="863" spans="1:30"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row>
    <row r="864" spans="1:30"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row>
    <row r="865" spans="1:30"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row>
    <row r="866" spans="1:30"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row>
    <row r="867" spans="1:30"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row>
    <row r="868" spans="1:30"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row>
    <row r="869" spans="1:30"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row>
    <row r="870" spans="1:30"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row>
    <row r="871" spans="1:30"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row>
    <row r="872" spans="1:30"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row>
    <row r="873" spans="1:30"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row>
    <row r="874" spans="1:30"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row>
    <row r="875" spans="1:30"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row>
    <row r="876" spans="1:30"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row>
    <row r="877" spans="1:30"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row>
    <row r="878" spans="1:30"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row>
    <row r="879" spans="1:30"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row>
    <row r="880" spans="1:30"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row>
    <row r="881" spans="1:30"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row>
    <row r="882" spans="1:30"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row>
    <row r="883" spans="1:30"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row>
    <row r="884" spans="1:30"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row>
    <row r="885" spans="1:30"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row>
    <row r="886" spans="1:30"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row>
    <row r="887" spans="1:30"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row>
    <row r="888" spans="1:30"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row>
    <row r="889" spans="1:30"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row>
    <row r="890" spans="1:30"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row>
    <row r="891" spans="1:30"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row>
    <row r="892" spans="1:30"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row>
    <row r="893" spans="1:30"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row>
    <row r="894" spans="1:30"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row>
    <row r="895" spans="1:30"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row>
    <row r="896" spans="1:30"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row>
    <row r="897" spans="1:30"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row>
    <row r="898" spans="1:30"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row>
    <row r="899" spans="1:30"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row>
    <row r="900" spans="1:30"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row>
    <row r="901" spans="1:30"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row>
    <row r="902" spans="1:30"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row>
    <row r="903" spans="1:30"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row>
    <row r="904" spans="1:30"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row>
    <row r="905" spans="1:30"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row>
    <row r="906" spans="1:30"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row>
    <row r="907" spans="1:30"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row>
    <row r="908" spans="1:30"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row>
    <row r="909" spans="1:30"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row>
    <row r="910" spans="1:30"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row>
    <row r="911" spans="1:30"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row>
    <row r="912" spans="1:30"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row>
    <row r="913" spans="1:30"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row>
    <row r="914" spans="1:30"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row>
    <row r="915" spans="1:30"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row>
    <row r="916" spans="1:30"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row>
    <row r="917" spans="1:30"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row>
    <row r="918" spans="1:30"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row>
    <row r="919" spans="1:30"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row>
    <row r="920" spans="1:30"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row>
    <row r="921" spans="1:30"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row>
    <row r="922" spans="1:30"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row>
    <row r="923" spans="1:30"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row>
    <row r="924" spans="1:30"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row>
    <row r="925" spans="1:30"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row>
    <row r="926" spans="1:30"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row>
    <row r="927" spans="1:30"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row>
    <row r="928" spans="1:30"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row>
    <row r="929" spans="1:30"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row>
    <row r="930" spans="1:30"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row>
    <row r="931" spans="1:30"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row>
    <row r="932" spans="1:30"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row>
    <row r="933" spans="1:30"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row>
    <row r="934" spans="1:30"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row>
    <row r="935" spans="1:30"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row>
    <row r="936" spans="1:30"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row>
    <row r="937" spans="1:30"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row>
    <row r="938" spans="1:30"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row>
    <row r="939" spans="1:30"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row>
    <row r="940" spans="1:30"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row>
    <row r="941" spans="1:30"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row>
    <row r="942" spans="1:30"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row>
    <row r="943" spans="1:30"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row>
    <row r="944" spans="1:30"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row>
    <row r="945" spans="1:30"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row>
    <row r="946" spans="1:30"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row>
    <row r="947" spans="1:30"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row>
    <row r="948" spans="1:30"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row>
    <row r="949" spans="1:30"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row>
    <row r="950" spans="1:30"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row>
    <row r="951" spans="1:30"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row>
    <row r="952" spans="1:30"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row>
    <row r="953" spans="1:30"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row>
    <row r="954" spans="1:30"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row>
    <row r="955" spans="1:30"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row>
    <row r="956" spans="1:30"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row>
    <row r="957" spans="1:30"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row>
    <row r="958" spans="1:30"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row>
    <row r="959" spans="1:30"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row>
    <row r="960" spans="1:30"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row>
    <row r="961" spans="1:30"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row>
    <row r="962" spans="1:30"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row>
    <row r="963" spans="1:30"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row>
    <row r="964" spans="1:30"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row>
    <row r="965" spans="1:30"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row>
    <row r="966" spans="1:30"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row>
    <row r="967" spans="1:30"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row>
    <row r="968" spans="1:30"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row>
    <row r="969" spans="1:30"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row>
    <row r="970" spans="1:30"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row>
    <row r="971" spans="1:30"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row>
    <row r="972" spans="1:30"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row>
    <row r="973" spans="1:30"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row>
    <row r="974" spans="1:30"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row>
    <row r="975" spans="1:30"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row>
    <row r="976" spans="1:30"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row>
    <row r="977" spans="1:30"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row>
    <row r="978" spans="1:30"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row>
    <row r="979" spans="1:30"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row>
    <row r="980" spans="1:30"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row>
    <row r="981" spans="1:30"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row>
    <row r="982" spans="1:30"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row>
    <row r="983" spans="1:30"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row>
    <row r="984" spans="1:30"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row>
    <row r="985" spans="1:30"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row>
    <row r="986" spans="1:30"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row>
    <row r="987" spans="1:30"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row>
    <row r="988" spans="1:30"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row>
    <row r="989" spans="1:30"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row>
    <row r="990" spans="1:30"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row>
    <row r="991" spans="1:30"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row>
    <row r="992" spans="1:30"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row>
    <row r="993" spans="1:30"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row>
    <row r="994" spans="1:30"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row>
    <row r="995" spans="1:30"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row>
    <row r="996" spans="1:30"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row>
    <row r="997" spans="1:30"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row>
    <row r="998" spans="1:30"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row>
    <row r="999" spans="1:30"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row>
    <row r="1000" spans="1:30"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366"/>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row>
    <row r="2" spans="1:34" ht="12.75" customHeight="1">
      <c r="A2" s="366"/>
      <c r="B2" s="475"/>
      <c r="C2" s="834"/>
      <c r="D2" s="835"/>
      <c r="E2" s="25"/>
      <c r="F2" s="476" t="s">
        <v>120</v>
      </c>
      <c r="G2" s="834"/>
      <c r="H2" s="834"/>
      <c r="I2" s="834"/>
      <c r="J2" s="834"/>
      <c r="K2" s="834"/>
      <c r="L2" s="834"/>
      <c r="M2" s="834"/>
      <c r="N2" s="834"/>
      <c r="O2" s="834"/>
      <c r="P2" s="834"/>
      <c r="Q2" s="834"/>
      <c r="R2" s="834"/>
      <c r="S2" s="834"/>
      <c r="T2" s="834"/>
      <c r="U2" s="834"/>
      <c r="V2" s="834"/>
      <c r="W2" s="834"/>
      <c r="X2" s="834"/>
      <c r="Y2" s="834"/>
      <c r="Z2" s="834"/>
      <c r="AA2" s="834"/>
      <c r="AB2" s="835"/>
      <c r="AC2" s="366"/>
      <c r="AD2" s="366"/>
      <c r="AE2" s="366"/>
      <c r="AF2" s="366"/>
      <c r="AG2" s="366"/>
      <c r="AH2" s="366"/>
    </row>
    <row r="3" spans="1:34" ht="12.75" customHeight="1">
      <c r="A3" s="366"/>
      <c r="B3" s="836"/>
      <c r="C3" s="828"/>
      <c r="D3" s="837"/>
      <c r="E3" s="26"/>
      <c r="F3" s="838"/>
      <c r="G3" s="828"/>
      <c r="H3" s="828"/>
      <c r="I3" s="828"/>
      <c r="J3" s="828"/>
      <c r="K3" s="828"/>
      <c r="L3" s="828"/>
      <c r="M3" s="828"/>
      <c r="N3" s="828"/>
      <c r="O3" s="828"/>
      <c r="P3" s="828"/>
      <c r="Q3" s="828"/>
      <c r="R3" s="828"/>
      <c r="S3" s="828"/>
      <c r="T3" s="828"/>
      <c r="U3" s="828"/>
      <c r="V3" s="828"/>
      <c r="W3" s="828"/>
      <c r="X3" s="828"/>
      <c r="Y3" s="828"/>
      <c r="Z3" s="828"/>
      <c r="AA3" s="828"/>
      <c r="AB3" s="837"/>
      <c r="AC3" s="366"/>
      <c r="AD3" s="366"/>
      <c r="AE3" s="366"/>
      <c r="AF3" s="366"/>
      <c r="AG3" s="366"/>
      <c r="AH3" s="366"/>
    </row>
    <row r="4" spans="1:34" ht="12.75" customHeight="1">
      <c r="A4" s="366"/>
      <c r="B4" s="836"/>
      <c r="C4" s="828"/>
      <c r="D4" s="837"/>
      <c r="E4" s="26"/>
      <c r="F4" s="838"/>
      <c r="G4" s="828"/>
      <c r="H4" s="828"/>
      <c r="I4" s="828"/>
      <c r="J4" s="828"/>
      <c r="K4" s="828"/>
      <c r="L4" s="828"/>
      <c r="M4" s="828"/>
      <c r="N4" s="828"/>
      <c r="O4" s="828"/>
      <c r="P4" s="828"/>
      <c r="Q4" s="828"/>
      <c r="R4" s="828"/>
      <c r="S4" s="828"/>
      <c r="T4" s="828"/>
      <c r="U4" s="828"/>
      <c r="V4" s="828"/>
      <c r="W4" s="828"/>
      <c r="X4" s="828"/>
      <c r="Y4" s="828"/>
      <c r="Z4" s="828"/>
      <c r="AA4" s="828"/>
      <c r="AB4" s="837"/>
      <c r="AC4" s="366"/>
      <c r="AD4" s="366"/>
      <c r="AE4" s="366"/>
      <c r="AF4" s="366"/>
      <c r="AG4" s="366"/>
      <c r="AH4" s="366"/>
    </row>
    <row r="5" spans="1:34" ht="12.75" customHeight="1">
      <c r="A5" s="366"/>
      <c r="B5" s="836"/>
      <c r="C5" s="828"/>
      <c r="D5" s="837"/>
      <c r="E5" s="26"/>
      <c r="F5" s="838"/>
      <c r="G5" s="828"/>
      <c r="H5" s="828"/>
      <c r="I5" s="828"/>
      <c r="J5" s="828"/>
      <c r="K5" s="828"/>
      <c r="L5" s="828"/>
      <c r="M5" s="828"/>
      <c r="N5" s="828"/>
      <c r="O5" s="828"/>
      <c r="P5" s="828"/>
      <c r="Q5" s="828"/>
      <c r="R5" s="828"/>
      <c r="S5" s="828"/>
      <c r="T5" s="828"/>
      <c r="U5" s="828"/>
      <c r="V5" s="828"/>
      <c r="W5" s="828"/>
      <c r="X5" s="828"/>
      <c r="Y5" s="828"/>
      <c r="Z5" s="828"/>
      <c r="AA5" s="828"/>
      <c r="AB5" s="837"/>
      <c r="AC5" s="366"/>
      <c r="AD5" s="366"/>
      <c r="AE5" s="366"/>
      <c r="AF5" s="366"/>
      <c r="AG5" s="366"/>
      <c r="AH5" s="366"/>
    </row>
    <row r="6" spans="1:34" ht="37.5" customHeight="1">
      <c r="A6" s="366"/>
      <c r="B6" s="839"/>
      <c r="C6" s="840"/>
      <c r="D6" s="841"/>
      <c r="E6" s="367"/>
      <c r="F6" s="840"/>
      <c r="G6" s="840"/>
      <c r="H6" s="840"/>
      <c r="I6" s="840"/>
      <c r="J6" s="840"/>
      <c r="K6" s="840"/>
      <c r="L6" s="840"/>
      <c r="M6" s="840"/>
      <c r="N6" s="840"/>
      <c r="O6" s="840"/>
      <c r="P6" s="840"/>
      <c r="Q6" s="840"/>
      <c r="R6" s="840"/>
      <c r="S6" s="840"/>
      <c r="T6" s="840"/>
      <c r="U6" s="840"/>
      <c r="V6" s="840"/>
      <c r="W6" s="840"/>
      <c r="X6" s="840"/>
      <c r="Y6" s="840"/>
      <c r="Z6" s="840"/>
      <c r="AA6" s="840"/>
      <c r="AB6" s="841"/>
      <c r="AC6" s="366"/>
      <c r="AD6" s="366"/>
      <c r="AE6" s="366"/>
      <c r="AF6" s="366"/>
      <c r="AG6" s="366"/>
      <c r="AH6" s="366"/>
    </row>
    <row r="7" spans="1:34" ht="15" customHeight="1">
      <c r="A7" s="366"/>
      <c r="B7" s="27"/>
      <c r="C7" s="477"/>
      <c r="D7" s="834"/>
      <c r="E7" s="28"/>
      <c r="F7" s="29"/>
      <c r="G7" s="29"/>
      <c r="H7" s="29"/>
      <c r="I7" s="29"/>
      <c r="J7" s="29"/>
      <c r="K7" s="29"/>
      <c r="L7" s="29"/>
      <c r="M7" s="29"/>
      <c r="N7" s="29"/>
      <c r="O7" s="29"/>
      <c r="P7" s="29"/>
      <c r="Q7" s="29"/>
      <c r="R7" s="29"/>
      <c r="S7" s="29"/>
      <c r="T7" s="29"/>
      <c r="U7" s="29"/>
      <c r="V7" s="29"/>
      <c r="W7" s="29"/>
      <c r="X7" s="29"/>
      <c r="Y7" s="29"/>
      <c r="Z7" s="29"/>
      <c r="AA7" s="29"/>
      <c r="AB7" s="30"/>
      <c r="AC7" s="366"/>
      <c r="AD7" s="366"/>
      <c r="AE7" s="366"/>
      <c r="AF7" s="366"/>
      <c r="AG7" s="366"/>
      <c r="AH7" s="366"/>
    </row>
    <row r="8" spans="1:34" ht="15" customHeight="1">
      <c r="A8" s="366"/>
      <c r="B8" s="31"/>
      <c r="C8" s="368" t="s">
        <v>121</v>
      </c>
      <c r="D8" s="32"/>
      <c r="E8" s="33"/>
      <c r="F8" s="369" t="s">
        <v>122</v>
      </c>
      <c r="G8" s="34"/>
      <c r="H8" s="35"/>
      <c r="I8" s="366"/>
      <c r="J8" s="366"/>
      <c r="K8" s="370"/>
      <c r="L8" s="370"/>
      <c r="M8" s="370"/>
      <c r="N8" s="370"/>
      <c r="O8" s="370"/>
      <c r="P8" s="370"/>
      <c r="Q8" s="370"/>
      <c r="R8" s="370"/>
      <c r="S8" s="370"/>
      <c r="T8" s="370"/>
      <c r="U8" s="370"/>
      <c r="V8" s="370"/>
      <c r="W8" s="370"/>
      <c r="X8" s="370"/>
      <c r="Y8" s="370"/>
      <c r="Z8" s="370"/>
      <c r="AA8" s="370"/>
      <c r="AB8" s="371"/>
      <c r="AC8" s="366"/>
      <c r="AD8" s="366"/>
      <c r="AE8" s="366"/>
      <c r="AF8" s="366"/>
      <c r="AG8" s="366"/>
      <c r="AH8" s="366"/>
    </row>
    <row r="9" spans="1:34" ht="15" customHeight="1">
      <c r="A9" s="366"/>
      <c r="B9" s="31"/>
      <c r="C9" s="465"/>
      <c r="D9" s="838"/>
      <c r="E9" s="838"/>
      <c r="F9" s="838"/>
      <c r="G9" s="373"/>
      <c r="H9" s="366"/>
      <c r="I9" s="366"/>
      <c r="J9" s="366"/>
      <c r="K9" s="366"/>
      <c r="L9" s="366"/>
      <c r="M9" s="366"/>
      <c r="N9" s="366"/>
      <c r="O9" s="366"/>
      <c r="P9" s="366"/>
      <c r="Q9" s="366"/>
      <c r="R9" s="366"/>
      <c r="S9" s="366"/>
      <c r="T9" s="366"/>
      <c r="U9" s="366"/>
      <c r="V9" s="366"/>
      <c r="W9" s="366"/>
      <c r="X9" s="366"/>
      <c r="Y9" s="366"/>
      <c r="Z9" s="366"/>
      <c r="AA9" s="366"/>
      <c r="AB9" s="374"/>
      <c r="AC9" s="366"/>
      <c r="AD9" s="366"/>
      <c r="AE9" s="366"/>
      <c r="AF9" s="366"/>
      <c r="AG9" s="366"/>
      <c r="AH9" s="366"/>
    </row>
    <row r="10" spans="1:34" ht="30" customHeight="1">
      <c r="A10" s="366"/>
      <c r="B10" s="31"/>
      <c r="C10" s="465" t="s">
        <v>123</v>
      </c>
      <c r="D10" s="838"/>
      <c r="E10" s="466" t="s">
        <v>665</v>
      </c>
      <c r="F10" s="842"/>
      <c r="G10" s="842"/>
      <c r="H10" s="842"/>
      <c r="I10" s="842"/>
      <c r="J10" s="842"/>
      <c r="K10" s="842"/>
      <c r="L10" s="842"/>
      <c r="M10" s="842"/>
      <c r="N10" s="842"/>
      <c r="O10" s="842"/>
      <c r="P10" s="842"/>
      <c r="Q10" s="842"/>
      <c r="R10" s="842"/>
      <c r="S10" s="842"/>
      <c r="T10" s="842"/>
      <c r="U10" s="842"/>
      <c r="V10" s="842"/>
      <c r="W10" s="842"/>
      <c r="X10" s="842"/>
      <c r="Y10" s="842"/>
      <c r="Z10" s="842"/>
      <c r="AA10" s="829"/>
      <c r="AB10" s="375"/>
      <c r="AC10" s="366"/>
      <c r="AD10" s="366"/>
      <c r="AE10" s="366"/>
      <c r="AF10" s="366"/>
      <c r="AG10" s="823" t="s">
        <v>594</v>
      </c>
      <c r="AH10" s="838"/>
    </row>
    <row r="11" spans="1:34" ht="15" customHeight="1">
      <c r="A11" s="366"/>
      <c r="B11" s="31"/>
      <c r="C11" s="465"/>
      <c r="D11" s="838"/>
      <c r="E11" s="838"/>
      <c r="F11" s="838"/>
      <c r="G11" s="366"/>
      <c r="H11" s="366"/>
      <c r="I11" s="366"/>
      <c r="J11" s="366"/>
      <c r="K11" s="366"/>
      <c r="L11" s="366"/>
      <c r="M11" s="366"/>
      <c r="N11" s="366"/>
      <c r="O11" s="366"/>
      <c r="P11" s="366"/>
      <c r="Q11" s="366"/>
      <c r="R11" s="366"/>
      <c r="S11" s="366"/>
      <c r="T11" s="366"/>
      <c r="U11" s="366"/>
      <c r="V11" s="366"/>
      <c r="W11" s="366"/>
      <c r="X11" s="366"/>
      <c r="Y11" s="366"/>
      <c r="Z11" s="366"/>
      <c r="AA11" s="464"/>
      <c r="AB11" s="837"/>
      <c r="AC11" s="366"/>
      <c r="AD11" s="366"/>
      <c r="AE11" s="366"/>
      <c r="AF11" s="366"/>
      <c r="AG11" s="366"/>
      <c r="AH11" s="366"/>
    </row>
    <row r="12" spans="1:34" ht="29.25" customHeight="1">
      <c r="A12" s="366"/>
      <c r="B12" s="31"/>
      <c r="C12" s="474" t="s">
        <v>125</v>
      </c>
      <c r="D12" s="843"/>
      <c r="E12" s="473" t="s">
        <v>666</v>
      </c>
      <c r="F12" s="844"/>
      <c r="G12" s="844"/>
      <c r="H12" s="844"/>
      <c r="I12" s="844"/>
      <c r="J12" s="844"/>
      <c r="K12" s="844"/>
      <c r="L12" s="844"/>
      <c r="M12" s="844"/>
      <c r="N12" s="844"/>
      <c r="O12" s="844"/>
      <c r="P12" s="844"/>
      <c r="Q12" s="844"/>
      <c r="R12" s="844"/>
      <c r="S12" s="844"/>
      <c r="T12" s="844"/>
      <c r="U12" s="844"/>
      <c r="V12" s="844"/>
      <c r="W12" s="844"/>
      <c r="X12" s="844"/>
      <c r="Y12" s="844"/>
      <c r="Z12" s="844"/>
      <c r="AA12" s="844"/>
      <c r="AB12" s="36"/>
      <c r="AC12" s="366"/>
      <c r="AD12" s="366"/>
      <c r="AE12" s="366"/>
      <c r="AF12" s="366"/>
      <c r="AG12" s="366"/>
      <c r="AH12" s="366"/>
    </row>
    <row r="13" spans="1:34" ht="15" customHeight="1">
      <c r="A13" s="366"/>
      <c r="B13" s="31"/>
      <c r="C13" s="464"/>
      <c r="D13" s="838"/>
      <c r="E13" s="376"/>
      <c r="F13" s="366"/>
      <c r="G13" s="366"/>
      <c r="H13" s="366"/>
      <c r="I13" s="366"/>
      <c r="J13" s="366"/>
      <c r="K13" s="366"/>
      <c r="L13" s="366"/>
      <c r="M13" s="366"/>
      <c r="N13" s="366"/>
      <c r="O13" s="366"/>
      <c r="P13" s="366"/>
      <c r="Q13" s="366"/>
      <c r="R13" s="366"/>
      <c r="S13" s="366"/>
      <c r="T13" s="366"/>
      <c r="U13" s="366"/>
      <c r="V13" s="366"/>
      <c r="W13" s="366"/>
      <c r="X13" s="366"/>
      <c r="Y13" s="366"/>
      <c r="Z13" s="366"/>
      <c r="AA13" s="366"/>
      <c r="AB13" s="374"/>
      <c r="AC13" s="366"/>
      <c r="AD13" s="366"/>
      <c r="AE13" s="366"/>
      <c r="AF13" s="366"/>
      <c r="AG13" s="52" t="s">
        <v>595</v>
      </c>
      <c r="AH13" s="52" t="s">
        <v>596</v>
      </c>
    </row>
    <row r="14" spans="1:34" ht="15" customHeight="1">
      <c r="A14" s="366"/>
      <c r="B14" s="31"/>
      <c r="C14" s="465" t="s">
        <v>617</v>
      </c>
      <c r="D14" s="838"/>
      <c r="E14" s="475"/>
      <c r="F14" s="834"/>
      <c r="G14" s="834"/>
      <c r="H14" s="834"/>
      <c r="I14" s="834"/>
      <c r="J14" s="834"/>
      <c r="K14" s="834"/>
      <c r="L14" s="834"/>
      <c r="M14" s="834"/>
      <c r="N14" s="834"/>
      <c r="O14" s="834"/>
      <c r="P14" s="834"/>
      <c r="Q14" s="834"/>
      <c r="R14" s="834"/>
      <c r="S14" s="834"/>
      <c r="T14" s="834"/>
      <c r="U14" s="834"/>
      <c r="V14" s="834"/>
      <c r="W14" s="834"/>
      <c r="X14" s="834"/>
      <c r="Y14" s="834"/>
      <c r="Z14" s="834"/>
      <c r="AA14" s="835"/>
      <c r="AB14" s="374"/>
      <c r="AC14" s="366"/>
      <c r="AD14" s="366"/>
      <c r="AE14" s="366"/>
      <c r="AF14" s="366"/>
      <c r="AG14" s="37" t="s">
        <v>626</v>
      </c>
      <c r="AH14" s="37">
        <v>25</v>
      </c>
    </row>
    <row r="15" spans="1:34" ht="15.75" customHeight="1">
      <c r="A15" s="366"/>
      <c r="B15" s="31"/>
      <c r="C15" s="376"/>
      <c r="D15" s="376"/>
      <c r="E15" s="839"/>
      <c r="F15" s="840"/>
      <c r="G15" s="840"/>
      <c r="H15" s="840"/>
      <c r="I15" s="840"/>
      <c r="J15" s="840"/>
      <c r="K15" s="840"/>
      <c r="L15" s="840"/>
      <c r="M15" s="840"/>
      <c r="N15" s="840"/>
      <c r="O15" s="840"/>
      <c r="P15" s="840"/>
      <c r="Q15" s="840"/>
      <c r="R15" s="840"/>
      <c r="S15" s="840"/>
      <c r="T15" s="840"/>
      <c r="U15" s="840"/>
      <c r="V15" s="840"/>
      <c r="W15" s="840"/>
      <c r="X15" s="840"/>
      <c r="Y15" s="840"/>
      <c r="Z15" s="840"/>
      <c r="AA15" s="841"/>
      <c r="AB15" s="374"/>
      <c r="AC15" s="366"/>
      <c r="AD15" s="366"/>
      <c r="AE15" s="366"/>
      <c r="AF15" s="366"/>
      <c r="AG15" s="37" t="s">
        <v>628</v>
      </c>
      <c r="AH15" s="37">
        <v>12</v>
      </c>
    </row>
    <row r="16" spans="1:34" ht="15" customHeight="1">
      <c r="A16" s="366"/>
      <c r="B16" s="31"/>
      <c r="C16" s="376"/>
      <c r="D16" s="376"/>
      <c r="E16" s="376"/>
      <c r="F16" s="366"/>
      <c r="G16" s="366"/>
      <c r="H16" s="366"/>
      <c r="I16" s="366"/>
      <c r="J16" s="366"/>
      <c r="K16" s="366"/>
      <c r="L16" s="366"/>
      <c r="M16" s="366"/>
      <c r="N16" s="366"/>
      <c r="O16" s="366"/>
      <c r="P16" s="366"/>
      <c r="Q16" s="366"/>
      <c r="R16" s="366"/>
      <c r="S16" s="366"/>
      <c r="T16" s="366"/>
      <c r="U16" s="366"/>
      <c r="V16" s="366"/>
      <c r="W16" s="366"/>
      <c r="X16" s="366"/>
      <c r="Y16" s="366"/>
      <c r="Z16" s="366"/>
      <c r="AA16" s="366"/>
      <c r="AB16" s="374"/>
      <c r="AC16" s="366"/>
      <c r="AD16" s="366"/>
      <c r="AE16" s="366"/>
      <c r="AF16" s="366"/>
      <c r="AG16" s="37" t="s">
        <v>629</v>
      </c>
      <c r="AH16" s="37">
        <v>12</v>
      </c>
    </row>
    <row r="17" spans="1:34" ht="15" customHeight="1">
      <c r="A17" s="366"/>
      <c r="B17" s="31"/>
      <c r="C17" s="465" t="s">
        <v>619</v>
      </c>
      <c r="D17" s="838"/>
      <c r="E17" s="475"/>
      <c r="F17" s="834"/>
      <c r="G17" s="834"/>
      <c r="H17" s="834"/>
      <c r="I17" s="834"/>
      <c r="J17" s="834"/>
      <c r="K17" s="834"/>
      <c r="L17" s="834"/>
      <c r="M17" s="834"/>
      <c r="N17" s="834"/>
      <c r="O17" s="834"/>
      <c r="P17" s="834"/>
      <c r="Q17" s="834"/>
      <c r="R17" s="834"/>
      <c r="S17" s="834"/>
      <c r="T17" s="834"/>
      <c r="U17" s="834"/>
      <c r="V17" s="834"/>
      <c r="W17" s="834"/>
      <c r="X17" s="834"/>
      <c r="Y17" s="834"/>
      <c r="Z17" s="834"/>
      <c r="AA17" s="835"/>
      <c r="AB17" s="374"/>
      <c r="AC17" s="366"/>
      <c r="AD17" s="366"/>
      <c r="AE17" s="366"/>
      <c r="AF17" s="366"/>
      <c r="AG17" s="37" t="s">
        <v>631</v>
      </c>
      <c r="AH17" s="37">
        <v>25</v>
      </c>
    </row>
    <row r="18" spans="1:34" ht="15" customHeight="1">
      <c r="A18" s="366"/>
      <c r="B18" s="31"/>
      <c r="C18" s="376"/>
      <c r="D18" s="376"/>
      <c r="E18" s="839"/>
      <c r="F18" s="840"/>
      <c r="G18" s="840"/>
      <c r="H18" s="840"/>
      <c r="I18" s="840"/>
      <c r="J18" s="840"/>
      <c r="K18" s="840"/>
      <c r="L18" s="840"/>
      <c r="M18" s="840"/>
      <c r="N18" s="840"/>
      <c r="O18" s="840"/>
      <c r="P18" s="840"/>
      <c r="Q18" s="840"/>
      <c r="R18" s="840"/>
      <c r="S18" s="840"/>
      <c r="T18" s="840"/>
      <c r="U18" s="840"/>
      <c r="V18" s="840"/>
      <c r="W18" s="840"/>
      <c r="X18" s="840"/>
      <c r="Y18" s="840"/>
      <c r="Z18" s="840"/>
      <c r="AA18" s="841"/>
      <c r="AB18" s="374"/>
      <c r="AC18" s="366"/>
      <c r="AD18" s="366"/>
      <c r="AE18" s="366"/>
      <c r="AF18" s="366"/>
      <c r="AG18" s="37" t="s">
        <v>632</v>
      </c>
      <c r="AH18" s="37">
        <v>12</v>
      </c>
    </row>
    <row r="19" spans="1:34" ht="15" customHeight="1">
      <c r="A19" s="366"/>
      <c r="B19" s="31"/>
      <c r="C19" s="376"/>
      <c r="D19" s="376"/>
      <c r="E19" s="376"/>
      <c r="F19" s="366"/>
      <c r="G19" s="366"/>
      <c r="H19" s="366"/>
      <c r="I19" s="366"/>
      <c r="J19" s="366"/>
      <c r="K19" s="366"/>
      <c r="L19" s="366"/>
      <c r="M19" s="366"/>
      <c r="N19" s="366"/>
      <c r="O19" s="366"/>
      <c r="P19" s="366"/>
      <c r="Q19" s="366"/>
      <c r="R19" s="366"/>
      <c r="S19" s="366"/>
      <c r="T19" s="366"/>
      <c r="U19" s="366"/>
      <c r="V19" s="366"/>
      <c r="W19" s="366"/>
      <c r="X19" s="366"/>
      <c r="Y19" s="366"/>
      <c r="Z19" s="366"/>
      <c r="AA19" s="366"/>
      <c r="AB19" s="374"/>
      <c r="AC19" s="366"/>
      <c r="AD19" s="366"/>
      <c r="AE19" s="366"/>
      <c r="AF19" s="366"/>
      <c r="AG19" s="37" t="s">
        <v>629</v>
      </c>
      <c r="AH19" s="37">
        <v>12</v>
      </c>
    </row>
    <row r="20" spans="1:34" ht="15" customHeight="1">
      <c r="A20" s="366"/>
      <c r="B20" s="31"/>
      <c r="C20" s="376"/>
      <c r="D20" s="376"/>
      <c r="E20" s="376"/>
      <c r="F20" s="366"/>
      <c r="G20" s="366"/>
      <c r="H20" s="366"/>
      <c r="I20" s="366"/>
      <c r="J20" s="366"/>
      <c r="K20" s="366"/>
      <c r="L20" s="366"/>
      <c r="M20" s="366"/>
      <c r="N20" s="366"/>
      <c r="O20" s="366"/>
      <c r="P20" s="366"/>
      <c r="Q20" s="366"/>
      <c r="R20" s="366"/>
      <c r="S20" s="366"/>
      <c r="T20" s="366"/>
      <c r="U20" s="366"/>
      <c r="V20" s="366"/>
      <c r="W20" s="366"/>
      <c r="X20" s="366"/>
      <c r="Y20" s="366"/>
      <c r="Z20" s="366"/>
      <c r="AA20" s="366"/>
      <c r="AB20" s="374"/>
      <c r="AC20" s="366"/>
      <c r="AD20" s="366"/>
      <c r="AE20" s="366"/>
      <c r="AF20" s="366"/>
      <c r="AG20" s="37" t="s">
        <v>667</v>
      </c>
      <c r="AH20" s="37">
        <v>25</v>
      </c>
    </row>
    <row r="21" spans="1:34" ht="15" customHeight="1">
      <c r="A21" s="366"/>
      <c r="B21" s="31"/>
      <c r="C21" s="465" t="s">
        <v>127</v>
      </c>
      <c r="D21" s="838"/>
      <c r="E21" s="377"/>
      <c r="F21" s="464"/>
      <c r="G21" s="838"/>
      <c r="H21" s="838"/>
      <c r="I21" s="838"/>
      <c r="J21" s="838"/>
      <c r="K21" s="838"/>
      <c r="L21" s="838"/>
      <c r="M21" s="838"/>
      <c r="N21" s="838"/>
      <c r="O21" s="838"/>
      <c r="P21" s="838"/>
      <c r="Q21" s="838"/>
      <c r="R21" s="838"/>
      <c r="S21" s="838"/>
      <c r="T21" s="838"/>
      <c r="U21" s="838"/>
      <c r="V21" s="838"/>
      <c r="W21" s="838"/>
      <c r="X21" s="838"/>
      <c r="Y21" s="838"/>
      <c r="Z21" s="838"/>
      <c r="AA21" s="838"/>
      <c r="AB21" s="837"/>
      <c r="AC21" s="366"/>
      <c r="AD21" s="366"/>
      <c r="AE21" s="366"/>
      <c r="AF21" s="366"/>
      <c r="AG21" s="37" t="s">
        <v>668</v>
      </c>
      <c r="AH21" s="37">
        <v>12</v>
      </c>
    </row>
    <row r="22" spans="1:34" ht="29.25" customHeight="1">
      <c r="A22" s="366"/>
      <c r="B22" s="31"/>
      <c r="C22" s="466" t="s">
        <v>669</v>
      </c>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29"/>
      <c r="AB22" s="378"/>
      <c r="AC22" s="366"/>
      <c r="AD22" s="366"/>
      <c r="AE22" s="366"/>
      <c r="AF22" s="366"/>
      <c r="AG22" s="37" t="s">
        <v>629</v>
      </c>
      <c r="AH22" s="37">
        <v>12</v>
      </c>
    </row>
    <row r="23" spans="1:34" ht="15" customHeight="1">
      <c r="A23" s="366"/>
      <c r="B23" s="31"/>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8"/>
      <c r="AC23" s="366"/>
      <c r="AD23" s="366"/>
      <c r="AE23" s="366"/>
      <c r="AF23" s="366"/>
      <c r="AG23" s="37" t="s">
        <v>670</v>
      </c>
      <c r="AH23" s="37">
        <v>25</v>
      </c>
    </row>
    <row r="24" spans="1:34" ht="15" customHeight="1">
      <c r="A24" s="366"/>
      <c r="B24" s="31"/>
      <c r="C24" s="380" t="s">
        <v>128</v>
      </c>
      <c r="D24" s="380"/>
      <c r="E24" s="366"/>
      <c r="F24" s="366"/>
      <c r="G24" s="366"/>
      <c r="H24" s="366"/>
      <c r="I24" s="366"/>
      <c r="J24" s="379"/>
      <c r="K24" s="379"/>
      <c r="L24" s="379"/>
      <c r="M24" s="379"/>
      <c r="N24" s="379"/>
      <c r="O24" s="379"/>
      <c r="P24" s="379"/>
      <c r="Q24" s="379"/>
      <c r="R24" s="379" t="s">
        <v>129</v>
      </c>
      <c r="S24" s="379"/>
      <c r="T24" s="379"/>
      <c r="U24" s="379"/>
      <c r="V24" s="379"/>
      <c r="W24" s="379"/>
      <c r="X24" s="379"/>
      <c r="Y24" s="379"/>
      <c r="Z24" s="379"/>
      <c r="AA24" s="379"/>
      <c r="AB24" s="378"/>
      <c r="AC24" s="366"/>
      <c r="AD24" s="366"/>
      <c r="AE24" s="366"/>
      <c r="AF24" s="366"/>
      <c r="AG24" s="37" t="s">
        <v>671</v>
      </c>
      <c r="AH24" s="37">
        <v>12</v>
      </c>
    </row>
    <row r="25" spans="1:34" ht="15" customHeight="1">
      <c r="A25" s="366"/>
      <c r="B25" s="31"/>
      <c r="C25" s="825" t="s">
        <v>672</v>
      </c>
      <c r="D25" s="834"/>
      <c r="E25" s="834"/>
      <c r="F25" s="834"/>
      <c r="G25" s="834"/>
      <c r="H25" s="834"/>
      <c r="I25" s="834"/>
      <c r="J25" s="834"/>
      <c r="K25" s="834"/>
      <c r="L25" s="834"/>
      <c r="M25" s="834"/>
      <c r="N25" s="834"/>
      <c r="O25" s="834"/>
      <c r="P25" s="835"/>
      <c r="Q25" s="366"/>
      <c r="R25" s="467"/>
      <c r="S25" s="842"/>
      <c r="T25" s="842"/>
      <c r="U25" s="842"/>
      <c r="V25" s="842"/>
      <c r="W25" s="842"/>
      <c r="X25" s="842"/>
      <c r="Y25" s="842"/>
      <c r="Z25" s="842"/>
      <c r="AA25" s="829"/>
      <c r="AB25" s="374"/>
      <c r="AC25" s="366"/>
      <c r="AD25" s="366"/>
      <c r="AE25" s="366"/>
      <c r="AF25" s="366"/>
      <c r="AG25" s="37" t="s">
        <v>629</v>
      </c>
      <c r="AH25" s="37">
        <v>12</v>
      </c>
    </row>
    <row r="26" spans="1:34" ht="15" customHeight="1">
      <c r="A26" s="366"/>
      <c r="B26" s="31"/>
      <c r="C26" s="836"/>
      <c r="D26" s="828"/>
      <c r="E26" s="828"/>
      <c r="F26" s="828"/>
      <c r="G26" s="828"/>
      <c r="H26" s="828"/>
      <c r="I26" s="828"/>
      <c r="J26" s="828"/>
      <c r="K26" s="828"/>
      <c r="L26" s="828"/>
      <c r="M26" s="828"/>
      <c r="N26" s="828"/>
      <c r="O26" s="828"/>
      <c r="P26" s="837"/>
      <c r="Q26" s="366"/>
      <c r="R26" s="366"/>
      <c r="S26" s="366"/>
      <c r="T26" s="366"/>
      <c r="U26" s="366"/>
      <c r="V26" s="366"/>
      <c r="W26" s="366"/>
      <c r="X26" s="366"/>
      <c r="Y26" s="366"/>
      <c r="Z26" s="366"/>
      <c r="AA26" s="366"/>
      <c r="AB26" s="374"/>
      <c r="AC26" s="366"/>
      <c r="AD26" s="366"/>
      <c r="AE26" s="366"/>
      <c r="AF26" s="366"/>
      <c r="AG26" s="366"/>
      <c r="AH26" s="366"/>
    </row>
    <row r="27" spans="1:34" ht="15" customHeight="1">
      <c r="A27" s="366"/>
      <c r="B27" s="31"/>
      <c r="C27" s="836"/>
      <c r="D27" s="828"/>
      <c r="E27" s="828"/>
      <c r="F27" s="828"/>
      <c r="G27" s="828"/>
      <c r="H27" s="828"/>
      <c r="I27" s="828"/>
      <c r="J27" s="828"/>
      <c r="K27" s="828"/>
      <c r="L27" s="828"/>
      <c r="M27" s="828"/>
      <c r="N27" s="828"/>
      <c r="O27" s="828"/>
      <c r="P27" s="837"/>
      <c r="Q27" s="376"/>
      <c r="R27" s="379" t="s">
        <v>130</v>
      </c>
      <c r="S27" s="379"/>
      <c r="T27" s="379"/>
      <c r="U27" s="379"/>
      <c r="V27" s="379"/>
      <c r="W27" s="376"/>
      <c r="X27" s="376"/>
      <c r="Y27" s="376"/>
      <c r="Z27" s="366"/>
      <c r="AA27" s="376"/>
      <c r="AB27" s="374"/>
      <c r="AC27" s="366"/>
      <c r="AD27" s="366"/>
      <c r="AE27" s="366"/>
      <c r="AF27" s="366"/>
      <c r="AG27" s="366"/>
      <c r="AH27" s="366"/>
    </row>
    <row r="28" spans="1:34" ht="15" customHeight="1">
      <c r="A28" s="366"/>
      <c r="B28" s="31"/>
      <c r="C28" s="836"/>
      <c r="D28" s="828"/>
      <c r="E28" s="828"/>
      <c r="F28" s="828"/>
      <c r="G28" s="828"/>
      <c r="H28" s="828"/>
      <c r="I28" s="828"/>
      <c r="J28" s="828"/>
      <c r="K28" s="828"/>
      <c r="L28" s="828"/>
      <c r="M28" s="828"/>
      <c r="N28" s="828"/>
      <c r="O28" s="828"/>
      <c r="P28" s="837"/>
      <c r="Q28" s="366"/>
      <c r="R28" s="37"/>
      <c r="S28" s="366" t="s">
        <v>15</v>
      </c>
      <c r="T28" s="366"/>
      <c r="U28" s="37"/>
      <c r="V28" s="366" t="s">
        <v>27</v>
      </c>
      <c r="W28" s="366"/>
      <c r="X28" s="37"/>
      <c r="Y28" s="381" t="s">
        <v>46</v>
      </c>
      <c r="Z28" s="366"/>
      <c r="AA28" s="366"/>
      <c r="AB28" s="374"/>
      <c r="AC28" s="366"/>
      <c r="AD28" s="366"/>
      <c r="AE28" s="366"/>
      <c r="AF28" s="366"/>
      <c r="AG28" s="401">
        <f>+(((AH14/AH15)*AH16)+((AH17/AH18)*AH19)+((AH20/AH21)*AH22)+((AH23/AH24)*AH25))*4/100</f>
        <v>4</v>
      </c>
      <c r="AH28" s="366"/>
    </row>
    <row r="29" spans="1:34" ht="15" customHeight="1">
      <c r="A29" s="366"/>
      <c r="B29" s="31"/>
      <c r="C29" s="836"/>
      <c r="D29" s="828"/>
      <c r="E29" s="828"/>
      <c r="F29" s="828"/>
      <c r="G29" s="828"/>
      <c r="H29" s="828"/>
      <c r="I29" s="828"/>
      <c r="J29" s="828"/>
      <c r="K29" s="828"/>
      <c r="L29" s="828"/>
      <c r="M29" s="828"/>
      <c r="N29" s="828"/>
      <c r="O29" s="828"/>
      <c r="P29" s="837"/>
      <c r="Q29" s="366"/>
      <c r="R29" s="366"/>
      <c r="S29" s="366"/>
      <c r="T29" s="366"/>
      <c r="U29" s="366"/>
      <c r="V29" s="366"/>
      <c r="W29" s="366"/>
      <c r="X29" s="366"/>
      <c r="Y29" s="366"/>
      <c r="Z29" s="366"/>
      <c r="AA29" s="366"/>
      <c r="AB29" s="374"/>
      <c r="AC29" s="366"/>
      <c r="AD29" s="366"/>
      <c r="AE29" s="366"/>
      <c r="AF29" s="366"/>
      <c r="AG29" s="366"/>
      <c r="AH29" s="366"/>
    </row>
    <row r="30" spans="1:34" ht="15" customHeight="1">
      <c r="A30" s="366"/>
      <c r="B30" s="31"/>
      <c r="C30" s="839"/>
      <c r="D30" s="840"/>
      <c r="E30" s="840"/>
      <c r="F30" s="840"/>
      <c r="G30" s="840"/>
      <c r="H30" s="840"/>
      <c r="I30" s="840"/>
      <c r="J30" s="840"/>
      <c r="K30" s="840"/>
      <c r="L30" s="840"/>
      <c r="M30" s="840"/>
      <c r="N30" s="840"/>
      <c r="O30" s="840"/>
      <c r="P30" s="841"/>
      <c r="Q30" s="366"/>
      <c r="R30" s="379" t="s">
        <v>131</v>
      </c>
      <c r="S30" s="366"/>
      <c r="T30" s="366"/>
      <c r="U30" s="366"/>
      <c r="V30" s="366"/>
      <c r="W30" s="471" t="s">
        <v>23</v>
      </c>
      <c r="X30" s="842"/>
      <c r="Y30" s="842"/>
      <c r="Z30" s="842"/>
      <c r="AA30" s="829"/>
      <c r="AB30" s="374"/>
      <c r="AC30" s="366"/>
      <c r="AD30" s="366"/>
      <c r="AE30" s="366"/>
      <c r="AF30" s="366"/>
      <c r="AG30" s="366"/>
      <c r="AH30" s="366"/>
    </row>
    <row r="31" spans="1:34" ht="15" customHeight="1">
      <c r="A31" s="366"/>
      <c r="B31" s="31"/>
      <c r="C31" s="376"/>
      <c r="D31" s="376"/>
      <c r="E31" s="376"/>
      <c r="F31" s="376"/>
      <c r="G31" s="376"/>
      <c r="H31" s="366"/>
      <c r="I31" s="366"/>
      <c r="J31" s="366"/>
      <c r="K31" s="366"/>
      <c r="L31" s="366"/>
      <c r="M31" s="366"/>
      <c r="N31" s="366"/>
      <c r="O31" s="366"/>
      <c r="P31" s="366"/>
      <c r="Q31" s="366"/>
      <c r="R31" s="379"/>
      <c r="S31" s="366"/>
      <c r="T31" s="366"/>
      <c r="U31" s="366"/>
      <c r="V31" s="366"/>
      <c r="W31" s="366"/>
      <c r="X31" s="366"/>
      <c r="Y31" s="366"/>
      <c r="Z31" s="366"/>
      <c r="AA31" s="366"/>
      <c r="AB31" s="374"/>
      <c r="AC31" s="366"/>
      <c r="AD31" s="366"/>
      <c r="AE31" s="366"/>
      <c r="AF31" s="366"/>
      <c r="AG31" s="366"/>
      <c r="AH31" s="366"/>
    </row>
    <row r="32" spans="1:34" ht="15" customHeight="1">
      <c r="A32" s="366"/>
      <c r="B32" s="31"/>
      <c r="C32" s="379" t="s">
        <v>132</v>
      </c>
      <c r="D32" s="376"/>
      <c r="E32" s="376"/>
      <c r="F32" s="376"/>
      <c r="G32" s="376"/>
      <c r="H32" s="376"/>
      <c r="I32" s="366"/>
      <c r="J32" s="366"/>
      <c r="K32" s="366"/>
      <c r="L32" s="366"/>
      <c r="M32" s="366"/>
      <c r="N32" s="366"/>
      <c r="O32" s="366"/>
      <c r="P32" s="366"/>
      <c r="Q32" s="366"/>
      <c r="R32" s="366"/>
      <c r="S32" s="366"/>
      <c r="T32" s="366"/>
      <c r="U32" s="366"/>
      <c r="V32" s="366"/>
      <c r="W32" s="366"/>
      <c r="X32" s="366"/>
      <c r="Y32" s="366"/>
      <c r="Z32" s="366"/>
      <c r="AA32" s="366"/>
      <c r="AB32" s="374"/>
      <c r="AC32" s="366"/>
      <c r="AD32" s="366"/>
      <c r="AE32" s="366"/>
      <c r="AF32" s="366"/>
      <c r="AG32" s="366"/>
      <c r="AH32" s="366"/>
    </row>
    <row r="33" spans="1:34" ht="39.75" customHeight="1">
      <c r="A33" s="366"/>
      <c r="B33" s="31"/>
      <c r="C33" s="822" t="s">
        <v>673</v>
      </c>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29"/>
      <c r="AB33" s="374"/>
      <c r="AC33" s="366"/>
      <c r="AD33" s="366"/>
      <c r="AE33" s="366"/>
      <c r="AF33" s="366"/>
      <c r="AG33" s="366"/>
      <c r="AH33" s="366"/>
    </row>
    <row r="34" spans="1:34" ht="15" customHeight="1">
      <c r="A34" s="366"/>
      <c r="B34" s="31"/>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82"/>
      <c r="AC34" s="366"/>
      <c r="AD34" s="366"/>
      <c r="AE34" s="366"/>
      <c r="AF34" s="366"/>
      <c r="AG34" s="366"/>
      <c r="AH34" s="366"/>
    </row>
    <row r="35" spans="1:34" ht="15" customHeight="1">
      <c r="A35" s="366"/>
      <c r="B35" s="31"/>
      <c r="C35" s="370" t="s">
        <v>134</v>
      </c>
      <c r="D35" s="376"/>
      <c r="E35" s="376"/>
      <c r="F35" s="376"/>
      <c r="G35" s="376"/>
      <c r="H35" s="376"/>
      <c r="I35" s="376"/>
      <c r="J35" s="376"/>
      <c r="K35" s="376"/>
      <c r="L35" s="376"/>
      <c r="M35" s="370" t="s">
        <v>134</v>
      </c>
      <c r="N35" s="376"/>
      <c r="O35" s="376"/>
      <c r="P35" s="376"/>
      <c r="Q35" s="376"/>
      <c r="R35" s="376"/>
      <c r="S35" s="376"/>
      <c r="T35" s="376"/>
      <c r="U35" s="376"/>
      <c r="V35" s="376"/>
      <c r="W35" s="376"/>
      <c r="X35" s="376"/>
      <c r="Y35" s="376"/>
      <c r="Z35" s="376"/>
      <c r="AA35" s="376"/>
      <c r="AB35" s="382"/>
      <c r="AC35" s="366"/>
      <c r="AD35" s="366"/>
      <c r="AE35" s="366"/>
      <c r="AF35" s="366"/>
      <c r="AG35" s="366"/>
      <c r="AH35" s="366"/>
    </row>
    <row r="36" spans="1:34" ht="29.25" customHeight="1">
      <c r="A36" s="366"/>
      <c r="B36" s="31"/>
      <c r="C36" s="471"/>
      <c r="D36" s="842"/>
      <c r="E36" s="842"/>
      <c r="F36" s="842"/>
      <c r="G36" s="842"/>
      <c r="H36" s="842"/>
      <c r="I36" s="842"/>
      <c r="J36" s="842"/>
      <c r="K36" s="829"/>
      <c r="L36" s="376"/>
      <c r="M36" s="471"/>
      <c r="N36" s="842"/>
      <c r="O36" s="842"/>
      <c r="P36" s="842"/>
      <c r="Q36" s="842"/>
      <c r="R36" s="842"/>
      <c r="S36" s="842"/>
      <c r="T36" s="842"/>
      <c r="U36" s="842"/>
      <c r="V36" s="842"/>
      <c r="W36" s="842"/>
      <c r="X36" s="842"/>
      <c r="Y36" s="842"/>
      <c r="Z36" s="842"/>
      <c r="AA36" s="829"/>
      <c r="AB36" s="382"/>
      <c r="AC36" s="366"/>
      <c r="AD36" s="366"/>
      <c r="AE36" s="366"/>
      <c r="AF36" s="366"/>
      <c r="AG36" s="366"/>
      <c r="AH36" s="366"/>
    </row>
    <row r="37" spans="1:34" ht="15" customHeight="1">
      <c r="A37" s="366"/>
      <c r="B37" s="31"/>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74"/>
      <c r="AC37" s="366"/>
      <c r="AD37" s="366"/>
      <c r="AE37" s="366"/>
      <c r="AF37" s="366"/>
      <c r="AG37" s="366"/>
      <c r="AH37" s="366"/>
    </row>
    <row r="38" spans="1:34" ht="15" customHeight="1">
      <c r="A38" s="366"/>
      <c r="B38" s="31"/>
      <c r="C38" s="383" t="s">
        <v>137</v>
      </c>
      <c r="D38" s="383"/>
      <c r="E38" s="383"/>
      <c r="F38" s="383"/>
      <c r="G38" s="384"/>
      <c r="H38" s="385"/>
      <c r="I38" s="385"/>
      <c r="J38" s="385"/>
      <c r="K38" s="385"/>
      <c r="L38" s="385"/>
      <c r="M38" s="385"/>
      <c r="N38" s="385"/>
      <c r="O38" s="385"/>
      <c r="P38" s="385"/>
      <c r="Q38" s="385"/>
      <c r="R38" s="385"/>
      <c r="S38" s="385"/>
      <c r="T38" s="385"/>
      <c r="U38" s="385"/>
      <c r="V38" s="385"/>
      <c r="W38" s="385"/>
      <c r="X38" s="385"/>
      <c r="Y38" s="385"/>
      <c r="Z38" s="385"/>
      <c r="AA38" s="385"/>
      <c r="AB38" s="374"/>
      <c r="AC38" s="366"/>
      <c r="AD38" s="366"/>
      <c r="AE38" s="366"/>
      <c r="AF38" s="366"/>
      <c r="AG38" s="366"/>
      <c r="AH38" s="366"/>
    </row>
    <row r="39" spans="1:34" ht="90" customHeight="1">
      <c r="A39" s="366"/>
      <c r="B39" s="31"/>
      <c r="C39" s="470" t="s">
        <v>591</v>
      </c>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29"/>
      <c r="AB39" s="374"/>
      <c r="AC39" s="366"/>
      <c r="AD39" s="366"/>
      <c r="AE39" s="366"/>
      <c r="AF39" s="366"/>
      <c r="AG39" s="366"/>
      <c r="AH39" s="366"/>
    </row>
    <row r="40" spans="1:34" ht="15" customHeight="1">
      <c r="A40" s="366"/>
      <c r="B40" s="31"/>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74"/>
      <c r="AC40" s="366"/>
      <c r="AD40" s="366"/>
      <c r="AE40" s="366"/>
      <c r="AF40" s="366"/>
      <c r="AG40" s="366"/>
      <c r="AH40" s="366"/>
    </row>
    <row r="41" spans="1:34" ht="15.75" customHeight="1">
      <c r="A41" s="366"/>
      <c r="B41" s="31"/>
      <c r="C41" s="469" t="s">
        <v>139</v>
      </c>
      <c r="D41" s="838"/>
      <c r="E41" s="379"/>
      <c r="F41" s="466" t="s">
        <v>34</v>
      </c>
      <c r="G41" s="829"/>
      <c r="H41" s="379"/>
      <c r="I41" s="366"/>
      <c r="J41" s="386" t="s">
        <v>140</v>
      </c>
      <c r="K41" s="466">
        <v>2</v>
      </c>
      <c r="L41" s="842"/>
      <c r="M41" s="842"/>
      <c r="N41" s="829"/>
      <c r="O41" s="379"/>
      <c r="P41" s="379"/>
      <c r="Q41" s="370" t="s">
        <v>141</v>
      </c>
      <c r="R41" s="366"/>
      <c r="S41" s="379"/>
      <c r="T41" s="379"/>
      <c r="U41" s="379"/>
      <c r="V41" s="379"/>
      <c r="W41" s="466" t="s">
        <v>20</v>
      </c>
      <c r="X41" s="842"/>
      <c r="Y41" s="842"/>
      <c r="Z41" s="842"/>
      <c r="AA41" s="829"/>
      <c r="AB41" s="378"/>
      <c r="AC41" s="366"/>
      <c r="AD41" s="366"/>
      <c r="AE41" s="366"/>
      <c r="AF41" s="366"/>
      <c r="AG41" s="366"/>
      <c r="AH41" s="366"/>
    </row>
    <row r="42" spans="1:34" ht="15.75" customHeight="1">
      <c r="A42" s="366"/>
      <c r="B42" s="31"/>
      <c r="C42" s="366"/>
      <c r="D42" s="366"/>
      <c r="E42" s="366"/>
      <c r="F42" s="381"/>
      <c r="G42" s="381"/>
      <c r="H42" s="381"/>
      <c r="I42" s="381"/>
      <c r="J42" s="381"/>
      <c r="K42" s="381"/>
      <c r="L42" s="381"/>
      <c r="M42" s="366"/>
      <c r="N42" s="366"/>
      <c r="O42" s="366"/>
      <c r="P42" s="366"/>
      <c r="Q42" s="366"/>
      <c r="R42" s="366"/>
      <c r="S42" s="366"/>
      <c r="T42" s="366"/>
      <c r="U42" s="366"/>
      <c r="V42" s="366"/>
      <c r="W42" s="366"/>
      <c r="X42" s="366"/>
      <c r="Y42" s="366"/>
      <c r="Z42" s="366"/>
      <c r="AA42" s="366"/>
      <c r="AB42" s="374"/>
      <c r="AC42" s="366"/>
      <c r="AD42" s="366"/>
      <c r="AE42" s="366"/>
      <c r="AF42" s="366"/>
      <c r="AG42" s="366"/>
      <c r="AH42" s="366"/>
    </row>
    <row r="43" spans="1:34" ht="32.25" customHeight="1">
      <c r="A43" s="366"/>
      <c r="B43" s="31"/>
      <c r="C43" s="366"/>
      <c r="D43" s="386" t="s">
        <v>142</v>
      </c>
      <c r="E43" s="379"/>
      <c r="F43" s="470" t="s">
        <v>623</v>
      </c>
      <c r="G43" s="842"/>
      <c r="H43" s="842"/>
      <c r="I43" s="842"/>
      <c r="J43" s="842"/>
      <c r="K43" s="842"/>
      <c r="L43" s="842"/>
      <c r="M43" s="829"/>
      <c r="N43" s="366"/>
      <c r="O43" s="386" t="s">
        <v>144</v>
      </c>
      <c r="P43" s="471">
        <v>0</v>
      </c>
      <c r="Q43" s="842"/>
      <c r="R43" s="842"/>
      <c r="S43" s="842"/>
      <c r="T43" s="842"/>
      <c r="U43" s="842"/>
      <c r="V43" s="842"/>
      <c r="W43" s="842"/>
      <c r="X43" s="842"/>
      <c r="Y43" s="842"/>
      <c r="Z43" s="842"/>
      <c r="AA43" s="829"/>
      <c r="AB43" s="374"/>
      <c r="AC43" s="366"/>
      <c r="AD43" s="366"/>
      <c r="AE43" s="366"/>
      <c r="AF43" s="366"/>
      <c r="AG43" s="366"/>
      <c r="AH43" s="366"/>
    </row>
    <row r="44" spans="1:34" ht="15.75" customHeight="1">
      <c r="A44" s="366"/>
      <c r="B44" s="31"/>
      <c r="C44" s="379"/>
      <c r="D44" s="379"/>
      <c r="E44" s="379"/>
      <c r="F44" s="381"/>
      <c r="G44" s="381"/>
      <c r="H44" s="381"/>
      <c r="I44" s="381"/>
      <c r="J44" s="381"/>
      <c r="K44" s="381"/>
      <c r="L44" s="381"/>
      <c r="M44" s="379"/>
      <c r="N44" s="379"/>
      <c r="O44" s="379"/>
      <c r="P44" s="379"/>
      <c r="Q44" s="379"/>
      <c r="R44" s="379"/>
      <c r="S44" s="379"/>
      <c r="T44" s="379"/>
      <c r="U44" s="379"/>
      <c r="V44" s="379"/>
      <c r="W44" s="379"/>
      <c r="X44" s="379"/>
      <c r="Y44" s="379"/>
      <c r="Z44" s="379"/>
      <c r="AA44" s="379"/>
      <c r="AB44" s="378"/>
      <c r="AC44" s="366"/>
      <c r="AD44" s="366"/>
      <c r="AE44" s="366"/>
      <c r="AF44" s="366"/>
      <c r="AG44" s="366"/>
      <c r="AH44" s="366"/>
    </row>
    <row r="45" spans="1:34" ht="15.75" customHeight="1">
      <c r="A45" s="366"/>
      <c r="B45" s="31"/>
      <c r="C45" s="366"/>
      <c r="D45" s="386" t="s">
        <v>145</v>
      </c>
      <c r="E45" s="366"/>
      <c r="F45" s="467" t="s">
        <v>146</v>
      </c>
      <c r="G45" s="829"/>
      <c r="H45" s="366"/>
      <c r="I45" s="366"/>
      <c r="J45" s="379" t="s">
        <v>147</v>
      </c>
      <c r="K45" s="366"/>
      <c r="L45" s="467" t="s">
        <v>148</v>
      </c>
      <c r="M45" s="842"/>
      <c r="N45" s="829"/>
      <c r="O45" s="379"/>
      <c r="P45" s="379"/>
      <c r="Q45" s="366"/>
      <c r="R45" s="379" t="s">
        <v>149</v>
      </c>
      <c r="S45" s="379"/>
      <c r="T45" s="379"/>
      <c r="U45" s="379"/>
      <c r="V45" s="379"/>
      <c r="W45" s="472"/>
      <c r="X45" s="842"/>
      <c r="Y45" s="842"/>
      <c r="Z45" s="842"/>
      <c r="AA45" s="829"/>
      <c r="AB45" s="378"/>
      <c r="AC45" s="366"/>
      <c r="AD45" s="366"/>
      <c r="AE45" s="366"/>
      <c r="AF45" s="366"/>
      <c r="AG45" s="366"/>
      <c r="AH45" s="366"/>
    </row>
    <row r="46" spans="1:34" ht="15.75" customHeight="1">
      <c r="A46" s="366"/>
      <c r="B46" s="31"/>
      <c r="C46" s="366"/>
      <c r="D46" s="366"/>
      <c r="E46" s="366"/>
      <c r="F46" s="29"/>
      <c r="G46" s="366"/>
      <c r="H46" s="366"/>
      <c r="I46" s="370"/>
      <c r="J46" s="370"/>
      <c r="K46" s="370"/>
      <c r="L46" s="370"/>
      <c r="M46" s="370"/>
      <c r="N46" s="370"/>
      <c r="O46" s="370"/>
      <c r="P46" s="370"/>
      <c r="Q46" s="370"/>
      <c r="R46" s="370"/>
      <c r="S46" s="370"/>
      <c r="T46" s="370"/>
      <c r="U46" s="370"/>
      <c r="V46" s="370"/>
      <c r="W46" s="370"/>
      <c r="X46" s="370"/>
      <c r="Y46" s="370"/>
      <c r="Z46" s="370"/>
      <c r="AA46" s="370"/>
      <c r="AB46" s="371"/>
      <c r="AC46" s="366"/>
      <c r="AD46" s="366"/>
      <c r="AE46" s="366"/>
      <c r="AF46" s="366"/>
      <c r="AG46" s="366"/>
      <c r="AH46" s="366"/>
    </row>
    <row r="47" spans="1:34" ht="15.75" customHeight="1">
      <c r="A47" s="366"/>
      <c r="B47" s="31"/>
      <c r="C47" s="387" t="s">
        <v>150</v>
      </c>
      <c r="D47" s="468">
        <v>2024</v>
      </c>
      <c r="E47" s="845"/>
      <c r="F47" s="846"/>
      <c r="G47" s="35"/>
      <c r="H47" s="370"/>
      <c r="I47" s="370"/>
      <c r="J47" s="370"/>
      <c r="K47" s="370"/>
      <c r="L47" s="370"/>
      <c r="M47" s="370"/>
      <c r="N47" s="370"/>
      <c r="O47" s="370"/>
      <c r="P47" s="370"/>
      <c r="Q47" s="464"/>
      <c r="R47" s="838"/>
      <c r="S47" s="838"/>
      <c r="T47" s="838"/>
      <c r="U47" s="838"/>
      <c r="V47" s="370"/>
      <c r="W47" s="370"/>
      <c r="X47" s="465"/>
      <c r="Y47" s="838"/>
      <c r="Z47" s="838"/>
      <c r="AA47" s="838"/>
      <c r="AB47" s="378"/>
      <c r="AC47" s="366"/>
      <c r="AD47" s="366"/>
      <c r="AE47" s="366"/>
      <c r="AF47" s="366"/>
      <c r="AG47" s="366"/>
      <c r="AH47" s="366"/>
    </row>
    <row r="48" spans="1:34" ht="5.25" customHeight="1">
      <c r="A48" s="366"/>
      <c r="B48" s="31"/>
      <c r="C48" s="379"/>
      <c r="D48" s="38"/>
      <c r="E48" s="38"/>
      <c r="F48" s="38"/>
      <c r="G48" s="366"/>
      <c r="H48" s="370"/>
      <c r="I48" s="370"/>
      <c r="J48" s="370"/>
      <c r="K48" s="370"/>
      <c r="L48" s="370"/>
      <c r="M48" s="370"/>
      <c r="N48" s="370"/>
      <c r="O48" s="370"/>
      <c r="P48" s="370"/>
      <c r="Q48" s="376"/>
      <c r="R48" s="376"/>
      <c r="S48" s="376"/>
      <c r="T48" s="376"/>
      <c r="U48" s="376"/>
      <c r="V48" s="370"/>
      <c r="W48" s="370"/>
      <c r="X48" s="372"/>
      <c r="Y48" s="372"/>
      <c r="Z48" s="372"/>
      <c r="AA48" s="372"/>
      <c r="AB48" s="378"/>
      <c r="AC48" s="366"/>
      <c r="AD48" s="366"/>
      <c r="AE48" s="366"/>
      <c r="AF48" s="366"/>
      <c r="AG48" s="366"/>
      <c r="AH48" s="366"/>
    </row>
    <row r="49" spans="1:34" ht="15.75" customHeight="1">
      <c r="A49" s="366"/>
      <c r="B49" s="31"/>
      <c r="C49" s="379" t="s">
        <v>140</v>
      </c>
      <c r="D49" s="471">
        <v>1.2</v>
      </c>
      <c r="E49" s="842"/>
      <c r="F49" s="829"/>
      <c r="G49" s="366"/>
      <c r="H49" s="370"/>
      <c r="I49" s="370"/>
      <c r="J49" s="370"/>
      <c r="K49" s="370"/>
      <c r="L49" s="370"/>
      <c r="M49" s="370"/>
      <c r="N49" s="370"/>
      <c r="O49" s="370"/>
      <c r="P49" s="370"/>
      <c r="Q49" s="464"/>
      <c r="R49" s="838"/>
      <c r="S49" s="838"/>
      <c r="T49" s="838"/>
      <c r="U49" s="838"/>
      <c r="V49" s="370"/>
      <c r="W49" s="370"/>
      <c r="X49" s="465"/>
      <c r="Y49" s="838"/>
      <c r="Z49" s="838"/>
      <c r="AA49" s="838"/>
      <c r="AB49" s="371"/>
      <c r="AC49" s="366"/>
      <c r="AD49" s="366"/>
      <c r="AE49" s="366"/>
      <c r="AF49" s="366"/>
      <c r="AG49" s="366"/>
      <c r="AH49" s="366"/>
    </row>
    <row r="50" spans="1:34" ht="15.75" customHeight="1">
      <c r="A50" s="366"/>
      <c r="B50" s="31"/>
      <c r="C50" s="366"/>
      <c r="D50" s="366"/>
      <c r="E50" s="366"/>
      <c r="F50" s="366"/>
      <c r="G50" s="366"/>
      <c r="H50" s="366"/>
      <c r="I50" s="370"/>
      <c r="J50" s="370"/>
      <c r="K50" s="379"/>
      <c r="L50" s="379"/>
      <c r="M50" s="379"/>
      <c r="N50" s="379"/>
      <c r="O50" s="379"/>
      <c r="P50" s="379"/>
      <c r="Q50" s="379"/>
      <c r="R50" s="379"/>
      <c r="S50" s="379"/>
      <c r="T50" s="379"/>
      <c r="U50" s="379"/>
      <c r="V50" s="379"/>
      <c r="W50" s="379"/>
      <c r="X50" s="379"/>
      <c r="Y50" s="379"/>
      <c r="Z50" s="379"/>
      <c r="AA50" s="379"/>
      <c r="AB50" s="371"/>
      <c r="AC50" s="366"/>
      <c r="AD50" s="366"/>
      <c r="AE50" s="366"/>
      <c r="AF50" s="366"/>
      <c r="AG50" s="366"/>
      <c r="AH50" s="366"/>
    </row>
    <row r="51" spans="1:34" ht="15.75" customHeight="1">
      <c r="A51" s="366"/>
      <c r="B51" s="31"/>
      <c r="C51" s="379"/>
      <c r="D51" s="466" t="s">
        <v>151</v>
      </c>
      <c r="E51" s="842"/>
      <c r="F51" s="842"/>
      <c r="G51" s="842"/>
      <c r="H51" s="842"/>
      <c r="I51" s="842"/>
      <c r="J51" s="842"/>
      <c r="K51" s="842"/>
      <c r="L51" s="842"/>
      <c r="M51" s="842"/>
      <c r="N51" s="842"/>
      <c r="O51" s="842"/>
      <c r="P51" s="842"/>
      <c r="Q51" s="842"/>
      <c r="R51" s="842"/>
      <c r="S51" s="842"/>
      <c r="T51" s="842"/>
      <c r="U51" s="842"/>
      <c r="V51" s="842"/>
      <c r="W51" s="842"/>
      <c r="X51" s="842"/>
      <c r="Y51" s="829"/>
      <c r="Z51" s="380"/>
      <c r="AA51" s="380"/>
      <c r="AB51" s="388"/>
      <c r="AC51" s="366"/>
      <c r="AD51" s="366"/>
      <c r="AE51" s="366"/>
      <c r="AF51" s="366"/>
      <c r="AG51" s="366"/>
      <c r="AH51" s="366"/>
    </row>
    <row r="52" spans="1:34" ht="15.75" customHeight="1">
      <c r="A52" s="366"/>
      <c r="B52" s="31"/>
      <c r="C52" s="366"/>
      <c r="D52" s="493" t="s">
        <v>152</v>
      </c>
      <c r="E52" s="842"/>
      <c r="F52" s="842"/>
      <c r="G52" s="842"/>
      <c r="H52" s="829"/>
      <c r="I52" s="489" t="s">
        <v>153</v>
      </c>
      <c r="J52" s="842"/>
      <c r="K52" s="842"/>
      <c r="L52" s="842"/>
      <c r="M52" s="842"/>
      <c r="N52" s="842"/>
      <c r="O52" s="842"/>
      <c r="P52" s="829"/>
      <c r="Q52" s="490" t="s">
        <v>154</v>
      </c>
      <c r="R52" s="842"/>
      <c r="S52" s="842"/>
      <c r="T52" s="842"/>
      <c r="U52" s="842"/>
      <c r="V52" s="842"/>
      <c r="W52" s="842"/>
      <c r="X52" s="842"/>
      <c r="Y52" s="829"/>
      <c r="Z52" s="380"/>
      <c r="AA52" s="380"/>
      <c r="AB52" s="388"/>
      <c r="AC52" s="366"/>
      <c r="AD52" s="366"/>
      <c r="AE52" s="366"/>
      <c r="AF52" s="366"/>
      <c r="AG52" s="366"/>
      <c r="AH52" s="366"/>
    </row>
    <row r="53" spans="1:34" ht="15.75" customHeight="1">
      <c r="A53" s="389"/>
      <c r="B53" s="39"/>
      <c r="C53" s="40"/>
      <c r="D53" s="494" t="s">
        <v>155</v>
      </c>
      <c r="E53" s="842"/>
      <c r="F53" s="842"/>
      <c r="G53" s="842"/>
      <c r="H53" s="829"/>
      <c r="I53" s="491" t="s">
        <v>156</v>
      </c>
      <c r="J53" s="842"/>
      <c r="K53" s="842"/>
      <c r="L53" s="842"/>
      <c r="M53" s="842"/>
      <c r="N53" s="842"/>
      <c r="O53" s="842"/>
      <c r="P53" s="829"/>
      <c r="Q53" s="492" t="s">
        <v>157</v>
      </c>
      <c r="R53" s="842"/>
      <c r="S53" s="842"/>
      <c r="T53" s="842"/>
      <c r="U53" s="842"/>
      <c r="V53" s="842"/>
      <c r="W53" s="842"/>
      <c r="X53" s="842"/>
      <c r="Y53" s="829"/>
      <c r="Z53" s="389"/>
      <c r="AA53" s="389"/>
      <c r="AB53" s="390"/>
      <c r="AC53" s="389"/>
      <c r="AD53" s="389"/>
      <c r="AE53" s="389"/>
      <c r="AF53" s="389"/>
      <c r="AG53" s="389"/>
      <c r="AH53" s="389"/>
    </row>
    <row r="54" spans="1:34" ht="15.75" customHeight="1">
      <c r="A54" s="366"/>
      <c r="B54" s="31"/>
      <c r="C54" s="391"/>
      <c r="D54" s="391"/>
      <c r="E54" s="391"/>
      <c r="F54" s="391"/>
      <c r="G54" s="392"/>
      <c r="H54" s="392"/>
      <c r="I54" s="392"/>
      <c r="J54" s="392"/>
      <c r="K54" s="392"/>
      <c r="L54" s="392"/>
      <c r="M54" s="392"/>
      <c r="N54" s="392"/>
      <c r="O54" s="392"/>
      <c r="P54" s="392"/>
      <c r="Q54" s="392"/>
      <c r="R54" s="392"/>
      <c r="S54" s="392"/>
      <c r="T54" s="392"/>
      <c r="U54" s="392"/>
      <c r="V54" s="392"/>
      <c r="W54" s="392"/>
      <c r="X54" s="392"/>
      <c r="Y54" s="392"/>
      <c r="Z54" s="391"/>
      <c r="AA54" s="391"/>
      <c r="AB54" s="375"/>
      <c r="AC54" s="366"/>
      <c r="AD54" s="366"/>
      <c r="AE54" s="366"/>
      <c r="AF54" s="366"/>
      <c r="AG54" s="366"/>
      <c r="AH54" s="366"/>
    </row>
    <row r="55" spans="1:34" ht="15.75" customHeight="1">
      <c r="A55" s="393"/>
      <c r="B55" s="41"/>
      <c r="C55" s="482" t="s">
        <v>158</v>
      </c>
      <c r="D55" s="842"/>
      <c r="E55" s="842"/>
      <c r="F55" s="829"/>
      <c r="G55" s="487" t="s">
        <v>159</v>
      </c>
      <c r="H55" s="488" t="s">
        <v>160</v>
      </c>
      <c r="I55" s="834"/>
      <c r="J55" s="834"/>
      <c r="K55" s="834"/>
      <c r="L55" s="834"/>
      <c r="M55" s="834"/>
      <c r="N55" s="834"/>
      <c r="O55" s="834"/>
      <c r="P55" s="834"/>
      <c r="Q55" s="834"/>
      <c r="R55" s="834"/>
      <c r="S55" s="834"/>
      <c r="T55" s="834"/>
      <c r="U55" s="834"/>
      <c r="V55" s="834"/>
      <c r="W55" s="834"/>
      <c r="X55" s="834"/>
      <c r="Y55" s="834"/>
      <c r="Z55" s="834"/>
      <c r="AA55" s="835"/>
      <c r="AB55" s="388"/>
      <c r="AC55" s="393"/>
      <c r="AD55" s="393"/>
      <c r="AE55" s="393"/>
      <c r="AF55" s="393"/>
      <c r="AG55" s="393"/>
      <c r="AH55" s="393"/>
    </row>
    <row r="56" spans="1:34" ht="15.75" customHeight="1">
      <c r="A56" s="393"/>
      <c r="B56" s="41"/>
      <c r="C56" s="42" t="s">
        <v>161</v>
      </c>
      <c r="D56" s="43" t="s">
        <v>624</v>
      </c>
      <c r="E56" s="482" t="s">
        <v>162</v>
      </c>
      <c r="F56" s="829"/>
      <c r="G56" s="831"/>
      <c r="H56" s="839"/>
      <c r="I56" s="840"/>
      <c r="J56" s="840"/>
      <c r="K56" s="840"/>
      <c r="L56" s="840"/>
      <c r="M56" s="840"/>
      <c r="N56" s="840"/>
      <c r="O56" s="840"/>
      <c r="P56" s="840"/>
      <c r="Q56" s="840"/>
      <c r="R56" s="840"/>
      <c r="S56" s="840"/>
      <c r="T56" s="840"/>
      <c r="U56" s="840"/>
      <c r="V56" s="840"/>
      <c r="W56" s="840"/>
      <c r="X56" s="840"/>
      <c r="Y56" s="840"/>
      <c r="Z56" s="840"/>
      <c r="AA56" s="841"/>
      <c r="AB56" s="388"/>
      <c r="AC56" s="393"/>
      <c r="AD56" s="393"/>
      <c r="AE56" s="393"/>
      <c r="AF56" s="393"/>
      <c r="AG56" s="393"/>
      <c r="AH56" s="393"/>
    </row>
    <row r="57" spans="1:34" ht="15.75" customHeight="1">
      <c r="A57" s="393"/>
      <c r="B57" s="41"/>
      <c r="C57" s="44">
        <v>2024</v>
      </c>
      <c r="D57" s="45">
        <v>45474</v>
      </c>
      <c r="E57" s="481">
        <v>45656</v>
      </c>
      <c r="F57" s="829"/>
      <c r="G57" s="46">
        <v>0.5</v>
      </c>
      <c r="H57" s="486"/>
      <c r="I57" s="842"/>
      <c r="J57" s="842"/>
      <c r="K57" s="842"/>
      <c r="L57" s="842"/>
      <c r="M57" s="842"/>
      <c r="N57" s="842"/>
      <c r="O57" s="842"/>
      <c r="P57" s="842"/>
      <c r="Q57" s="842"/>
      <c r="R57" s="842"/>
      <c r="S57" s="842"/>
      <c r="T57" s="842"/>
      <c r="U57" s="842"/>
      <c r="V57" s="842"/>
      <c r="W57" s="842"/>
      <c r="X57" s="842"/>
      <c r="Y57" s="842"/>
      <c r="Z57" s="842"/>
      <c r="AA57" s="829"/>
      <c r="AB57" s="388"/>
      <c r="AC57" s="393"/>
      <c r="AD57" s="393"/>
      <c r="AE57" s="393"/>
      <c r="AF57" s="393"/>
      <c r="AG57" s="393"/>
      <c r="AH57" s="393"/>
    </row>
    <row r="58" spans="1:34" ht="15.75" customHeight="1">
      <c r="A58" s="393"/>
      <c r="B58" s="41"/>
      <c r="C58" s="44">
        <v>2025</v>
      </c>
      <c r="D58" s="45">
        <v>45658</v>
      </c>
      <c r="E58" s="481">
        <v>46021</v>
      </c>
      <c r="F58" s="829"/>
      <c r="G58" s="46">
        <v>0.8</v>
      </c>
      <c r="H58" s="486"/>
      <c r="I58" s="842"/>
      <c r="J58" s="842"/>
      <c r="K58" s="842"/>
      <c r="L58" s="842"/>
      <c r="M58" s="842"/>
      <c r="N58" s="842"/>
      <c r="O58" s="842"/>
      <c r="P58" s="842"/>
      <c r="Q58" s="842"/>
      <c r="R58" s="842"/>
      <c r="S58" s="842"/>
      <c r="T58" s="842"/>
      <c r="U58" s="842"/>
      <c r="V58" s="842"/>
      <c r="W58" s="842"/>
      <c r="X58" s="842"/>
      <c r="Y58" s="842"/>
      <c r="Z58" s="842"/>
      <c r="AA58" s="829"/>
      <c r="AB58" s="388"/>
      <c r="AC58" s="393"/>
      <c r="AD58" s="393"/>
      <c r="AE58" s="393"/>
      <c r="AF58" s="393"/>
      <c r="AG58" s="393"/>
      <c r="AH58" s="393"/>
    </row>
    <row r="59" spans="1:34" ht="15.75" customHeight="1">
      <c r="A59" s="393"/>
      <c r="B59" s="41"/>
      <c r="C59" s="44">
        <v>2026</v>
      </c>
      <c r="D59" s="45">
        <v>46023</v>
      </c>
      <c r="E59" s="481">
        <v>46386</v>
      </c>
      <c r="F59" s="829"/>
      <c r="G59" s="46">
        <v>0.4</v>
      </c>
      <c r="H59" s="486"/>
      <c r="I59" s="842"/>
      <c r="J59" s="842"/>
      <c r="K59" s="842"/>
      <c r="L59" s="842"/>
      <c r="M59" s="842"/>
      <c r="N59" s="842"/>
      <c r="O59" s="842"/>
      <c r="P59" s="842"/>
      <c r="Q59" s="842"/>
      <c r="R59" s="842"/>
      <c r="S59" s="842"/>
      <c r="T59" s="842"/>
      <c r="U59" s="842"/>
      <c r="V59" s="842"/>
      <c r="W59" s="842"/>
      <c r="X59" s="842"/>
      <c r="Y59" s="842"/>
      <c r="Z59" s="842"/>
      <c r="AA59" s="829"/>
      <c r="AB59" s="388"/>
      <c r="AC59" s="393"/>
      <c r="AD59" s="393"/>
      <c r="AE59" s="393"/>
      <c r="AF59" s="393"/>
      <c r="AG59" s="393"/>
      <c r="AH59" s="393"/>
    </row>
    <row r="60" spans="1:34" ht="15.75" customHeight="1">
      <c r="A60" s="393"/>
      <c r="B60" s="41"/>
      <c r="C60" s="44">
        <v>2027</v>
      </c>
      <c r="D60" s="45">
        <v>46388</v>
      </c>
      <c r="E60" s="481">
        <v>46751</v>
      </c>
      <c r="F60" s="829"/>
      <c r="G60" s="46">
        <v>0.3</v>
      </c>
      <c r="H60" s="486"/>
      <c r="I60" s="842"/>
      <c r="J60" s="842"/>
      <c r="K60" s="842"/>
      <c r="L60" s="842"/>
      <c r="M60" s="842"/>
      <c r="N60" s="842"/>
      <c r="O60" s="842"/>
      <c r="P60" s="842"/>
      <c r="Q60" s="842"/>
      <c r="R60" s="842"/>
      <c r="S60" s="842"/>
      <c r="T60" s="842"/>
      <c r="U60" s="842"/>
      <c r="V60" s="842"/>
      <c r="W60" s="842"/>
      <c r="X60" s="842"/>
      <c r="Y60" s="842"/>
      <c r="Z60" s="842"/>
      <c r="AA60" s="829"/>
      <c r="AB60" s="388"/>
      <c r="AC60" s="393"/>
      <c r="AD60" s="393"/>
      <c r="AE60" s="393"/>
      <c r="AF60" s="393"/>
      <c r="AG60" s="393"/>
      <c r="AH60" s="393"/>
    </row>
    <row r="61" spans="1:34" ht="15.75" customHeight="1">
      <c r="A61" s="393"/>
      <c r="B61" s="41"/>
      <c r="C61" s="44"/>
      <c r="D61" s="44"/>
      <c r="E61" s="482"/>
      <c r="F61" s="829"/>
      <c r="G61" s="43"/>
      <c r="H61" s="482"/>
      <c r="I61" s="842"/>
      <c r="J61" s="842"/>
      <c r="K61" s="842"/>
      <c r="L61" s="842"/>
      <c r="M61" s="842"/>
      <c r="N61" s="842"/>
      <c r="O61" s="842"/>
      <c r="P61" s="842"/>
      <c r="Q61" s="842"/>
      <c r="R61" s="842"/>
      <c r="S61" s="842"/>
      <c r="T61" s="842"/>
      <c r="U61" s="842"/>
      <c r="V61" s="842"/>
      <c r="W61" s="842"/>
      <c r="X61" s="842"/>
      <c r="Y61" s="842"/>
      <c r="Z61" s="842"/>
      <c r="AA61" s="829"/>
      <c r="AB61" s="388"/>
      <c r="AC61" s="393"/>
      <c r="AD61" s="393"/>
      <c r="AE61" s="393"/>
      <c r="AF61" s="393"/>
      <c r="AG61" s="393"/>
      <c r="AH61" s="393"/>
    </row>
    <row r="62" spans="1:34" ht="15.75" customHeight="1">
      <c r="A62" s="366"/>
      <c r="B62" s="31"/>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74"/>
      <c r="AC62" s="366"/>
      <c r="AD62" s="366"/>
      <c r="AE62" s="366"/>
      <c r="AF62" s="366"/>
      <c r="AG62" s="366"/>
      <c r="AH62" s="366"/>
    </row>
    <row r="63" spans="1:34" ht="15.75" customHeight="1">
      <c r="A63" s="366"/>
      <c r="B63" s="31"/>
      <c r="C63" s="469" t="s">
        <v>163</v>
      </c>
      <c r="D63" s="838"/>
      <c r="E63" s="379"/>
      <c r="F63" s="370" t="s">
        <v>164</v>
      </c>
      <c r="G63" s="47"/>
      <c r="H63" s="381"/>
      <c r="I63" s="370" t="s">
        <v>165</v>
      </c>
      <c r="J63" s="366"/>
      <c r="K63" s="467"/>
      <c r="L63" s="829"/>
      <c r="M63" s="379"/>
      <c r="N63" s="366"/>
      <c r="O63" s="366"/>
      <c r="P63" s="366"/>
      <c r="Q63" s="366"/>
      <c r="R63" s="366"/>
      <c r="S63" s="366"/>
      <c r="T63" s="366"/>
      <c r="U63" s="366"/>
      <c r="V63" s="366"/>
      <c r="W63" s="366"/>
      <c r="X63" s="366"/>
      <c r="Y63" s="366"/>
      <c r="Z63" s="366"/>
      <c r="AA63" s="366"/>
      <c r="AB63" s="374"/>
      <c r="AC63" s="366"/>
      <c r="AD63" s="366"/>
      <c r="AE63" s="366"/>
      <c r="AF63" s="366"/>
      <c r="AG63" s="366"/>
      <c r="AH63" s="366"/>
    </row>
    <row r="64" spans="1:34" ht="15.75" customHeight="1">
      <c r="A64" s="366"/>
      <c r="B64" s="394"/>
      <c r="C64" s="385"/>
      <c r="D64" s="385"/>
      <c r="E64" s="385"/>
      <c r="F64" s="385"/>
      <c r="G64" s="385"/>
      <c r="H64" s="385"/>
      <c r="I64" s="385"/>
      <c r="J64" s="385"/>
      <c r="K64" s="385"/>
      <c r="L64" s="385"/>
      <c r="M64" s="385"/>
      <c r="N64" s="385"/>
      <c r="O64" s="385"/>
      <c r="P64" s="385"/>
      <c r="Q64" s="385"/>
      <c r="R64" s="385"/>
      <c r="S64" s="385"/>
      <c r="T64" s="385"/>
      <c r="U64" s="385"/>
      <c r="V64" s="385"/>
      <c r="W64" s="385"/>
      <c r="X64" s="385"/>
      <c r="Y64" s="385"/>
      <c r="Z64" s="385"/>
      <c r="AA64" s="385"/>
      <c r="AB64" s="395"/>
      <c r="AC64" s="366"/>
      <c r="AD64" s="366"/>
      <c r="AE64" s="366"/>
      <c r="AF64" s="366"/>
      <c r="AG64" s="366"/>
      <c r="AH64" s="366"/>
    </row>
    <row r="65" spans="1:34" ht="15.75" customHeight="1">
      <c r="A65" s="366"/>
      <c r="B65" s="480" t="s">
        <v>166</v>
      </c>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29"/>
      <c r="AC65" s="366"/>
      <c r="AD65" s="366"/>
      <c r="AE65" s="366"/>
      <c r="AF65" s="366"/>
      <c r="AG65" s="366"/>
      <c r="AH65" s="366"/>
    </row>
    <row r="66" spans="1:34" ht="15.75" customHeight="1">
      <c r="A66" s="366"/>
      <c r="B66" s="48"/>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49"/>
      <c r="AC66" s="366"/>
      <c r="AD66" s="366"/>
      <c r="AE66" s="366"/>
      <c r="AF66" s="366"/>
      <c r="AG66" s="366"/>
      <c r="AH66" s="366"/>
    </row>
    <row r="67" spans="1:34" ht="29.25" customHeight="1">
      <c r="A67" s="366"/>
      <c r="B67" s="482" t="s">
        <v>161</v>
      </c>
      <c r="C67" s="829"/>
      <c r="D67" s="43"/>
      <c r="E67" s="482" t="s">
        <v>167</v>
      </c>
      <c r="F67" s="829"/>
      <c r="G67" s="43"/>
      <c r="H67" s="466" t="s">
        <v>168</v>
      </c>
      <c r="I67" s="829"/>
      <c r="J67" s="482"/>
      <c r="K67" s="829"/>
      <c r="L67" s="485"/>
      <c r="M67" s="838"/>
      <c r="N67" s="43" t="s">
        <v>169</v>
      </c>
      <c r="O67" s="482"/>
      <c r="P67" s="842"/>
      <c r="Q67" s="829"/>
      <c r="R67" s="482" t="s">
        <v>170</v>
      </c>
      <c r="S67" s="842"/>
      <c r="T67" s="829"/>
      <c r="U67" s="482"/>
      <c r="V67" s="842"/>
      <c r="W67" s="829"/>
      <c r="X67" s="482" t="s">
        <v>171</v>
      </c>
      <c r="Y67" s="829"/>
      <c r="Z67" s="482"/>
      <c r="AA67" s="842"/>
      <c r="AB67" s="829"/>
      <c r="AC67" s="366"/>
      <c r="AD67" s="366"/>
      <c r="AE67" s="366"/>
      <c r="AF67" s="366"/>
      <c r="AG67" s="366"/>
      <c r="AH67" s="366"/>
    </row>
    <row r="68" spans="1:34" ht="15.75" customHeight="1">
      <c r="A68" s="366"/>
      <c r="B68" s="48"/>
      <c r="C68" s="396"/>
      <c r="D68" s="396"/>
      <c r="E68" s="396"/>
      <c r="F68" s="389"/>
      <c r="G68" s="397"/>
      <c r="H68" s="398"/>
      <c r="I68" s="398"/>
      <c r="J68" s="389"/>
      <c r="K68" s="389"/>
      <c r="L68" s="389"/>
      <c r="M68" s="389"/>
      <c r="N68" s="398"/>
      <c r="O68" s="389"/>
      <c r="P68" s="389"/>
      <c r="Q68" s="389"/>
      <c r="R68" s="389"/>
      <c r="S68" s="398"/>
      <c r="T68" s="376"/>
      <c r="U68" s="376"/>
      <c r="V68" s="366"/>
      <c r="W68" s="398"/>
      <c r="X68" s="386"/>
      <c r="Y68" s="386"/>
      <c r="Z68" s="50"/>
      <c r="AA68" s="28"/>
      <c r="AB68" s="51"/>
      <c r="AC68" s="366"/>
      <c r="AD68" s="366"/>
      <c r="AE68" s="366"/>
      <c r="AF68" s="366"/>
      <c r="AG68" s="366"/>
      <c r="AH68" s="366"/>
    </row>
    <row r="69" spans="1:34" ht="15.75" customHeight="1">
      <c r="A69" s="366"/>
      <c r="B69" s="480" t="s">
        <v>172</v>
      </c>
      <c r="C69" s="829"/>
      <c r="D69" s="483"/>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1"/>
      <c r="AC69" s="366"/>
      <c r="AD69" s="366"/>
      <c r="AE69" s="366"/>
      <c r="AF69" s="366"/>
      <c r="AG69" s="366"/>
      <c r="AH69" s="366"/>
    </row>
    <row r="70" spans="1:34" ht="15.75" customHeight="1">
      <c r="A70" s="366"/>
      <c r="B70" s="48"/>
      <c r="C70" s="396"/>
      <c r="D70" s="396"/>
      <c r="E70" s="396"/>
      <c r="F70" s="389"/>
      <c r="G70" s="397"/>
      <c r="H70" s="398"/>
      <c r="I70" s="398"/>
      <c r="J70" s="389"/>
      <c r="K70" s="389"/>
      <c r="L70" s="389"/>
      <c r="M70" s="389"/>
      <c r="N70" s="398"/>
      <c r="O70" s="389"/>
      <c r="P70" s="389"/>
      <c r="Q70" s="389"/>
      <c r="R70" s="389"/>
      <c r="S70" s="398"/>
      <c r="T70" s="376"/>
      <c r="U70" s="376"/>
      <c r="V70" s="366"/>
      <c r="W70" s="398"/>
      <c r="X70" s="386"/>
      <c r="Y70" s="386"/>
      <c r="Z70" s="50"/>
      <c r="AA70" s="28"/>
      <c r="AB70" s="51"/>
      <c r="AC70" s="366"/>
      <c r="AD70" s="366"/>
      <c r="AE70" s="366"/>
      <c r="AF70" s="366"/>
      <c r="AG70" s="366"/>
      <c r="AH70" s="366"/>
    </row>
    <row r="71" spans="1:34" ht="15.75" customHeight="1">
      <c r="A71" s="366"/>
      <c r="B71" s="480" t="s">
        <v>173</v>
      </c>
      <c r="C71" s="829"/>
      <c r="D71" s="484"/>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1"/>
      <c r="AC71" s="366"/>
      <c r="AD71" s="366"/>
      <c r="AE71" s="366"/>
      <c r="AF71" s="366"/>
      <c r="AG71" s="366"/>
      <c r="AH71" s="366"/>
    </row>
    <row r="72" spans="1:34" ht="15.75" customHeight="1">
      <c r="A72" s="366"/>
      <c r="B72" s="48"/>
      <c r="C72" s="396"/>
      <c r="D72" s="396"/>
      <c r="E72" s="396"/>
      <c r="F72" s="389"/>
      <c r="G72" s="397"/>
      <c r="H72" s="398"/>
      <c r="I72" s="398"/>
      <c r="J72" s="389"/>
      <c r="K72" s="389"/>
      <c r="L72" s="389"/>
      <c r="M72" s="389"/>
      <c r="N72" s="398"/>
      <c r="O72" s="389"/>
      <c r="P72" s="389"/>
      <c r="Q72" s="389"/>
      <c r="R72" s="389"/>
      <c r="S72" s="398"/>
      <c r="T72" s="376"/>
      <c r="U72" s="376"/>
      <c r="V72" s="366"/>
      <c r="W72" s="398"/>
      <c r="X72" s="386"/>
      <c r="Y72" s="386"/>
      <c r="Z72" s="386"/>
      <c r="AA72" s="376"/>
      <c r="AB72" s="382"/>
      <c r="AC72" s="366"/>
      <c r="AD72" s="366"/>
      <c r="AE72" s="366"/>
      <c r="AF72" s="366"/>
      <c r="AG72" s="366"/>
      <c r="AH72" s="366"/>
    </row>
    <row r="73" spans="1:34" ht="15.75" customHeight="1">
      <c r="A73" s="366"/>
      <c r="B73" s="480" t="s">
        <v>174</v>
      </c>
      <c r="C73" s="829"/>
      <c r="D73" s="484"/>
      <c r="E73" s="840"/>
      <c r="F73" s="840"/>
      <c r="G73" s="840"/>
      <c r="H73" s="840"/>
      <c r="I73" s="840"/>
      <c r="J73" s="840"/>
      <c r="K73" s="840"/>
      <c r="L73" s="840"/>
      <c r="M73" s="840"/>
      <c r="N73" s="840"/>
      <c r="O73" s="840"/>
      <c r="P73" s="840"/>
      <c r="Q73" s="840"/>
      <c r="R73" s="840"/>
      <c r="S73" s="840"/>
      <c r="T73" s="840"/>
      <c r="U73" s="840"/>
      <c r="V73" s="840"/>
      <c r="W73" s="840"/>
      <c r="X73" s="840"/>
      <c r="Y73" s="840"/>
      <c r="Z73" s="840"/>
      <c r="AA73" s="840"/>
      <c r="AB73" s="841"/>
      <c r="AC73" s="366"/>
      <c r="AD73" s="366"/>
      <c r="AE73" s="366"/>
      <c r="AF73" s="366"/>
      <c r="AG73" s="366"/>
      <c r="AH73" s="366"/>
    </row>
    <row r="74" spans="1:34" ht="15.75" customHeight="1">
      <c r="A74" s="366"/>
      <c r="B74" s="48"/>
      <c r="C74" s="396"/>
      <c r="D74" s="396"/>
      <c r="E74" s="396"/>
      <c r="F74" s="389"/>
      <c r="G74" s="397"/>
      <c r="H74" s="398"/>
      <c r="I74" s="398"/>
      <c r="J74" s="389"/>
      <c r="K74" s="389"/>
      <c r="L74" s="389"/>
      <c r="M74" s="389"/>
      <c r="N74" s="398"/>
      <c r="O74" s="389"/>
      <c r="P74" s="389"/>
      <c r="Q74" s="389"/>
      <c r="R74" s="389"/>
      <c r="S74" s="398"/>
      <c r="T74" s="376"/>
      <c r="U74" s="376"/>
      <c r="V74" s="366"/>
      <c r="W74" s="398"/>
      <c r="X74" s="386"/>
      <c r="Y74" s="386"/>
      <c r="Z74" s="50"/>
      <c r="AA74" s="28"/>
      <c r="AB74" s="51"/>
      <c r="AC74" s="366"/>
      <c r="AD74" s="366"/>
      <c r="AE74" s="366"/>
      <c r="AF74" s="366"/>
      <c r="AG74" s="366"/>
      <c r="AH74" s="366"/>
    </row>
    <row r="75" spans="1:34" ht="15.75" customHeight="1">
      <c r="A75" s="366"/>
      <c r="B75" s="480" t="s">
        <v>175</v>
      </c>
      <c r="C75" s="829"/>
      <c r="D75" s="484"/>
      <c r="E75" s="840"/>
      <c r="F75" s="840"/>
      <c r="G75" s="840"/>
      <c r="H75" s="840"/>
      <c r="I75" s="840"/>
      <c r="J75" s="840"/>
      <c r="K75" s="840"/>
      <c r="L75" s="840"/>
      <c r="M75" s="840"/>
      <c r="N75" s="840"/>
      <c r="O75" s="840"/>
      <c r="P75" s="840"/>
      <c r="Q75" s="840"/>
      <c r="R75" s="840"/>
      <c r="S75" s="840"/>
      <c r="T75" s="840"/>
      <c r="U75" s="840"/>
      <c r="V75" s="840"/>
      <c r="W75" s="840"/>
      <c r="X75" s="840"/>
      <c r="Y75" s="840"/>
      <c r="Z75" s="840"/>
      <c r="AA75" s="840"/>
      <c r="AB75" s="841"/>
      <c r="AC75" s="366"/>
      <c r="AD75" s="366"/>
      <c r="AE75" s="366"/>
      <c r="AF75" s="366"/>
      <c r="AG75" s="366"/>
      <c r="AH75" s="366"/>
    </row>
    <row r="76" spans="1:34" ht="15.75" customHeight="1">
      <c r="A76" s="366"/>
      <c r="B76" s="48"/>
      <c r="C76" s="396"/>
      <c r="D76" s="396"/>
      <c r="E76" s="396"/>
      <c r="F76" s="389"/>
      <c r="G76" s="397"/>
      <c r="H76" s="398"/>
      <c r="I76" s="398"/>
      <c r="J76" s="389"/>
      <c r="K76" s="389"/>
      <c r="L76" s="389"/>
      <c r="M76" s="389"/>
      <c r="N76" s="398"/>
      <c r="O76" s="389"/>
      <c r="P76" s="389"/>
      <c r="Q76" s="389"/>
      <c r="R76" s="389"/>
      <c r="S76" s="398"/>
      <c r="T76" s="376"/>
      <c r="U76" s="376"/>
      <c r="V76" s="366"/>
      <c r="W76" s="398"/>
      <c r="X76" s="386"/>
      <c r="Y76" s="386"/>
      <c r="Z76" s="50"/>
      <c r="AA76" s="28"/>
      <c r="AB76" s="51"/>
      <c r="AC76" s="366"/>
      <c r="AD76" s="366"/>
      <c r="AE76" s="366"/>
      <c r="AF76" s="366"/>
      <c r="AG76" s="366"/>
      <c r="AH76" s="366"/>
    </row>
    <row r="77" spans="1:34" ht="15.75" customHeight="1">
      <c r="A77" s="366"/>
      <c r="B77" s="480" t="s">
        <v>176</v>
      </c>
      <c r="C77" s="829"/>
      <c r="D77" s="484"/>
      <c r="E77" s="840"/>
      <c r="F77" s="840"/>
      <c r="G77" s="840"/>
      <c r="H77" s="840"/>
      <c r="I77" s="840"/>
      <c r="J77" s="840"/>
      <c r="K77" s="840"/>
      <c r="L77" s="840"/>
      <c r="M77" s="840"/>
      <c r="N77" s="840"/>
      <c r="O77" s="840"/>
      <c r="P77" s="840"/>
      <c r="Q77" s="840"/>
      <c r="R77" s="840"/>
      <c r="S77" s="840"/>
      <c r="T77" s="840"/>
      <c r="U77" s="840"/>
      <c r="V77" s="840"/>
      <c r="W77" s="840"/>
      <c r="X77" s="840"/>
      <c r="Y77" s="840"/>
      <c r="Z77" s="840"/>
      <c r="AA77" s="840"/>
      <c r="AB77" s="841"/>
      <c r="AC77" s="366"/>
      <c r="AD77" s="366"/>
      <c r="AE77" s="366"/>
      <c r="AF77" s="366"/>
      <c r="AG77" s="366"/>
      <c r="AH77" s="366"/>
    </row>
    <row r="78" spans="1:34" ht="15.75" customHeight="1">
      <c r="A78" s="366"/>
      <c r="B78" s="48"/>
      <c r="C78" s="396"/>
      <c r="D78" s="396"/>
      <c r="E78" s="396"/>
      <c r="F78" s="389"/>
      <c r="G78" s="397"/>
      <c r="H78" s="398"/>
      <c r="I78" s="398"/>
      <c r="J78" s="389"/>
      <c r="K78" s="389"/>
      <c r="L78" s="389"/>
      <c r="M78" s="389"/>
      <c r="N78" s="398"/>
      <c r="O78" s="389"/>
      <c r="P78" s="389"/>
      <c r="Q78" s="389"/>
      <c r="R78" s="389"/>
      <c r="S78" s="398"/>
      <c r="T78" s="376"/>
      <c r="U78" s="376"/>
      <c r="V78" s="366"/>
      <c r="W78" s="398"/>
      <c r="X78" s="386"/>
      <c r="Y78" s="386"/>
      <c r="Z78" s="50"/>
      <c r="AA78" s="28"/>
      <c r="AB78" s="51"/>
      <c r="AC78" s="366"/>
      <c r="AD78" s="366"/>
      <c r="AE78" s="366"/>
      <c r="AF78" s="366"/>
      <c r="AG78" s="366"/>
      <c r="AH78" s="366"/>
    </row>
    <row r="79" spans="1:34" ht="15.75" customHeight="1">
      <c r="A79" s="366"/>
      <c r="B79" s="480" t="s">
        <v>177</v>
      </c>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29"/>
      <c r="AC79" s="366"/>
      <c r="AD79" s="366"/>
      <c r="AE79" s="366"/>
      <c r="AF79" s="366"/>
      <c r="AG79" s="366"/>
      <c r="AH79" s="366"/>
    </row>
    <row r="80" spans="1:34" ht="15.75" customHeight="1">
      <c r="A80" s="366"/>
      <c r="B80" s="466" t="s">
        <v>122</v>
      </c>
      <c r="C80" s="829"/>
      <c r="D80" s="52" t="s">
        <v>178</v>
      </c>
      <c r="E80" s="466" t="s">
        <v>179</v>
      </c>
      <c r="F80" s="829"/>
      <c r="G80" s="466" t="s">
        <v>177</v>
      </c>
      <c r="H80" s="842"/>
      <c r="I80" s="842"/>
      <c r="J80" s="842"/>
      <c r="K80" s="842"/>
      <c r="L80" s="842"/>
      <c r="M80" s="842"/>
      <c r="N80" s="842"/>
      <c r="O80" s="829"/>
      <c r="P80" s="466" t="s">
        <v>180</v>
      </c>
      <c r="Q80" s="842"/>
      <c r="R80" s="842"/>
      <c r="S80" s="842"/>
      <c r="T80" s="842"/>
      <c r="U80" s="842"/>
      <c r="V80" s="842"/>
      <c r="W80" s="842"/>
      <c r="X80" s="842"/>
      <c r="Y80" s="842"/>
      <c r="Z80" s="842"/>
      <c r="AA80" s="842"/>
      <c r="AB80" s="829"/>
      <c r="AC80" s="366"/>
      <c r="AD80" s="366"/>
      <c r="AE80" s="366"/>
      <c r="AF80" s="366"/>
      <c r="AG80" s="366"/>
      <c r="AH80" s="366"/>
    </row>
    <row r="81" spans="1:34" ht="15.75" customHeight="1">
      <c r="A81" s="366"/>
      <c r="B81" s="466"/>
      <c r="C81" s="829"/>
      <c r="D81" s="37"/>
      <c r="E81" s="466"/>
      <c r="F81" s="829"/>
      <c r="G81" s="479"/>
      <c r="H81" s="842"/>
      <c r="I81" s="842"/>
      <c r="J81" s="842"/>
      <c r="K81" s="842"/>
      <c r="L81" s="842"/>
      <c r="M81" s="842"/>
      <c r="N81" s="842"/>
      <c r="O81" s="829"/>
      <c r="P81" s="479"/>
      <c r="Q81" s="842"/>
      <c r="R81" s="842"/>
      <c r="S81" s="842"/>
      <c r="T81" s="842"/>
      <c r="U81" s="842"/>
      <c r="V81" s="842"/>
      <c r="W81" s="842"/>
      <c r="X81" s="842"/>
      <c r="Y81" s="842"/>
      <c r="Z81" s="842"/>
      <c r="AA81" s="842"/>
      <c r="AB81" s="829"/>
      <c r="AC81" s="366"/>
      <c r="AD81" s="366"/>
      <c r="AE81" s="366"/>
      <c r="AF81" s="366"/>
      <c r="AG81" s="366"/>
      <c r="AH81" s="366"/>
    </row>
    <row r="82" spans="1:34" ht="15.75" customHeight="1">
      <c r="A82" s="366"/>
      <c r="B82" s="466"/>
      <c r="C82" s="829"/>
      <c r="D82" s="37"/>
      <c r="E82" s="466"/>
      <c r="F82" s="829"/>
      <c r="G82" s="479"/>
      <c r="H82" s="842"/>
      <c r="I82" s="842"/>
      <c r="J82" s="842"/>
      <c r="K82" s="842"/>
      <c r="L82" s="842"/>
      <c r="M82" s="842"/>
      <c r="N82" s="842"/>
      <c r="O82" s="829"/>
      <c r="P82" s="479"/>
      <c r="Q82" s="842"/>
      <c r="R82" s="842"/>
      <c r="S82" s="842"/>
      <c r="T82" s="842"/>
      <c r="U82" s="842"/>
      <c r="V82" s="842"/>
      <c r="W82" s="842"/>
      <c r="X82" s="842"/>
      <c r="Y82" s="842"/>
      <c r="Z82" s="842"/>
      <c r="AA82" s="842"/>
      <c r="AB82" s="829"/>
      <c r="AC82" s="366"/>
      <c r="AD82" s="366"/>
      <c r="AE82" s="366"/>
      <c r="AF82" s="366"/>
      <c r="AG82" s="366"/>
      <c r="AH82" s="366"/>
    </row>
    <row r="83" spans="1:34" ht="26.25" customHeight="1">
      <c r="A83" s="366"/>
      <c r="B83" s="478" t="s">
        <v>181</v>
      </c>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29"/>
      <c r="AC83" s="366"/>
      <c r="AD83" s="399"/>
      <c r="AE83" s="366"/>
      <c r="AF83" s="366"/>
      <c r="AG83" s="366"/>
      <c r="AH83" s="366"/>
    </row>
    <row r="84" spans="1:34" ht="12.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row>
    <row r="85" spans="1:34" ht="12.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row>
    <row r="86" spans="1:34" ht="12.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row>
    <row r="87" spans="1:34" ht="12.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row>
    <row r="88" spans="1:34" ht="12.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row>
    <row r="89" spans="1:34" ht="12.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row>
    <row r="90" spans="1:34" ht="12.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row>
    <row r="91" spans="1:34" ht="12.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row>
    <row r="92" spans="1:34" ht="12.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row>
    <row r="93" spans="1:34" ht="12.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c r="AH93" s="366"/>
    </row>
    <row r="94" spans="1:34" ht="12.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c r="AH94" s="366"/>
    </row>
    <row r="95" spans="1:34" ht="12.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c r="AE95" s="366"/>
      <c r="AF95" s="366"/>
      <c r="AG95" s="366"/>
      <c r="AH95" s="366"/>
    </row>
    <row r="96" spans="1:34" ht="12.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c r="AG96" s="366"/>
      <c r="AH96" s="366"/>
    </row>
    <row r="97" spans="1:34" ht="12.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row>
    <row r="98" spans="1:34" ht="12.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row>
    <row r="99" spans="1:34" ht="12.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row>
    <row r="100" spans="1:34" ht="12.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row>
    <row r="101" spans="1:34" ht="12.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row>
    <row r="102" spans="1:34" ht="12.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c r="AG102" s="366"/>
      <c r="AH102" s="366"/>
    </row>
    <row r="103" spans="1:34" ht="12.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c r="AH103" s="366"/>
    </row>
    <row r="104" spans="1:34" ht="12.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c r="AG104" s="366"/>
      <c r="AH104" s="366"/>
    </row>
    <row r="105" spans="1:34" ht="12.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c r="AH105" s="366"/>
    </row>
    <row r="106" spans="1:34" ht="12.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c r="AG106" s="366"/>
      <c r="AH106" s="366"/>
    </row>
    <row r="107" spans="1:34" ht="12.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row>
    <row r="108" spans="1:34" ht="12.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c r="AH108" s="366"/>
    </row>
    <row r="109" spans="1:34" ht="12.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row>
    <row r="110" spans="1:34" ht="12.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c r="AH110" s="366"/>
    </row>
    <row r="111" spans="1:34" ht="12.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c r="AH111" s="366"/>
    </row>
    <row r="112" spans="1:34" ht="12.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c r="AE112" s="366"/>
      <c r="AF112" s="366"/>
      <c r="AG112" s="366"/>
      <c r="AH112" s="366"/>
    </row>
    <row r="113" spans="1:34" ht="12.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c r="AH113" s="366"/>
    </row>
    <row r="114" spans="1:34" ht="12.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row>
    <row r="115" spans="1:34" ht="12.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row>
    <row r="116" spans="1:34" ht="12.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row>
    <row r="117" spans="1:34" ht="12.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row>
    <row r="118" spans="1:34" ht="12.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row>
    <row r="119" spans="1:34" ht="12.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row>
    <row r="120" spans="1:34" ht="12.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row>
    <row r="121" spans="1:34" ht="12.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row>
    <row r="122" spans="1:34" ht="12.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row>
    <row r="123" spans="1:34" ht="12.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row>
    <row r="124" spans="1:34" ht="12.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row>
    <row r="125" spans="1:34" ht="12.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row>
    <row r="126" spans="1:34" ht="12.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row>
    <row r="127" spans="1:34" ht="12.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c r="AF127" s="366"/>
      <c r="AG127" s="366"/>
      <c r="AH127" s="366"/>
    </row>
    <row r="128" spans="1:34" ht="12.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c r="AH128" s="366"/>
    </row>
    <row r="129" spans="1:34" ht="12.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c r="AE129" s="366"/>
      <c r="AF129" s="366"/>
      <c r="AG129" s="366"/>
      <c r="AH129" s="366"/>
    </row>
    <row r="130" spans="1:34" ht="12.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c r="AE130" s="366"/>
      <c r="AF130" s="366"/>
      <c r="AG130" s="366"/>
      <c r="AH130" s="366"/>
    </row>
    <row r="131" spans="1:34" ht="12.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c r="AE131" s="366"/>
      <c r="AF131" s="366"/>
      <c r="AG131" s="366"/>
      <c r="AH131" s="366"/>
    </row>
    <row r="132" spans="1:34" ht="12.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row>
    <row r="133" spans="1:34" ht="12.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row>
    <row r="134" spans="1:34" ht="12.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c r="AE134" s="366"/>
      <c r="AF134" s="366"/>
      <c r="AG134" s="366"/>
      <c r="AH134" s="366"/>
    </row>
    <row r="135" spans="1:34" ht="12.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c r="AE135" s="366"/>
      <c r="AF135" s="366"/>
      <c r="AG135" s="366"/>
      <c r="AH135" s="366"/>
    </row>
    <row r="136" spans="1:34" ht="12.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c r="AE136" s="366"/>
      <c r="AF136" s="366"/>
      <c r="AG136" s="366"/>
      <c r="AH136" s="366"/>
    </row>
    <row r="137" spans="1:34" ht="12.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c r="AE137" s="366"/>
      <c r="AF137" s="366"/>
      <c r="AG137" s="366"/>
      <c r="AH137" s="366"/>
    </row>
    <row r="138" spans="1:34" ht="12.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c r="AH138" s="366"/>
    </row>
    <row r="139" spans="1:34" ht="12.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row>
    <row r="140" spans="1:34" ht="12.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c r="AE140" s="366"/>
      <c r="AF140" s="366"/>
      <c r="AG140" s="366"/>
      <c r="AH140" s="366"/>
    </row>
    <row r="141" spans="1:34" ht="12.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6"/>
      <c r="AF141" s="366"/>
      <c r="AG141" s="366"/>
      <c r="AH141" s="366"/>
    </row>
    <row r="142" spans="1:34" ht="12.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c r="AH142" s="366"/>
    </row>
    <row r="143" spans="1:34" ht="12.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c r="AH143" s="366"/>
    </row>
    <row r="144" spans="1:34" ht="12.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c r="AE144" s="366"/>
      <c r="AF144" s="366"/>
      <c r="AG144" s="366"/>
      <c r="AH144" s="366"/>
    </row>
    <row r="145" spans="1:34" ht="12.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c r="AH145" s="366"/>
    </row>
    <row r="146" spans="1:34" ht="12.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c r="AE146" s="366"/>
      <c r="AF146" s="366"/>
      <c r="AG146" s="366"/>
      <c r="AH146" s="366"/>
    </row>
    <row r="147" spans="1:34" ht="12.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c r="AH147" s="366"/>
    </row>
    <row r="148" spans="1:34" ht="12.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row>
    <row r="149" spans="1:34" ht="12.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c r="AH149" s="366"/>
    </row>
    <row r="150" spans="1:34" ht="12.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c r="AH150" s="366"/>
    </row>
    <row r="151" spans="1:34" ht="12.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row>
    <row r="152" spans="1:34" ht="12.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row>
    <row r="153" spans="1:34" ht="12.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6"/>
    </row>
    <row r="154" spans="1:34" ht="12.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row>
    <row r="155" spans="1:34" ht="12.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row>
    <row r="156" spans="1:34" ht="12.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row>
    <row r="157" spans="1:34" ht="12.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row>
    <row r="158" spans="1:34" ht="12.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row>
    <row r="159" spans="1:34" ht="12.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row>
    <row r="160" spans="1:34" ht="12.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row>
    <row r="161" spans="1:34" ht="12.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row>
    <row r="162" spans="1:34" ht="12.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row>
    <row r="163" spans="1:34" ht="12.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row>
    <row r="164" spans="1:34" ht="12.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c r="AH164" s="366"/>
    </row>
    <row r="165" spans="1:34" ht="12.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row>
    <row r="166" spans="1:34" ht="12.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c r="AH166" s="366"/>
    </row>
    <row r="167" spans="1:34" ht="12.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row>
    <row r="168" spans="1:34" ht="12.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c r="AH168" s="366"/>
    </row>
    <row r="169" spans="1:34" ht="12.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row>
    <row r="170" spans="1:34" ht="12.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c r="AH170" s="366"/>
    </row>
    <row r="171" spans="1:34" ht="12.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row>
    <row r="172" spans="1:34" ht="12.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row>
    <row r="173" spans="1:34" ht="12.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row>
    <row r="174" spans="1:34" ht="12.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row>
    <row r="175" spans="1:34" ht="12.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row>
    <row r="176" spans="1:34" ht="12.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row>
    <row r="177" spans="1:34" ht="12.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c r="AH177" s="366"/>
    </row>
    <row r="178" spans="1:34" ht="12.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row>
    <row r="179" spans="1:34" ht="12.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c r="AH179" s="366"/>
    </row>
    <row r="180" spans="1:34" ht="12.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row>
    <row r="181" spans="1:34" ht="12.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c r="AH181" s="366"/>
    </row>
    <row r="182" spans="1:34" ht="12.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c r="AH182" s="366"/>
    </row>
    <row r="183" spans="1:34" ht="12.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c r="AH183" s="366"/>
    </row>
    <row r="184" spans="1:34" ht="12.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c r="AH184" s="366"/>
    </row>
    <row r="185" spans="1:34" ht="12.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row>
    <row r="186" spans="1:34" ht="12.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row>
    <row r="187" spans="1:34" ht="12.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row>
    <row r="188" spans="1:34" ht="12.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row>
    <row r="189" spans="1:34" ht="12.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row>
    <row r="190" spans="1:34" ht="12.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row>
    <row r="191" spans="1:34" ht="12.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row>
    <row r="192" spans="1:34" ht="12.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row>
    <row r="193" spans="1:34" ht="12.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row>
    <row r="194" spans="1:34" ht="12.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row>
    <row r="195" spans="1:34" ht="12.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row>
    <row r="196" spans="1:34" ht="12.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row>
    <row r="197" spans="1:34" ht="12.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row>
    <row r="198" spans="1:34" ht="12.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row>
    <row r="199" spans="1:34" ht="12.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row>
    <row r="200" spans="1:34" ht="12.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row>
    <row r="201" spans="1:34" ht="12.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row>
    <row r="202" spans="1:34" ht="12.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row>
    <row r="203" spans="1:34" ht="12.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row>
    <row r="204" spans="1:34" ht="12.7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row>
    <row r="205" spans="1:34" ht="12.7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row>
    <row r="206" spans="1:34" ht="12.7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row>
    <row r="207" spans="1:34" ht="12.7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row>
    <row r="208" spans="1:34" ht="12.7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row>
    <row r="209" spans="1:34" ht="12.7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row>
    <row r="210" spans="1:34" ht="12.7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row>
    <row r="211" spans="1:34" ht="12.7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row>
    <row r="212" spans="1:34" ht="12.7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row>
    <row r="213" spans="1:34" ht="12.7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row>
    <row r="214" spans="1:34" ht="12.7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row>
    <row r="215" spans="1:34" ht="12.7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row>
    <row r="216" spans="1:34" ht="12.7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row>
    <row r="217" spans="1:34" ht="12.7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row>
    <row r="218" spans="1:34" ht="12.7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row>
    <row r="219" spans="1:34" ht="12.7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row>
    <row r="220" spans="1:34" ht="12.7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row>
    <row r="221" spans="1:34" ht="12.7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row>
    <row r="222" spans="1:34" ht="12.7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row>
    <row r="223" spans="1:34" ht="12.7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row>
    <row r="224" spans="1:34" ht="12.7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row>
    <row r="225" spans="1:34" ht="12.7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row>
    <row r="226" spans="1:34" ht="12.7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row>
    <row r="227" spans="1:34" ht="12.7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row>
    <row r="228" spans="1:34" ht="12.7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row>
    <row r="229" spans="1:34" ht="12.7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row>
    <row r="230" spans="1:34" ht="12.7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row>
    <row r="231" spans="1:34" ht="12.7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row>
    <row r="232" spans="1:34" ht="12.7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row>
    <row r="233" spans="1:34" ht="12.7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row>
    <row r="234" spans="1:34" ht="12.7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row>
    <row r="235" spans="1:34" ht="12.7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row>
    <row r="236" spans="1:34" ht="12.7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row>
    <row r="237" spans="1:34" ht="12.7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row>
    <row r="238" spans="1:34" ht="12.7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row>
    <row r="239" spans="1:34" ht="12.7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row>
    <row r="240" spans="1:34" ht="12.7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row>
    <row r="241" spans="1:34" ht="12.7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row>
    <row r="242" spans="1:34" ht="12.7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row>
    <row r="243" spans="1:34" ht="12.7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row>
    <row r="244" spans="1:34" ht="12.7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row>
    <row r="245" spans="1:34" ht="12.7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row>
    <row r="246" spans="1:34" ht="12.7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row>
    <row r="247" spans="1:34" ht="12.7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row>
    <row r="248" spans="1:34" ht="12.7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row>
    <row r="249" spans="1:34" ht="12.7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row>
    <row r="250" spans="1:34" ht="12.7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row>
    <row r="251" spans="1:34" ht="12.7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row>
    <row r="252" spans="1:34" ht="12.7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row>
    <row r="253" spans="1:34" ht="12.7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row>
    <row r="254" spans="1:34" ht="12.7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row>
    <row r="255" spans="1:34" ht="12.7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row>
    <row r="256" spans="1:34" ht="12.7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row>
    <row r="257" spans="1:34" ht="12.7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row>
    <row r="258" spans="1:34" ht="12.7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row>
    <row r="259" spans="1:34" ht="12.7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row>
    <row r="260" spans="1:34" ht="12.7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row>
    <row r="261" spans="1:34" ht="12.7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row>
    <row r="262" spans="1:34" ht="12.7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row>
    <row r="263" spans="1:34" ht="12.7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row>
    <row r="264" spans="1:34" ht="12.7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row>
    <row r="265" spans="1:34" ht="12.7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row>
    <row r="266" spans="1:34" ht="12.7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row>
    <row r="267" spans="1:34" ht="12.7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row>
    <row r="268" spans="1:34" ht="12.7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row>
    <row r="269" spans="1:34" ht="12.7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row>
    <row r="270" spans="1:34" ht="12.7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row>
    <row r="271" spans="1:34" ht="12.7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row>
    <row r="272" spans="1:34" ht="12.7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row>
    <row r="273" spans="1:34" ht="12.7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row>
    <row r="274" spans="1:34" ht="12.7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row>
    <row r="275" spans="1:34" ht="12.7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row>
    <row r="276" spans="1:34" ht="12.7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row>
    <row r="277" spans="1:34" ht="12.7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row>
    <row r="278" spans="1:34" ht="12.7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row>
    <row r="279" spans="1:34" ht="12.7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row>
    <row r="280" spans="1:34" ht="12.7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row>
    <row r="281" spans="1:34" ht="12.7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row>
    <row r="282" spans="1:34" ht="12.7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row>
    <row r="283" spans="1:34" ht="12.7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row>
    <row r="284" spans="1:34" ht="12.7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row>
    <row r="285" spans="1:34" ht="12.7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row>
    <row r="286" spans="1:34" ht="12.7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row>
    <row r="287" spans="1:34" ht="12.7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row>
    <row r="288" spans="1:34" ht="12.7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row>
    <row r="289" spans="1:34" ht="12.7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row>
    <row r="290" spans="1:34" ht="12.7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row>
    <row r="291" spans="1:34" ht="12.7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row>
    <row r="292" spans="1:34" ht="12.7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row>
    <row r="293" spans="1:34" ht="12.7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row>
    <row r="294" spans="1:34" ht="12.7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row>
    <row r="295" spans="1:34" ht="12.7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row>
    <row r="296" spans="1:34" ht="12.7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row>
    <row r="297" spans="1:34" ht="12.7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c r="AE297" s="366"/>
      <c r="AF297" s="366"/>
      <c r="AG297" s="366"/>
      <c r="AH297" s="366"/>
    </row>
    <row r="298" spans="1:34" ht="12.7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c r="AE298" s="366"/>
      <c r="AF298" s="366"/>
      <c r="AG298" s="366"/>
      <c r="AH298" s="366"/>
    </row>
    <row r="299" spans="1:34" ht="12.7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c r="AE299" s="366"/>
      <c r="AF299" s="366"/>
      <c r="AG299" s="366"/>
      <c r="AH299" s="366"/>
    </row>
    <row r="300" spans="1:34" ht="12.7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c r="AE300" s="366"/>
      <c r="AF300" s="366"/>
      <c r="AG300" s="366"/>
      <c r="AH300" s="366"/>
    </row>
    <row r="301" spans="1:34" ht="12.7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c r="AE301" s="366"/>
      <c r="AF301" s="366"/>
      <c r="AG301" s="366"/>
      <c r="AH301" s="366"/>
    </row>
    <row r="302" spans="1:34" ht="12.7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c r="AE302" s="366"/>
      <c r="AF302" s="366"/>
      <c r="AG302" s="366"/>
      <c r="AH302" s="366"/>
    </row>
    <row r="303" spans="1:34" ht="12.7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366"/>
      <c r="AF303" s="366"/>
      <c r="AG303" s="366"/>
      <c r="AH303" s="366"/>
    </row>
    <row r="304" spans="1:34" ht="12.7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c r="AE304" s="366"/>
      <c r="AF304" s="366"/>
      <c r="AG304" s="366"/>
      <c r="AH304" s="366"/>
    </row>
    <row r="305" spans="1:34" ht="12.7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c r="AE305" s="366"/>
      <c r="AF305" s="366"/>
      <c r="AG305" s="366"/>
      <c r="AH305" s="366"/>
    </row>
    <row r="306" spans="1:34" ht="12.7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c r="AE306" s="366"/>
      <c r="AF306" s="366"/>
      <c r="AG306" s="366"/>
      <c r="AH306" s="366"/>
    </row>
    <row r="307" spans="1:34" ht="12.7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c r="AE307" s="366"/>
      <c r="AF307" s="366"/>
      <c r="AG307" s="366"/>
      <c r="AH307" s="366"/>
    </row>
    <row r="308" spans="1:34" ht="12.7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c r="AE308" s="366"/>
      <c r="AF308" s="366"/>
      <c r="AG308" s="366"/>
      <c r="AH308" s="366"/>
    </row>
    <row r="309" spans="1:34" ht="12.7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c r="AE309" s="366"/>
      <c r="AF309" s="366"/>
      <c r="AG309" s="366"/>
      <c r="AH309" s="366"/>
    </row>
    <row r="310" spans="1:34" ht="12.7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row>
    <row r="311" spans="1:34" ht="12.7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row>
    <row r="312" spans="1:34" ht="12.7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row>
    <row r="313" spans="1:34" ht="12.7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row>
    <row r="314" spans="1:34" ht="12.7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row>
    <row r="315" spans="1:34" ht="12.7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row>
    <row r="316" spans="1:34" ht="12.7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c r="AH316" s="366"/>
    </row>
    <row r="317" spans="1:34" ht="12.7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row>
    <row r="318" spans="1:34" ht="12.7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row>
    <row r="319" spans="1:34" ht="12.7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row>
    <row r="320" spans="1:34" ht="12.7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row>
    <row r="321" spans="1:34" ht="12.7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row>
    <row r="322" spans="1:34" ht="12.7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row>
    <row r="323" spans="1:34" ht="12.7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row>
    <row r="324" spans="1:34" ht="12.7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row>
    <row r="325" spans="1:34" ht="12.7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row>
    <row r="326" spans="1:34" ht="12.7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row>
    <row r="327" spans="1:34" ht="12.7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row>
    <row r="328" spans="1:34" ht="12.7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row>
    <row r="329" spans="1:34" ht="12.7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c r="AH329" s="366"/>
    </row>
    <row r="330" spans="1:34" ht="12.7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c r="AH330" s="366"/>
    </row>
    <row r="331" spans="1:34" ht="12.7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row>
    <row r="332" spans="1:34" ht="12.7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row>
    <row r="333" spans="1:34" ht="12.7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row>
    <row r="334" spans="1:34" ht="12.7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row>
    <row r="335" spans="1:34" ht="12.7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c r="AE335" s="366"/>
      <c r="AF335" s="366"/>
      <c r="AG335" s="366"/>
      <c r="AH335" s="366"/>
    </row>
    <row r="336" spans="1:34" ht="12.7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c r="AE336" s="366"/>
      <c r="AF336" s="366"/>
      <c r="AG336" s="366"/>
      <c r="AH336" s="366"/>
    </row>
    <row r="337" spans="1:34" ht="12.7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row>
    <row r="338" spans="1:34" ht="12.7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row>
    <row r="339" spans="1:34" ht="12.7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row>
    <row r="340" spans="1:34" ht="12.7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row>
    <row r="341" spans="1:34" ht="12.7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row>
    <row r="342" spans="1:34" ht="12.7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row>
    <row r="343" spans="1:34" ht="12.7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row>
    <row r="344" spans="1:34" ht="12.7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row>
    <row r="345" spans="1:34" ht="12.7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row>
    <row r="346" spans="1:34" ht="12.7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row>
    <row r="347" spans="1:34" ht="12.7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row>
    <row r="348" spans="1:34" ht="12.7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row>
    <row r="349" spans="1:34" ht="12.7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c r="AE349" s="366"/>
      <c r="AF349" s="366"/>
      <c r="AG349" s="366"/>
      <c r="AH349" s="366"/>
    </row>
    <row r="350" spans="1:34" ht="12.7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c r="AE350" s="366"/>
      <c r="AF350" s="366"/>
      <c r="AG350" s="366"/>
      <c r="AH350" s="366"/>
    </row>
    <row r="351" spans="1:34" ht="12.7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c r="AE351" s="366"/>
      <c r="AF351" s="366"/>
      <c r="AG351" s="366"/>
      <c r="AH351" s="366"/>
    </row>
    <row r="352" spans="1:34" ht="12.7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c r="AE352" s="366"/>
      <c r="AF352" s="366"/>
      <c r="AG352" s="366"/>
      <c r="AH352" s="366"/>
    </row>
    <row r="353" spans="1:34" ht="12.7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c r="AE353" s="366"/>
      <c r="AF353" s="366"/>
      <c r="AG353" s="366"/>
      <c r="AH353" s="366"/>
    </row>
    <row r="354" spans="1:34" ht="12.7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c r="AE354" s="366"/>
      <c r="AF354" s="366"/>
      <c r="AG354" s="366"/>
      <c r="AH354" s="366"/>
    </row>
    <row r="355" spans="1:34" ht="12.7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c r="AA355" s="366"/>
      <c r="AB355" s="366"/>
      <c r="AC355" s="366"/>
      <c r="AD355" s="366"/>
      <c r="AE355" s="366"/>
      <c r="AF355" s="366"/>
      <c r="AG355" s="366"/>
      <c r="AH355" s="366"/>
    </row>
    <row r="356" spans="1:34" ht="12.7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c r="AA356" s="366"/>
      <c r="AB356" s="366"/>
      <c r="AC356" s="366"/>
      <c r="AD356" s="366"/>
      <c r="AE356" s="366"/>
      <c r="AF356" s="366"/>
      <c r="AG356" s="366"/>
      <c r="AH356" s="366"/>
    </row>
    <row r="357" spans="1:34" ht="12.7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c r="AA357" s="366"/>
      <c r="AB357" s="366"/>
      <c r="AC357" s="366"/>
      <c r="AD357" s="366"/>
      <c r="AE357" s="366"/>
      <c r="AF357" s="366"/>
      <c r="AG357" s="366"/>
      <c r="AH357" s="366"/>
    </row>
    <row r="358" spans="1:34" ht="12.7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c r="AA358" s="366"/>
      <c r="AB358" s="366"/>
      <c r="AC358" s="366"/>
      <c r="AD358" s="366"/>
      <c r="AE358" s="366"/>
      <c r="AF358" s="366"/>
      <c r="AG358" s="366"/>
      <c r="AH358" s="366"/>
    </row>
    <row r="359" spans="1:34" ht="12.7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c r="AA359" s="366"/>
      <c r="AB359" s="366"/>
      <c r="AC359" s="366"/>
      <c r="AD359" s="366"/>
      <c r="AE359" s="366"/>
      <c r="AF359" s="366"/>
      <c r="AG359" s="366"/>
      <c r="AH359" s="366"/>
    </row>
    <row r="360" spans="1:34" ht="12.7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c r="AA360" s="366"/>
      <c r="AB360" s="366"/>
      <c r="AC360" s="366"/>
      <c r="AD360" s="366"/>
      <c r="AE360" s="366"/>
      <c r="AF360" s="366"/>
      <c r="AG360" s="366"/>
      <c r="AH360" s="366"/>
    </row>
    <row r="361" spans="1:34" ht="12.7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c r="AA361" s="366"/>
      <c r="AB361" s="366"/>
      <c r="AC361" s="366"/>
      <c r="AD361" s="366"/>
      <c r="AE361" s="366"/>
      <c r="AF361" s="366"/>
      <c r="AG361" s="366"/>
      <c r="AH361" s="366"/>
    </row>
    <row r="362" spans="1:34" ht="12.7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c r="AA362" s="366"/>
      <c r="AB362" s="366"/>
      <c r="AC362" s="366"/>
      <c r="AD362" s="366"/>
      <c r="AE362" s="366"/>
      <c r="AF362" s="366"/>
      <c r="AG362" s="366"/>
      <c r="AH362" s="366"/>
    </row>
    <row r="363" spans="1:34" ht="12.7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c r="AE363" s="366"/>
      <c r="AF363" s="366"/>
      <c r="AG363" s="366"/>
      <c r="AH363" s="366"/>
    </row>
    <row r="364" spans="1:34" ht="12.7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c r="AE364" s="366"/>
      <c r="AF364" s="366"/>
      <c r="AG364" s="366"/>
      <c r="AH364" s="366"/>
    </row>
    <row r="365" spans="1:34" ht="12.7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c r="AA365" s="366"/>
      <c r="AB365" s="366"/>
      <c r="AC365" s="366"/>
      <c r="AD365" s="366"/>
      <c r="AE365" s="366"/>
      <c r="AF365" s="366"/>
      <c r="AG365" s="366"/>
      <c r="AH365" s="366"/>
    </row>
    <row r="366" spans="1:34" ht="12.7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c r="AA366" s="366"/>
      <c r="AB366" s="366"/>
      <c r="AC366" s="366"/>
      <c r="AD366" s="366"/>
      <c r="AE366" s="366"/>
      <c r="AF366" s="366"/>
      <c r="AG366" s="366"/>
      <c r="AH366" s="366"/>
    </row>
    <row r="367" spans="1:34" ht="12.7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c r="AA367" s="366"/>
      <c r="AB367" s="366"/>
      <c r="AC367" s="366"/>
      <c r="AD367" s="366"/>
      <c r="AE367" s="366"/>
      <c r="AF367" s="366"/>
      <c r="AG367" s="366"/>
      <c r="AH367" s="366"/>
    </row>
    <row r="368" spans="1:34" ht="12.7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c r="AA368" s="366"/>
      <c r="AB368" s="366"/>
      <c r="AC368" s="366"/>
      <c r="AD368" s="366"/>
      <c r="AE368" s="366"/>
      <c r="AF368" s="366"/>
      <c r="AG368" s="366"/>
      <c r="AH368" s="366"/>
    </row>
    <row r="369" spans="1:34" ht="12.7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c r="AA369" s="366"/>
      <c r="AB369" s="366"/>
      <c r="AC369" s="366"/>
      <c r="AD369" s="366"/>
      <c r="AE369" s="366"/>
      <c r="AF369" s="366"/>
      <c r="AG369" s="366"/>
      <c r="AH369" s="366"/>
    </row>
    <row r="370" spans="1:34" ht="12.7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c r="AA370" s="366"/>
      <c r="AB370" s="366"/>
      <c r="AC370" s="366"/>
      <c r="AD370" s="366"/>
      <c r="AE370" s="366"/>
      <c r="AF370" s="366"/>
      <c r="AG370" s="366"/>
      <c r="AH370" s="366"/>
    </row>
    <row r="371" spans="1:34" ht="12.7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c r="AA371" s="366"/>
      <c r="AB371" s="366"/>
      <c r="AC371" s="366"/>
      <c r="AD371" s="366"/>
      <c r="AE371" s="366"/>
      <c r="AF371" s="366"/>
      <c r="AG371" s="366"/>
      <c r="AH371" s="366"/>
    </row>
    <row r="372" spans="1:34" ht="12.7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c r="AA372" s="366"/>
      <c r="AB372" s="366"/>
      <c r="AC372" s="366"/>
      <c r="AD372" s="366"/>
      <c r="AE372" s="366"/>
      <c r="AF372" s="366"/>
      <c r="AG372" s="366"/>
      <c r="AH372" s="366"/>
    </row>
    <row r="373" spans="1:34" ht="12.7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c r="AA373" s="366"/>
      <c r="AB373" s="366"/>
      <c r="AC373" s="366"/>
      <c r="AD373" s="366"/>
      <c r="AE373" s="366"/>
      <c r="AF373" s="366"/>
      <c r="AG373" s="366"/>
      <c r="AH373" s="366"/>
    </row>
    <row r="374" spans="1:34" ht="12.7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c r="AA374" s="366"/>
      <c r="AB374" s="366"/>
      <c r="AC374" s="366"/>
      <c r="AD374" s="366"/>
      <c r="AE374" s="366"/>
      <c r="AF374" s="366"/>
      <c r="AG374" s="366"/>
      <c r="AH374" s="366"/>
    </row>
    <row r="375" spans="1:34" ht="12.7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c r="AA375" s="366"/>
      <c r="AB375" s="366"/>
      <c r="AC375" s="366"/>
      <c r="AD375" s="366"/>
      <c r="AE375" s="366"/>
      <c r="AF375" s="366"/>
      <c r="AG375" s="366"/>
      <c r="AH375" s="366"/>
    </row>
    <row r="376" spans="1:34" ht="12.7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c r="AA376" s="366"/>
      <c r="AB376" s="366"/>
      <c r="AC376" s="366"/>
      <c r="AD376" s="366"/>
      <c r="AE376" s="366"/>
      <c r="AF376" s="366"/>
      <c r="AG376" s="366"/>
      <c r="AH376" s="366"/>
    </row>
    <row r="377" spans="1:34" ht="12.7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c r="AA377" s="366"/>
      <c r="AB377" s="366"/>
      <c r="AC377" s="366"/>
      <c r="AD377" s="366"/>
      <c r="AE377" s="366"/>
      <c r="AF377" s="366"/>
      <c r="AG377" s="366"/>
      <c r="AH377" s="366"/>
    </row>
    <row r="378" spans="1:34" ht="12.7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c r="AA378" s="366"/>
      <c r="AB378" s="366"/>
      <c r="AC378" s="366"/>
      <c r="AD378" s="366"/>
      <c r="AE378" s="366"/>
      <c r="AF378" s="366"/>
      <c r="AG378" s="366"/>
      <c r="AH378" s="366"/>
    </row>
    <row r="379" spans="1:34" ht="12.7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c r="AA379" s="366"/>
      <c r="AB379" s="366"/>
      <c r="AC379" s="366"/>
      <c r="AD379" s="366"/>
      <c r="AE379" s="366"/>
      <c r="AF379" s="366"/>
      <c r="AG379" s="366"/>
      <c r="AH379" s="366"/>
    </row>
    <row r="380" spans="1:34" ht="12.7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c r="AA380" s="366"/>
      <c r="AB380" s="366"/>
      <c r="AC380" s="366"/>
      <c r="AD380" s="366"/>
      <c r="AE380" s="366"/>
      <c r="AF380" s="366"/>
      <c r="AG380" s="366"/>
      <c r="AH380" s="366"/>
    </row>
    <row r="381" spans="1:34" ht="12.7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c r="AE381" s="366"/>
      <c r="AF381" s="366"/>
      <c r="AG381" s="366"/>
      <c r="AH381" s="366"/>
    </row>
    <row r="382" spans="1:34" ht="12.7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c r="AA382" s="366"/>
      <c r="AB382" s="366"/>
      <c r="AC382" s="366"/>
      <c r="AD382" s="366"/>
      <c r="AE382" s="366"/>
      <c r="AF382" s="366"/>
      <c r="AG382" s="366"/>
      <c r="AH382" s="366"/>
    </row>
    <row r="383" spans="1:34" ht="12.7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c r="AA383" s="366"/>
      <c r="AB383" s="366"/>
      <c r="AC383" s="366"/>
      <c r="AD383" s="366"/>
      <c r="AE383" s="366"/>
      <c r="AF383" s="366"/>
      <c r="AG383" s="366"/>
      <c r="AH383" s="366"/>
    </row>
    <row r="384" spans="1:34" ht="12.7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c r="AA384" s="366"/>
      <c r="AB384" s="366"/>
      <c r="AC384" s="366"/>
      <c r="AD384" s="366"/>
      <c r="AE384" s="366"/>
      <c r="AF384" s="366"/>
      <c r="AG384" s="366"/>
      <c r="AH384" s="366"/>
    </row>
    <row r="385" spans="1:34" ht="12.7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c r="AA385" s="366"/>
      <c r="AB385" s="366"/>
      <c r="AC385" s="366"/>
      <c r="AD385" s="366"/>
      <c r="AE385" s="366"/>
      <c r="AF385" s="366"/>
      <c r="AG385" s="366"/>
      <c r="AH385" s="366"/>
    </row>
    <row r="386" spans="1:34" ht="12.7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c r="AE386" s="366"/>
      <c r="AF386" s="366"/>
      <c r="AG386" s="366"/>
      <c r="AH386" s="366"/>
    </row>
    <row r="387" spans="1:34" ht="12.7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c r="AA387" s="366"/>
      <c r="AB387" s="366"/>
      <c r="AC387" s="366"/>
      <c r="AD387" s="366"/>
      <c r="AE387" s="366"/>
      <c r="AF387" s="366"/>
      <c r="AG387" s="366"/>
      <c r="AH387" s="366"/>
    </row>
    <row r="388" spans="1:34" ht="12.7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c r="AE388" s="366"/>
      <c r="AF388" s="366"/>
      <c r="AG388" s="366"/>
      <c r="AH388" s="366"/>
    </row>
    <row r="389" spans="1:34" ht="12.7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c r="AA389" s="366"/>
      <c r="AB389" s="366"/>
      <c r="AC389" s="366"/>
      <c r="AD389" s="366"/>
      <c r="AE389" s="366"/>
      <c r="AF389" s="366"/>
      <c r="AG389" s="366"/>
      <c r="AH389" s="366"/>
    </row>
    <row r="390" spans="1:34" ht="12.7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c r="AE390" s="366"/>
      <c r="AF390" s="366"/>
      <c r="AG390" s="366"/>
      <c r="AH390" s="366"/>
    </row>
    <row r="391" spans="1:34" ht="12.7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c r="AA391" s="366"/>
      <c r="AB391" s="366"/>
      <c r="AC391" s="366"/>
      <c r="AD391" s="366"/>
      <c r="AE391" s="366"/>
      <c r="AF391" s="366"/>
      <c r="AG391" s="366"/>
      <c r="AH391" s="366"/>
    </row>
    <row r="392" spans="1:34" ht="12.7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c r="AE392" s="366"/>
      <c r="AF392" s="366"/>
      <c r="AG392" s="366"/>
      <c r="AH392" s="366"/>
    </row>
    <row r="393" spans="1:34" ht="12.7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c r="AA393" s="366"/>
      <c r="AB393" s="366"/>
      <c r="AC393" s="366"/>
      <c r="AD393" s="366"/>
      <c r="AE393" s="366"/>
      <c r="AF393" s="366"/>
      <c r="AG393" s="366"/>
      <c r="AH393" s="366"/>
    </row>
    <row r="394" spans="1:34" ht="12.7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c r="AA394" s="366"/>
      <c r="AB394" s="366"/>
      <c r="AC394" s="366"/>
      <c r="AD394" s="366"/>
      <c r="AE394" s="366"/>
      <c r="AF394" s="366"/>
      <c r="AG394" s="366"/>
      <c r="AH394" s="366"/>
    </row>
    <row r="395" spans="1:34" ht="12.7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c r="AA395" s="366"/>
      <c r="AB395" s="366"/>
      <c r="AC395" s="366"/>
      <c r="AD395" s="366"/>
      <c r="AE395" s="366"/>
      <c r="AF395" s="366"/>
      <c r="AG395" s="366"/>
      <c r="AH395" s="366"/>
    </row>
    <row r="396" spans="1:34" ht="12.7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c r="AA396" s="366"/>
      <c r="AB396" s="366"/>
      <c r="AC396" s="366"/>
      <c r="AD396" s="366"/>
      <c r="AE396" s="366"/>
      <c r="AF396" s="366"/>
      <c r="AG396" s="366"/>
      <c r="AH396" s="366"/>
    </row>
    <row r="397" spans="1:34" ht="12.7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c r="AA397" s="366"/>
      <c r="AB397" s="366"/>
      <c r="AC397" s="366"/>
      <c r="AD397" s="366"/>
      <c r="AE397" s="366"/>
      <c r="AF397" s="366"/>
      <c r="AG397" s="366"/>
      <c r="AH397" s="366"/>
    </row>
    <row r="398" spans="1:34" ht="12.7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c r="AA398" s="366"/>
      <c r="AB398" s="366"/>
      <c r="AC398" s="366"/>
      <c r="AD398" s="366"/>
      <c r="AE398" s="366"/>
      <c r="AF398" s="366"/>
      <c r="AG398" s="366"/>
      <c r="AH398" s="366"/>
    </row>
    <row r="399" spans="1:34" ht="12.7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c r="AA399" s="366"/>
      <c r="AB399" s="366"/>
      <c r="AC399" s="366"/>
      <c r="AD399" s="366"/>
      <c r="AE399" s="366"/>
      <c r="AF399" s="366"/>
      <c r="AG399" s="366"/>
      <c r="AH399" s="366"/>
    </row>
    <row r="400" spans="1:34" ht="12.7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c r="AA400" s="366"/>
      <c r="AB400" s="366"/>
      <c r="AC400" s="366"/>
      <c r="AD400" s="366"/>
      <c r="AE400" s="366"/>
      <c r="AF400" s="366"/>
      <c r="AG400" s="366"/>
      <c r="AH400" s="366"/>
    </row>
    <row r="401" spans="1:34" ht="12.7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c r="AA401" s="366"/>
      <c r="AB401" s="366"/>
      <c r="AC401" s="366"/>
      <c r="AD401" s="366"/>
      <c r="AE401" s="366"/>
      <c r="AF401" s="366"/>
      <c r="AG401" s="366"/>
      <c r="AH401" s="366"/>
    </row>
    <row r="402" spans="1:34" ht="12.7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c r="AA402" s="366"/>
      <c r="AB402" s="366"/>
      <c r="AC402" s="366"/>
      <c r="AD402" s="366"/>
      <c r="AE402" s="366"/>
      <c r="AF402" s="366"/>
      <c r="AG402" s="366"/>
      <c r="AH402" s="366"/>
    </row>
    <row r="403" spans="1:34" ht="12.7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c r="AA403" s="366"/>
      <c r="AB403" s="366"/>
      <c r="AC403" s="366"/>
      <c r="AD403" s="366"/>
      <c r="AE403" s="366"/>
      <c r="AF403" s="366"/>
      <c r="AG403" s="366"/>
      <c r="AH403" s="366"/>
    </row>
    <row r="404" spans="1:34" ht="12.7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c r="AA404" s="366"/>
      <c r="AB404" s="366"/>
      <c r="AC404" s="366"/>
      <c r="AD404" s="366"/>
      <c r="AE404" s="366"/>
      <c r="AF404" s="366"/>
      <c r="AG404" s="366"/>
      <c r="AH404" s="366"/>
    </row>
    <row r="405" spans="1:34" ht="12.7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c r="AA405" s="366"/>
      <c r="AB405" s="366"/>
      <c r="AC405" s="366"/>
      <c r="AD405" s="366"/>
      <c r="AE405" s="366"/>
      <c r="AF405" s="366"/>
      <c r="AG405" s="366"/>
      <c r="AH405" s="366"/>
    </row>
    <row r="406" spans="1:34" ht="12.7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c r="AA406" s="366"/>
      <c r="AB406" s="366"/>
      <c r="AC406" s="366"/>
      <c r="AD406" s="366"/>
      <c r="AE406" s="366"/>
      <c r="AF406" s="366"/>
      <c r="AG406" s="366"/>
      <c r="AH406" s="366"/>
    </row>
    <row r="407" spans="1:34" ht="12.7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c r="AA407" s="366"/>
      <c r="AB407" s="366"/>
      <c r="AC407" s="366"/>
      <c r="AD407" s="366"/>
      <c r="AE407" s="366"/>
      <c r="AF407" s="366"/>
      <c r="AG407" s="366"/>
      <c r="AH407" s="366"/>
    </row>
    <row r="408" spans="1:34" ht="12.7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c r="AA408" s="366"/>
      <c r="AB408" s="366"/>
      <c r="AC408" s="366"/>
      <c r="AD408" s="366"/>
      <c r="AE408" s="366"/>
      <c r="AF408" s="366"/>
      <c r="AG408" s="366"/>
      <c r="AH408" s="366"/>
    </row>
    <row r="409" spans="1:34" ht="12.7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c r="AA409" s="366"/>
      <c r="AB409" s="366"/>
      <c r="AC409" s="366"/>
      <c r="AD409" s="366"/>
      <c r="AE409" s="366"/>
      <c r="AF409" s="366"/>
      <c r="AG409" s="366"/>
      <c r="AH409" s="366"/>
    </row>
    <row r="410" spans="1:34" ht="12.7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c r="AA410" s="366"/>
      <c r="AB410" s="366"/>
      <c r="AC410" s="366"/>
      <c r="AD410" s="366"/>
      <c r="AE410" s="366"/>
      <c r="AF410" s="366"/>
      <c r="AG410" s="366"/>
      <c r="AH410" s="366"/>
    </row>
    <row r="411" spans="1:34" ht="12.7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c r="AA411" s="366"/>
      <c r="AB411" s="366"/>
      <c r="AC411" s="366"/>
      <c r="AD411" s="366"/>
      <c r="AE411" s="366"/>
      <c r="AF411" s="366"/>
      <c r="AG411" s="366"/>
      <c r="AH411" s="366"/>
    </row>
    <row r="412" spans="1:34" ht="12.7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c r="AA412" s="366"/>
      <c r="AB412" s="366"/>
      <c r="AC412" s="366"/>
      <c r="AD412" s="366"/>
      <c r="AE412" s="366"/>
      <c r="AF412" s="366"/>
      <c r="AG412" s="366"/>
      <c r="AH412" s="366"/>
    </row>
    <row r="413" spans="1:34" ht="12.7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c r="AA413" s="366"/>
      <c r="AB413" s="366"/>
      <c r="AC413" s="366"/>
      <c r="AD413" s="366"/>
      <c r="AE413" s="366"/>
      <c r="AF413" s="366"/>
      <c r="AG413" s="366"/>
      <c r="AH413" s="366"/>
    </row>
    <row r="414" spans="1:34" ht="12.7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c r="AA414" s="366"/>
      <c r="AB414" s="366"/>
      <c r="AC414" s="366"/>
      <c r="AD414" s="366"/>
      <c r="AE414" s="366"/>
      <c r="AF414" s="366"/>
      <c r="AG414" s="366"/>
      <c r="AH414" s="366"/>
    </row>
    <row r="415" spans="1:34" ht="12.7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c r="AA415" s="366"/>
      <c r="AB415" s="366"/>
      <c r="AC415" s="366"/>
      <c r="AD415" s="366"/>
      <c r="AE415" s="366"/>
      <c r="AF415" s="366"/>
      <c r="AG415" s="366"/>
      <c r="AH415" s="366"/>
    </row>
    <row r="416" spans="1:34" ht="12.7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c r="AA416" s="366"/>
      <c r="AB416" s="366"/>
      <c r="AC416" s="366"/>
      <c r="AD416" s="366"/>
      <c r="AE416" s="366"/>
      <c r="AF416" s="366"/>
      <c r="AG416" s="366"/>
      <c r="AH416" s="366"/>
    </row>
    <row r="417" spans="1:34" ht="12.7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c r="AA417" s="366"/>
      <c r="AB417" s="366"/>
      <c r="AC417" s="366"/>
      <c r="AD417" s="366"/>
      <c r="AE417" s="366"/>
      <c r="AF417" s="366"/>
      <c r="AG417" s="366"/>
      <c r="AH417" s="366"/>
    </row>
    <row r="418" spans="1:34" ht="12.7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c r="AA418" s="366"/>
      <c r="AB418" s="366"/>
      <c r="AC418" s="366"/>
      <c r="AD418" s="366"/>
      <c r="AE418" s="366"/>
      <c r="AF418" s="366"/>
      <c r="AG418" s="366"/>
      <c r="AH418" s="366"/>
    </row>
    <row r="419" spans="1:34" ht="12.7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c r="AA419" s="366"/>
      <c r="AB419" s="366"/>
      <c r="AC419" s="366"/>
      <c r="AD419" s="366"/>
      <c r="AE419" s="366"/>
      <c r="AF419" s="366"/>
      <c r="AG419" s="366"/>
      <c r="AH419" s="366"/>
    </row>
    <row r="420" spans="1:34" ht="12.7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c r="AA420" s="366"/>
      <c r="AB420" s="366"/>
      <c r="AC420" s="366"/>
      <c r="AD420" s="366"/>
      <c r="AE420" s="366"/>
      <c r="AF420" s="366"/>
      <c r="AG420" s="366"/>
      <c r="AH420" s="366"/>
    </row>
    <row r="421" spans="1:34" ht="12.7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c r="AA421" s="366"/>
      <c r="AB421" s="366"/>
      <c r="AC421" s="366"/>
      <c r="AD421" s="366"/>
      <c r="AE421" s="366"/>
      <c r="AF421" s="366"/>
      <c r="AG421" s="366"/>
      <c r="AH421" s="366"/>
    </row>
    <row r="422" spans="1:34" ht="12.7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c r="AA422" s="366"/>
      <c r="AB422" s="366"/>
      <c r="AC422" s="366"/>
      <c r="AD422" s="366"/>
      <c r="AE422" s="366"/>
      <c r="AF422" s="366"/>
      <c r="AG422" s="366"/>
      <c r="AH422" s="366"/>
    </row>
    <row r="423" spans="1:34" ht="12.7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c r="AA423" s="366"/>
      <c r="AB423" s="366"/>
      <c r="AC423" s="366"/>
      <c r="AD423" s="366"/>
      <c r="AE423" s="366"/>
      <c r="AF423" s="366"/>
      <c r="AG423" s="366"/>
      <c r="AH423" s="366"/>
    </row>
    <row r="424" spans="1:34" ht="12.7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c r="AA424" s="366"/>
      <c r="AB424" s="366"/>
      <c r="AC424" s="366"/>
      <c r="AD424" s="366"/>
      <c r="AE424" s="366"/>
      <c r="AF424" s="366"/>
      <c r="AG424" s="366"/>
      <c r="AH424" s="366"/>
    </row>
    <row r="425" spans="1:34" ht="12.7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c r="AA425" s="366"/>
      <c r="AB425" s="366"/>
      <c r="AC425" s="366"/>
      <c r="AD425" s="366"/>
      <c r="AE425" s="366"/>
      <c r="AF425" s="366"/>
      <c r="AG425" s="366"/>
      <c r="AH425" s="366"/>
    </row>
    <row r="426" spans="1:34" ht="12.7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c r="AA426" s="366"/>
      <c r="AB426" s="366"/>
      <c r="AC426" s="366"/>
      <c r="AD426" s="366"/>
      <c r="AE426" s="366"/>
      <c r="AF426" s="366"/>
      <c r="AG426" s="366"/>
      <c r="AH426" s="366"/>
    </row>
    <row r="427" spans="1:34" ht="12.7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c r="AA427" s="366"/>
      <c r="AB427" s="366"/>
      <c r="AC427" s="366"/>
      <c r="AD427" s="366"/>
      <c r="AE427" s="366"/>
      <c r="AF427" s="366"/>
      <c r="AG427" s="366"/>
      <c r="AH427" s="366"/>
    </row>
    <row r="428" spans="1:34" ht="12.7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c r="AA428" s="366"/>
      <c r="AB428" s="366"/>
      <c r="AC428" s="366"/>
      <c r="AD428" s="366"/>
      <c r="AE428" s="366"/>
      <c r="AF428" s="366"/>
      <c r="AG428" s="366"/>
      <c r="AH428" s="366"/>
    </row>
    <row r="429" spans="1:34" ht="12.7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c r="AA429" s="366"/>
      <c r="AB429" s="366"/>
      <c r="AC429" s="366"/>
      <c r="AD429" s="366"/>
      <c r="AE429" s="366"/>
      <c r="AF429" s="366"/>
      <c r="AG429" s="366"/>
      <c r="AH429" s="366"/>
    </row>
    <row r="430" spans="1:34" ht="12.7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c r="AE430" s="366"/>
      <c r="AF430" s="366"/>
      <c r="AG430" s="366"/>
      <c r="AH430" s="366"/>
    </row>
    <row r="431" spans="1:34" ht="12.7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c r="AE431" s="366"/>
      <c r="AF431" s="366"/>
      <c r="AG431" s="366"/>
      <c r="AH431" s="366"/>
    </row>
    <row r="432" spans="1:34" ht="12.7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c r="AA432" s="366"/>
      <c r="AB432" s="366"/>
      <c r="AC432" s="366"/>
      <c r="AD432" s="366"/>
      <c r="AE432" s="366"/>
      <c r="AF432" s="366"/>
      <c r="AG432" s="366"/>
      <c r="AH432" s="366"/>
    </row>
    <row r="433" spans="1:34" ht="12.7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c r="AA433" s="366"/>
      <c r="AB433" s="366"/>
      <c r="AC433" s="366"/>
      <c r="AD433" s="366"/>
      <c r="AE433" s="366"/>
      <c r="AF433" s="366"/>
      <c r="AG433" s="366"/>
      <c r="AH433" s="366"/>
    </row>
    <row r="434" spans="1:34" ht="12.7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c r="AA434" s="366"/>
      <c r="AB434" s="366"/>
      <c r="AC434" s="366"/>
      <c r="AD434" s="366"/>
      <c r="AE434" s="366"/>
      <c r="AF434" s="366"/>
      <c r="AG434" s="366"/>
      <c r="AH434" s="366"/>
    </row>
    <row r="435" spans="1:34" ht="12.7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c r="AA435" s="366"/>
      <c r="AB435" s="366"/>
      <c r="AC435" s="366"/>
      <c r="AD435" s="366"/>
      <c r="AE435" s="366"/>
      <c r="AF435" s="366"/>
      <c r="AG435" s="366"/>
      <c r="AH435" s="366"/>
    </row>
    <row r="436" spans="1:34" ht="12.7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c r="AA436" s="366"/>
      <c r="AB436" s="366"/>
      <c r="AC436" s="366"/>
      <c r="AD436" s="366"/>
      <c r="AE436" s="366"/>
      <c r="AF436" s="366"/>
      <c r="AG436" s="366"/>
      <c r="AH436" s="366"/>
    </row>
    <row r="437" spans="1:34" ht="12.7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c r="AA437" s="366"/>
      <c r="AB437" s="366"/>
      <c r="AC437" s="366"/>
      <c r="AD437" s="366"/>
      <c r="AE437" s="366"/>
      <c r="AF437" s="366"/>
      <c r="AG437" s="366"/>
      <c r="AH437" s="366"/>
    </row>
    <row r="438" spans="1:34" ht="12.7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c r="AA438" s="366"/>
      <c r="AB438" s="366"/>
      <c r="AC438" s="366"/>
      <c r="AD438" s="366"/>
      <c r="AE438" s="366"/>
      <c r="AF438" s="366"/>
      <c r="AG438" s="366"/>
      <c r="AH438" s="366"/>
    </row>
    <row r="439" spans="1:34" ht="12.7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c r="AA439" s="366"/>
      <c r="AB439" s="366"/>
      <c r="AC439" s="366"/>
      <c r="AD439" s="366"/>
      <c r="AE439" s="366"/>
      <c r="AF439" s="366"/>
      <c r="AG439" s="366"/>
      <c r="AH439" s="366"/>
    </row>
    <row r="440" spans="1:34" ht="12.7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c r="AA440" s="366"/>
      <c r="AB440" s="366"/>
      <c r="AC440" s="366"/>
      <c r="AD440" s="366"/>
      <c r="AE440" s="366"/>
      <c r="AF440" s="366"/>
      <c r="AG440" s="366"/>
      <c r="AH440" s="366"/>
    </row>
    <row r="441" spans="1:34" ht="12.7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c r="AA441" s="366"/>
      <c r="AB441" s="366"/>
      <c r="AC441" s="366"/>
      <c r="AD441" s="366"/>
      <c r="AE441" s="366"/>
      <c r="AF441" s="366"/>
      <c r="AG441" s="366"/>
      <c r="AH441" s="366"/>
    </row>
    <row r="442" spans="1:34" ht="12.7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c r="AA442" s="366"/>
      <c r="AB442" s="366"/>
      <c r="AC442" s="366"/>
      <c r="AD442" s="366"/>
      <c r="AE442" s="366"/>
      <c r="AF442" s="366"/>
      <c r="AG442" s="366"/>
      <c r="AH442" s="366"/>
    </row>
    <row r="443" spans="1:34" ht="12.7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c r="AA443" s="366"/>
      <c r="AB443" s="366"/>
      <c r="AC443" s="366"/>
      <c r="AD443" s="366"/>
      <c r="AE443" s="366"/>
      <c r="AF443" s="366"/>
      <c r="AG443" s="366"/>
      <c r="AH443" s="366"/>
    </row>
    <row r="444" spans="1:34" ht="12.7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c r="AA444" s="366"/>
      <c r="AB444" s="366"/>
      <c r="AC444" s="366"/>
      <c r="AD444" s="366"/>
      <c r="AE444" s="366"/>
      <c r="AF444" s="366"/>
      <c r="AG444" s="366"/>
      <c r="AH444" s="366"/>
    </row>
    <row r="445" spans="1:34" ht="12.7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c r="AA445" s="366"/>
      <c r="AB445" s="366"/>
      <c r="AC445" s="366"/>
      <c r="AD445" s="366"/>
      <c r="AE445" s="366"/>
      <c r="AF445" s="366"/>
      <c r="AG445" s="366"/>
      <c r="AH445" s="366"/>
    </row>
    <row r="446" spans="1:34" ht="12.7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c r="AA446" s="366"/>
      <c r="AB446" s="366"/>
      <c r="AC446" s="366"/>
      <c r="AD446" s="366"/>
      <c r="AE446" s="366"/>
      <c r="AF446" s="366"/>
      <c r="AG446" s="366"/>
      <c r="AH446" s="366"/>
    </row>
    <row r="447" spans="1:34" ht="12.7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c r="AA447" s="366"/>
      <c r="AB447" s="366"/>
      <c r="AC447" s="366"/>
      <c r="AD447" s="366"/>
      <c r="AE447" s="366"/>
      <c r="AF447" s="366"/>
      <c r="AG447" s="366"/>
      <c r="AH447" s="366"/>
    </row>
    <row r="448" spans="1:34" ht="12.7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c r="AA448" s="366"/>
      <c r="AB448" s="366"/>
      <c r="AC448" s="366"/>
      <c r="AD448" s="366"/>
      <c r="AE448" s="366"/>
      <c r="AF448" s="366"/>
      <c r="AG448" s="366"/>
      <c r="AH448" s="366"/>
    </row>
    <row r="449" spans="1:34" ht="12.7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c r="AE449" s="366"/>
      <c r="AF449" s="366"/>
      <c r="AG449" s="366"/>
      <c r="AH449" s="366"/>
    </row>
    <row r="450" spans="1:34" ht="12.7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c r="AA450" s="366"/>
      <c r="AB450" s="366"/>
      <c r="AC450" s="366"/>
      <c r="AD450" s="366"/>
      <c r="AE450" s="366"/>
      <c r="AF450" s="366"/>
      <c r="AG450" s="366"/>
      <c r="AH450" s="366"/>
    </row>
    <row r="451" spans="1:34" ht="12.7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c r="AA451" s="366"/>
      <c r="AB451" s="366"/>
      <c r="AC451" s="366"/>
      <c r="AD451" s="366"/>
      <c r="AE451" s="366"/>
      <c r="AF451" s="366"/>
      <c r="AG451" s="366"/>
      <c r="AH451" s="366"/>
    </row>
    <row r="452" spans="1:34" ht="12.7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c r="AA452" s="366"/>
      <c r="AB452" s="366"/>
      <c r="AC452" s="366"/>
      <c r="AD452" s="366"/>
      <c r="AE452" s="366"/>
      <c r="AF452" s="366"/>
      <c r="AG452" s="366"/>
      <c r="AH452" s="366"/>
    </row>
    <row r="453" spans="1:34" ht="12.7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row>
    <row r="454" spans="1:34" ht="12.7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366"/>
      <c r="AD454" s="366"/>
      <c r="AE454" s="366"/>
      <c r="AF454" s="366"/>
      <c r="AG454" s="366"/>
      <c r="AH454" s="366"/>
    </row>
    <row r="455" spans="1:34" ht="12.7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366"/>
      <c r="AD455" s="366"/>
      <c r="AE455" s="366"/>
      <c r="AF455" s="366"/>
      <c r="AG455" s="366"/>
      <c r="AH455" s="366"/>
    </row>
    <row r="456" spans="1:34" ht="12.7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366"/>
      <c r="AD456" s="366"/>
      <c r="AE456" s="366"/>
      <c r="AF456" s="366"/>
      <c r="AG456" s="366"/>
      <c r="AH456" s="366"/>
    </row>
    <row r="457" spans="1:34" ht="12.7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c r="AA457" s="366"/>
      <c r="AB457" s="366"/>
      <c r="AC457" s="366"/>
      <c r="AD457" s="366"/>
      <c r="AE457" s="366"/>
      <c r="AF457" s="366"/>
      <c r="AG457" s="366"/>
      <c r="AH457" s="366"/>
    </row>
    <row r="458" spans="1:34" ht="12.7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c r="AA458" s="366"/>
      <c r="AB458" s="366"/>
      <c r="AC458" s="366"/>
      <c r="AD458" s="366"/>
      <c r="AE458" s="366"/>
      <c r="AF458" s="366"/>
      <c r="AG458" s="366"/>
      <c r="AH458" s="366"/>
    </row>
    <row r="459" spans="1:34" ht="12.7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row>
    <row r="460" spans="1:34" ht="12.7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row>
    <row r="461" spans="1:34" ht="12.7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row>
    <row r="462" spans="1:34" ht="12.7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row>
    <row r="463" spans="1:34" ht="12.7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row>
    <row r="464" spans="1:34" ht="12.7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c r="AA464" s="366"/>
      <c r="AB464" s="366"/>
      <c r="AC464" s="366"/>
      <c r="AD464" s="366"/>
      <c r="AE464" s="366"/>
      <c r="AF464" s="366"/>
      <c r="AG464" s="366"/>
      <c r="AH464" s="366"/>
    </row>
    <row r="465" spans="1:34" ht="12.7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c r="AA465" s="366"/>
      <c r="AB465" s="366"/>
      <c r="AC465" s="366"/>
      <c r="AD465" s="366"/>
      <c r="AE465" s="366"/>
      <c r="AF465" s="366"/>
      <c r="AG465" s="366"/>
      <c r="AH465" s="366"/>
    </row>
    <row r="466" spans="1:34" ht="12.7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c r="AA466" s="366"/>
      <c r="AB466" s="366"/>
      <c r="AC466" s="366"/>
      <c r="AD466" s="366"/>
      <c r="AE466" s="366"/>
      <c r="AF466" s="366"/>
      <c r="AG466" s="366"/>
      <c r="AH466" s="366"/>
    </row>
    <row r="467" spans="1:34" ht="12.7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c r="AA467" s="366"/>
      <c r="AB467" s="366"/>
      <c r="AC467" s="366"/>
      <c r="AD467" s="366"/>
      <c r="AE467" s="366"/>
      <c r="AF467" s="366"/>
      <c r="AG467" s="366"/>
      <c r="AH467" s="366"/>
    </row>
    <row r="468" spans="1:34" ht="12.7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c r="AE468" s="366"/>
      <c r="AF468" s="366"/>
      <c r="AG468" s="366"/>
      <c r="AH468" s="366"/>
    </row>
    <row r="469" spans="1:34" ht="12.7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c r="AA469" s="366"/>
      <c r="AB469" s="366"/>
      <c r="AC469" s="366"/>
      <c r="AD469" s="366"/>
      <c r="AE469" s="366"/>
      <c r="AF469" s="366"/>
      <c r="AG469" s="366"/>
      <c r="AH469" s="366"/>
    </row>
    <row r="470" spans="1:34" ht="12.7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c r="AA470" s="366"/>
      <c r="AB470" s="366"/>
      <c r="AC470" s="366"/>
      <c r="AD470" s="366"/>
      <c r="AE470" s="366"/>
      <c r="AF470" s="366"/>
      <c r="AG470" s="366"/>
      <c r="AH470" s="366"/>
    </row>
    <row r="471" spans="1:34" ht="12.7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c r="AA471" s="366"/>
      <c r="AB471" s="366"/>
      <c r="AC471" s="366"/>
      <c r="AD471" s="366"/>
      <c r="AE471" s="366"/>
      <c r="AF471" s="366"/>
      <c r="AG471" s="366"/>
      <c r="AH471" s="366"/>
    </row>
    <row r="472" spans="1:34" ht="12.7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c r="AA472" s="366"/>
      <c r="AB472" s="366"/>
      <c r="AC472" s="366"/>
      <c r="AD472" s="366"/>
      <c r="AE472" s="366"/>
      <c r="AF472" s="366"/>
      <c r="AG472" s="366"/>
      <c r="AH472" s="366"/>
    </row>
    <row r="473" spans="1:34" ht="12.7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c r="AE473" s="366"/>
      <c r="AF473" s="366"/>
      <c r="AG473" s="366"/>
      <c r="AH473" s="366"/>
    </row>
    <row r="474" spans="1:34" ht="12.7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c r="AA474" s="366"/>
      <c r="AB474" s="366"/>
      <c r="AC474" s="366"/>
      <c r="AD474" s="366"/>
      <c r="AE474" s="366"/>
      <c r="AF474" s="366"/>
      <c r="AG474" s="366"/>
      <c r="AH474" s="366"/>
    </row>
    <row r="475" spans="1:34" ht="12.7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c r="AE475" s="366"/>
      <c r="AF475" s="366"/>
      <c r="AG475" s="366"/>
      <c r="AH475" s="366"/>
    </row>
    <row r="476" spans="1:34" ht="12.7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c r="AE476" s="366"/>
      <c r="AF476" s="366"/>
      <c r="AG476" s="366"/>
      <c r="AH476" s="366"/>
    </row>
    <row r="477" spans="1:34" ht="12.7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c r="AE477" s="366"/>
      <c r="AF477" s="366"/>
      <c r="AG477" s="366"/>
      <c r="AH477" s="366"/>
    </row>
    <row r="478" spans="1:34" ht="12.7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c r="AA478" s="366"/>
      <c r="AB478" s="366"/>
      <c r="AC478" s="366"/>
      <c r="AD478" s="366"/>
      <c r="AE478" s="366"/>
      <c r="AF478" s="366"/>
      <c r="AG478" s="366"/>
      <c r="AH478" s="366"/>
    </row>
    <row r="479" spans="1:34" ht="12.7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c r="AE479" s="366"/>
      <c r="AF479" s="366"/>
      <c r="AG479" s="366"/>
      <c r="AH479" s="366"/>
    </row>
    <row r="480" spans="1:34" ht="12.7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c r="AA480" s="366"/>
      <c r="AB480" s="366"/>
      <c r="AC480" s="366"/>
      <c r="AD480" s="366"/>
      <c r="AE480" s="366"/>
      <c r="AF480" s="366"/>
      <c r="AG480" s="366"/>
      <c r="AH480" s="366"/>
    </row>
    <row r="481" spans="1:34" ht="12.7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c r="AE481" s="366"/>
      <c r="AF481" s="366"/>
      <c r="AG481" s="366"/>
      <c r="AH481" s="366"/>
    </row>
    <row r="482" spans="1:34" ht="12.7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c r="AA482" s="366"/>
      <c r="AB482" s="366"/>
      <c r="AC482" s="366"/>
      <c r="AD482" s="366"/>
      <c r="AE482" s="366"/>
      <c r="AF482" s="366"/>
      <c r="AG482" s="366"/>
      <c r="AH482" s="366"/>
    </row>
    <row r="483" spans="1:34" ht="12.7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c r="AA483" s="366"/>
      <c r="AB483" s="366"/>
      <c r="AC483" s="366"/>
      <c r="AD483" s="366"/>
      <c r="AE483" s="366"/>
      <c r="AF483" s="366"/>
      <c r="AG483" s="366"/>
      <c r="AH483" s="366"/>
    </row>
    <row r="484" spans="1:34" ht="12.7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c r="AA484" s="366"/>
      <c r="AB484" s="366"/>
      <c r="AC484" s="366"/>
      <c r="AD484" s="366"/>
      <c r="AE484" s="366"/>
      <c r="AF484" s="366"/>
      <c r="AG484" s="366"/>
      <c r="AH484" s="366"/>
    </row>
    <row r="485" spans="1:34" ht="12.7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c r="AA485" s="366"/>
      <c r="AB485" s="366"/>
      <c r="AC485" s="366"/>
      <c r="AD485" s="366"/>
      <c r="AE485" s="366"/>
      <c r="AF485" s="366"/>
      <c r="AG485" s="366"/>
      <c r="AH485" s="366"/>
    </row>
    <row r="486" spans="1:34" ht="12.7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c r="AA486" s="366"/>
      <c r="AB486" s="366"/>
      <c r="AC486" s="366"/>
      <c r="AD486" s="366"/>
      <c r="AE486" s="366"/>
      <c r="AF486" s="366"/>
      <c r="AG486" s="366"/>
      <c r="AH486" s="366"/>
    </row>
    <row r="487" spans="1:34" ht="12.7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c r="AA487" s="366"/>
      <c r="AB487" s="366"/>
      <c r="AC487" s="366"/>
      <c r="AD487" s="366"/>
      <c r="AE487" s="366"/>
      <c r="AF487" s="366"/>
      <c r="AG487" s="366"/>
      <c r="AH487" s="366"/>
    </row>
    <row r="488" spans="1:34" ht="12.7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c r="AA488" s="366"/>
      <c r="AB488" s="366"/>
      <c r="AC488" s="366"/>
      <c r="AD488" s="366"/>
      <c r="AE488" s="366"/>
      <c r="AF488" s="366"/>
      <c r="AG488" s="366"/>
      <c r="AH488" s="366"/>
    </row>
    <row r="489" spans="1:34" ht="12.7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c r="AA489" s="366"/>
      <c r="AB489" s="366"/>
      <c r="AC489" s="366"/>
      <c r="AD489" s="366"/>
      <c r="AE489" s="366"/>
      <c r="AF489" s="366"/>
      <c r="AG489" s="366"/>
      <c r="AH489" s="366"/>
    </row>
    <row r="490" spans="1:34" ht="12.7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c r="AA490" s="366"/>
      <c r="AB490" s="366"/>
      <c r="AC490" s="366"/>
      <c r="AD490" s="366"/>
      <c r="AE490" s="366"/>
      <c r="AF490" s="366"/>
      <c r="AG490" s="366"/>
      <c r="AH490" s="366"/>
    </row>
    <row r="491" spans="1:34" ht="12.7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c r="AA491" s="366"/>
      <c r="AB491" s="366"/>
      <c r="AC491" s="366"/>
      <c r="AD491" s="366"/>
      <c r="AE491" s="366"/>
      <c r="AF491" s="366"/>
      <c r="AG491" s="366"/>
      <c r="AH491" s="366"/>
    </row>
    <row r="492" spans="1:34" ht="12.7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c r="AA492" s="366"/>
      <c r="AB492" s="366"/>
      <c r="AC492" s="366"/>
      <c r="AD492" s="366"/>
      <c r="AE492" s="366"/>
      <c r="AF492" s="366"/>
      <c r="AG492" s="366"/>
      <c r="AH492" s="366"/>
    </row>
    <row r="493" spans="1:34" ht="12.7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c r="AA493" s="366"/>
      <c r="AB493" s="366"/>
      <c r="AC493" s="366"/>
      <c r="AD493" s="366"/>
      <c r="AE493" s="366"/>
      <c r="AF493" s="366"/>
      <c r="AG493" s="366"/>
      <c r="AH493" s="366"/>
    </row>
    <row r="494" spans="1:34" ht="12.7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c r="AA494" s="366"/>
      <c r="AB494" s="366"/>
      <c r="AC494" s="366"/>
      <c r="AD494" s="366"/>
      <c r="AE494" s="366"/>
      <c r="AF494" s="366"/>
      <c r="AG494" s="366"/>
      <c r="AH494" s="366"/>
    </row>
    <row r="495" spans="1:34" ht="12.7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c r="AA495" s="366"/>
      <c r="AB495" s="366"/>
      <c r="AC495" s="366"/>
      <c r="AD495" s="366"/>
      <c r="AE495" s="366"/>
      <c r="AF495" s="366"/>
      <c r="AG495" s="366"/>
      <c r="AH495" s="366"/>
    </row>
    <row r="496" spans="1:34" ht="12.7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c r="AA496" s="366"/>
      <c r="AB496" s="366"/>
      <c r="AC496" s="366"/>
      <c r="AD496" s="366"/>
      <c r="AE496" s="366"/>
      <c r="AF496" s="366"/>
      <c r="AG496" s="366"/>
      <c r="AH496" s="366"/>
    </row>
    <row r="497" spans="1:34" ht="12.7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c r="AE497" s="366"/>
      <c r="AF497" s="366"/>
      <c r="AG497" s="366"/>
      <c r="AH497" s="366"/>
    </row>
    <row r="498" spans="1:34" ht="12.7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c r="AE498" s="366"/>
      <c r="AF498" s="366"/>
      <c r="AG498" s="366"/>
      <c r="AH498" s="366"/>
    </row>
    <row r="499" spans="1:34" ht="12.7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c r="AA499" s="366"/>
      <c r="AB499" s="366"/>
      <c r="AC499" s="366"/>
      <c r="AD499" s="366"/>
      <c r="AE499" s="366"/>
      <c r="AF499" s="366"/>
      <c r="AG499" s="366"/>
      <c r="AH499" s="366"/>
    </row>
    <row r="500" spans="1:34" ht="12.7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c r="AA500" s="366"/>
      <c r="AB500" s="366"/>
      <c r="AC500" s="366"/>
      <c r="AD500" s="366"/>
      <c r="AE500" s="366"/>
      <c r="AF500" s="366"/>
      <c r="AG500" s="366"/>
      <c r="AH500" s="366"/>
    </row>
    <row r="501" spans="1:34" ht="12.7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c r="AA501" s="366"/>
      <c r="AB501" s="366"/>
      <c r="AC501" s="366"/>
      <c r="AD501" s="366"/>
      <c r="AE501" s="366"/>
      <c r="AF501" s="366"/>
      <c r="AG501" s="366"/>
      <c r="AH501" s="366"/>
    </row>
    <row r="502" spans="1:34" ht="12.7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c r="AA502" s="366"/>
      <c r="AB502" s="366"/>
      <c r="AC502" s="366"/>
      <c r="AD502" s="366"/>
      <c r="AE502" s="366"/>
      <c r="AF502" s="366"/>
      <c r="AG502" s="366"/>
      <c r="AH502" s="366"/>
    </row>
    <row r="503" spans="1:34" ht="12.7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c r="AA503" s="366"/>
      <c r="AB503" s="366"/>
      <c r="AC503" s="366"/>
      <c r="AD503" s="366"/>
      <c r="AE503" s="366"/>
      <c r="AF503" s="366"/>
      <c r="AG503" s="366"/>
      <c r="AH503" s="366"/>
    </row>
    <row r="504" spans="1:34" ht="12.7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c r="AA504" s="366"/>
      <c r="AB504" s="366"/>
      <c r="AC504" s="366"/>
      <c r="AD504" s="366"/>
      <c r="AE504" s="366"/>
      <c r="AF504" s="366"/>
      <c r="AG504" s="366"/>
      <c r="AH504" s="366"/>
    </row>
    <row r="505" spans="1:34" ht="12.7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c r="AA505" s="366"/>
      <c r="AB505" s="366"/>
      <c r="AC505" s="366"/>
      <c r="AD505" s="366"/>
      <c r="AE505" s="366"/>
      <c r="AF505" s="366"/>
      <c r="AG505" s="366"/>
      <c r="AH505" s="366"/>
    </row>
    <row r="506" spans="1:34" ht="12.7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c r="AA506" s="366"/>
      <c r="AB506" s="366"/>
      <c r="AC506" s="366"/>
      <c r="AD506" s="366"/>
      <c r="AE506" s="366"/>
      <c r="AF506" s="366"/>
      <c r="AG506" s="366"/>
      <c r="AH506" s="366"/>
    </row>
    <row r="507" spans="1:34" ht="12.7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c r="AA507" s="366"/>
      <c r="AB507" s="366"/>
      <c r="AC507" s="366"/>
      <c r="AD507" s="366"/>
      <c r="AE507" s="366"/>
      <c r="AF507" s="366"/>
      <c r="AG507" s="366"/>
      <c r="AH507" s="366"/>
    </row>
    <row r="508" spans="1:34" ht="12.7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c r="AA508" s="366"/>
      <c r="AB508" s="366"/>
      <c r="AC508" s="366"/>
      <c r="AD508" s="366"/>
      <c r="AE508" s="366"/>
      <c r="AF508" s="366"/>
      <c r="AG508" s="366"/>
      <c r="AH508" s="366"/>
    </row>
    <row r="509" spans="1:34" ht="12.7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c r="AA509" s="366"/>
      <c r="AB509" s="366"/>
      <c r="AC509" s="366"/>
      <c r="AD509" s="366"/>
      <c r="AE509" s="366"/>
      <c r="AF509" s="366"/>
      <c r="AG509" s="366"/>
      <c r="AH509" s="366"/>
    </row>
    <row r="510" spans="1:34" ht="12.7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c r="AA510" s="366"/>
      <c r="AB510" s="366"/>
      <c r="AC510" s="366"/>
      <c r="AD510" s="366"/>
      <c r="AE510" s="366"/>
      <c r="AF510" s="366"/>
      <c r="AG510" s="366"/>
      <c r="AH510" s="366"/>
    </row>
    <row r="511" spans="1:34" ht="12.7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c r="AA511" s="366"/>
      <c r="AB511" s="366"/>
      <c r="AC511" s="366"/>
      <c r="AD511" s="366"/>
      <c r="AE511" s="366"/>
      <c r="AF511" s="366"/>
      <c r="AG511" s="366"/>
      <c r="AH511" s="366"/>
    </row>
    <row r="512" spans="1:34" ht="12.7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c r="AA512" s="366"/>
      <c r="AB512" s="366"/>
      <c r="AC512" s="366"/>
      <c r="AD512" s="366"/>
      <c r="AE512" s="366"/>
      <c r="AF512" s="366"/>
      <c r="AG512" s="366"/>
      <c r="AH512" s="366"/>
    </row>
    <row r="513" spans="1:34" ht="12.7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c r="AA513" s="366"/>
      <c r="AB513" s="366"/>
      <c r="AC513" s="366"/>
      <c r="AD513" s="366"/>
      <c r="AE513" s="366"/>
      <c r="AF513" s="366"/>
      <c r="AG513" s="366"/>
      <c r="AH513" s="366"/>
    </row>
    <row r="514" spans="1:34" ht="12.7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c r="AA514" s="366"/>
      <c r="AB514" s="366"/>
      <c r="AC514" s="366"/>
      <c r="AD514" s="366"/>
      <c r="AE514" s="366"/>
      <c r="AF514" s="366"/>
      <c r="AG514" s="366"/>
      <c r="AH514" s="366"/>
    </row>
    <row r="515" spans="1:34" ht="12.7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c r="AA515" s="366"/>
      <c r="AB515" s="366"/>
      <c r="AC515" s="366"/>
      <c r="AD515" s="366"/>
      <c r="AE515" s="366"/>
      <c r="AF515" s="366"/>
      <c r="AG515" s="366"/>
      <c r="AH515" s="366"/>
    </row>
    <row r="516" spans="1:34" ht="12.7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c r="AA516" s="366"/>
      <c r="AB516" s="366"/>
      <c r="AC516" s="366"/>
      <c r="AD516" s="366"/>
      <c r="AE516" s="366"/>
      <c r="AF516" s="366"/>
      <c r="AG516" s="366"/>
      <c r="AH516" s="366"/>
    </row>
    <row r="517" spans="1:34" ht="12.7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c r="AA517" s="366"/>
      <c r="AB517" s="366"/>
      <c r="AC517" s="366"/>
      <c r="AD517" s="366"/>
      <c r="AE517" s="366"/>
      <c r="AF517" s="366"/>
      <c r="AG517" s="366"/>
      <c r="AH517" s="366"/>
    </row>
    <row r="518" spans="1:34" ht="12.7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c r="AA518" s="366"/>
      <c r="AB518" s="366"/>
      <c r="AC518" s="366"/>
      <c r="AD518" s="366"/>
      <c r="AE518" s="366"/>
      <c r="AF518" s="366"/>
      <c r="AG518" s="366"/>
      <c r="AH518" s="366"/>
    </row>
    <row r="519" spans="1:34" ht="12.7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c r="AA519" s="366"/>
      <c r="AB519" s="366"/>
      <c r="AC519" s="366"/>
      <c r="AD519" s="366"/>
      <c r="AE519" s="366"/>
      <c r="AF519" s="366"/>
      <c r="AG519" s="366"/>
      <c r="AH519" s="366"/>
    </row>
    <row r="520" spans="1:34" ht="12.7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c r="AA520" s="366"/>
      <c r="AB520" s="366"/>
      <c r="AC520" s="366"/>
      <c r="AD520" s="366"/>
      <c r="AE520" s="366"/>
      <c r="AF520" s="366"/>
      <c r="AG520" s="366"/>
      <c r="AH520" s="366"/>
    </row>
    <row r="521" spans="1:34" ht="12.7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c r="AA521" s="366"/>
      <c r="AB521" s="366"/>
      <c r="AC521" s="366"/>
      <c r="AD521" s="366"/>
      <c r="AE521" s="366"/>
      <c r="AF521" s="366"/>
      <c r="AG521" s="366"/>
      <c r="AH521" s="366"/>
    </row>
    <row r="522" spans="1:34" ht="12.7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c r="AA522" s="366"/>
      <c r="AB522" s="366"/>
      <c r="AC522" s="366"/>
      <c r="AD522" s="366"/>
      <c r="AE522" s="366"/>
      <c r="AF522" s="366"/>
      <c r="AG522" s="366"/>
      <c r="AH522" s="366"/>
    </row>
    <row r="523" spans="1:34" ht="12.7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c r="AA523" s="366"/>
      <c r="AB523" s="366"/>
      <c r="AC523" s="366"/>
      <c r="AD523" s="366"/>
      <c r="AE523" s="366"/>
      <c r="AF523" s="366"/>
      <c r="AG523" s="366"/>
      <c r="AH523" s="366"/>
    </row>
    <row r="524" spans="1:34" ht="12.7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c r="AA524" s="366"/>
      <c r="AB524" s="366"/>
      <c r="AC524" s="366"/>
      <c r="AD524" s="366"/>
      <c r="AE524" s="366"/>
      <c r="AF524" s="366"/>
      <c r="AG524" s="366"/>
      <c r="AH524" s="366"/>
    </row>
    <row r="525" spans="1:34" ht="12.7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c r="AA525" s="366"/>
      <c r="AB525" s="366"/>
      <c r="AC525" s="366"/>
      <c r="AD525" s="366"/>
      <c r="AE525" s="366"/>
      <c r="AF525" s="366"/>
      <c r="AG525" s="366"/>
      <c r="AH525" s="366"/>
    </row>
    <row r="526" spans="1:34" ht="12.7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c r="AA526" s="366"/>
      <c r="AB526" s="366"/>
      <c r="AC526" s="366"/>
      <c r="AD526" s="366"/>
      <c r="AE526" s="366"/>
      <c r="AF526" s="366"/>
      <c r="AG526" s="366"/>
      <c r="AH526" s="366"/>
    </row>
    <row r="527" spans="1:34" ht="12.7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c r="AA527" s="366"/>
      <c r="AB527" s="366"/>
      <c r="AC527" s="366"/>
      <c r="AD527" s="366"/>
      <c r="AE527" s="366"/>
      <c r="AF527" s="366"/>
      <c r="AG527" s="366"/>
      <c r="AH527" s="366"/>
    </row>
    <row r="528" spans="1:34" ht="12.7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c r="AA528" s="366"/>
      <c r="AB528" s="366"/>
      <c r="AC528" s="366"/>
      <c r="AD528" s="366"/>
      <c r="AE528" s="366"/>
      <c r="AF528" s="366"/>
      <c r="AG528" s="366"/>
      <c r="AH528" s="366"/>
    </row>
    <row r="529" spans="1:34" ht="12.7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c r="AA529" s="366"/>
      <c r="AB529" s="366"/>
      <c r="AC529" s="366"/>
      <c r="AD529" s="366"/>
      <c r="AE529" s="366"/>
      <c r="AF529" s="366"/>
      <c r="AG529" s="366"/>
      <c r="AH529" s="366"/>
    </row>
    <row r="530" spans="1:34" ht="12.7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c r="AA530" s="366"/>
      <c r="AB530" s="366"/>
      <c r="AC530" s="366"/>
      <c r="AD530" s="366"/>
      <c r="AE530" s="366"/>
      <c r="AF530" s="366"/>
      <c r="AG530" s="366"/>
      <c r="AH530" s="366"/>
    </row>
    <row r="531" spans="1:34" ht="12.7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c r="AA531" s="366"/>
      <c r="AB531" s="366"/>
      <c r="AC531" s="366"/>
      <c r="AD531" s="366"/>
      <c r="AE531" s="366"/>
      <c r="AF531" s="366"/>
      <c r="AG531" s="366"/>
      <c r="AH531" s="366"/>
    </row>
    <row r="532" spans="1:34" ht="12.7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c r="AA532" s="366"/>
      <c r="AB532" s="366"/>
      <c r="AC532" s="366"/>
      <c r="AD532" s="366"/>
      <c r="AE532" s="366"/>
      <c r="AF532" s="366"/>
      <c r="AG532" s="366"/>
      <c r="AH532" s="366"/>
    </row>
    <row r="533" spans="1:34" ht="12.7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c r="AA533" s="366"/>
      <c r="AB533" s="366"/>
      <c r="AC533" s="366"/>
      <c r="AD533" s="366"/>
      <c r="AE533" s="366"/>
      <c r="AF533" s="366"/>
      <c r="AG533" s="366"/>
      <c r="AH533" s="366"/>
    </row>
    <row r="534" spans="1:34" ht="12.7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c r="AA534" s="366"/>
      <c r="AB534" s="366"/>
      <c r="AC534" s="366"/>
      <c r="AD534" s="366"/>
      <c r="AE534" s="366"/>
      <c r="AF534" s="366"/>
      <c r="AG534" s="366"/>
      <c r="AH534" s="366"/>
    </row>
    <row r="535" spans="1:34" ht="12.7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c r="AA535" s="366"/>
      <c r="AB535" s="366"/>
      <c r="AC535" s="366"/>
      <c r="AD535" s="366"/>
      <c r="AE535" s="366"/>
      <c r="AF535" s="366"/>
      <c r="AG535" s="366"/>
      <c r="AH535" s="366"/>
    </row>
    <row r="536" spans="1:34" ht="12.7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66"/>
      <c r="AD536" s="366"/>
      <c r="AE536" s="366"/>
      <c r="AF536" s="366"/>
      <c r="AG536" s="366"/>
      <c r="AH536" s="366"/>
    </row>
    <row r="537" spans="1:34" ht="12.7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c r="AA537" s="366"/>
      <c r="AB537" s="366"/>
      <c r="AC537" s="366"/>
      <c r="AD537" s="366"/>
      <c r="AE537" s="366"/>
      <c r="AF537" s="366"/>
      <c r="AG537" s="366"/>
      <c r="AH537" s="366"/>
    </row>
    <row r="538" spans="1:34" ht="12.7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c r="AA538" s="366"/>
      <c r="AB538" s="366"/>
      <c r="AC538" s="366"/>
      <c r="AD538" s="366"/>
      <c r="AE538" s="366"/>
      <c r="AF538" s="366"/>
      <c r="AG538" s="366"/>
      <c r="AH538" s="366"/>
    </row>
    <row r="539" spans="1:34" ht="12.7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c r="AA539" s="366"/>
      <c r="AB539" s="366"/>
      <c r="AC539" s="366"/>
      <c r="AD539" s="366"/>
      <c r="AE539" s="366"/>
      <c r="AF539" s="366"/>
      <c r="AG539" s="366"/>
      <c r="AH539" s="366"/>
    </row>
    <row r="540" spans="1:34" ht="12.7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c r="AA540" s="366"/>
      <c r="AB540" s="366"/>
      <c r="AC540" s="366"/>
      <c r="AD540" s="366"/>
      <c r="AE540" s="366"/>
      <c r="AF540" s="366"/>
      <c r="AG540" s="366"/>
      <c r="AH540" s="366"/>
    </row>
    <row r="541" spans="1:34" ht="12.7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66"/>
      <c r="AE541" s="366"/>
      <c r="AF541" s="366"/>
      <c r="AG541" s="366"/>
      <c r="AH541" s="366"/>
    </row>
    <row r="542" spans="1:34" ht="12.7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c r="AA542" s="366"/>
      <c r="AB542" s="366"/>
      <c r="AC542" s="366"/>
      <c r="AD542" s="366"/>
      <c r="AE542" s="366"/>
      <c r="AF542" s="366"/>
      <c r="AG542" s="366"/>
      <c r="AH542" s="366"/>
    </row>
    <row r="543" spans="1:34" ht="12.7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66"/>
      <c r="AD543" s="366"/>
      <c r="AE543" s="366"/>
      <c r="AF543" s="366"/>
      <c r="AG543" s="366"/>
      <c r="AH543" s="366"/>
    </row>
    <row r="544" spans="1:34" ht="12.7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c r="AA544" s="366"/>
      <c r="AB544" s="366"/>
      <c r="AC544" s="366"/>
      <c r="AD544" s="366"/>
      <c r="AE544" s="366"/>
      <c r="AF544" s="366"/>
      <c r="AG544" s="366"/>
      <c r="AH544" s="366"/>
    </row>
    <row r="545" spans="1:34" ht="12.7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66"/>
      <c r="AE545" s="366"/>
      <c r="AF545" s="366"/>
      <c r="AG545" s="366"/>
      <c r="AH545" s="366"/>
    </row>
    <row r="546" spans="1:34" ht="12.7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c r="AA546" s="366"/>
      <c r="AB546" s="366"/>
      <c r="AC546" s="366"/>
      <c r="AD546" s="366"/>
      <c r="AE546" s="366"/>
      <c r="AF546" s="366"/>
      <c r="AG546" s="366"/>
      <c r="AH546" s="366"/>
    </row>
    <row r="547" spans="1:34" ht="12.7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66"/>
      <c r="AD547" s="366"/>
      <c r="AE547" s="366"/>
      <c r="AF547" s="366"/>
      <c r="AG547" s="366"/>
      <c r="AH547" s="366"/>
    </row>
    <row r="548" spans="1:34" ht="12.7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c r="AA548" s="366"/>
      <c r="AB548" s="366"/>
      <c r="AC548" s="366"/>
      <c r="AD548" s="366"/>
      <c r="AE548" s="366"/>
      <c r="AF548" s="366"/>
      <c r="AG548" s="366"/>
      <c r="AH548" s="366"/>
    </row>
    <row r="549" spans="1:34" ht="12.7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66"/>
      <c r="AE549" s="366"/>
      <c r="AF549" s="366"/>
      <c r="AG549" s="366"/>
      <c r="AH549" s="366"/>
    </row>
    <row r="550" spans="1:34" ht="12.7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c r="AA550" s="366"/>
      <c r="AB550" s="366"/>
      <c r="AC550" s="366"/>
      <c r="AD550" s="366"/>
      <c r="AE550" s="366"/>
      <c r="AF550" s="366"/>
      <c r="AG550" s="366"/>
      <c r="AH550" s="366"/>
    </row>
    <row r="551" spans="1:34" ht="12.7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66"/>
      <c r="AD551" s="366"/>
      <c r="AE551" s="366"/>
      <c r="AF551" s="366"/>
      <c r="AG551" s="366"/>
      <c r="AH551" s="366"/>
    </row>
    <row r="552" spans="1:34" ht="12.7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c r="AA552" s="366"/>
      <c r="AB552" s="366"/>
      <c r="AC552" s="366"/>
      <c r="AD552" s="366"/>
      <c r="AE552" s="366"/>
      <c r="AF552" s="366"/>
      <c r="AG552" s="366"/>
      <c r="AH552" s="366"/>
    </row>
    <row r="553" spans="1:34" ht="12.7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66"/>
      <c r="AE553" s="366"/>
      <c r="AF553" s="366"/>
      <c r="AG553" s="366"/>
      <c r="AH553" s="366"/>
    </row>
    <row r="554" spans="1:34" ht="12.7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c r="AA554" s="366"/>
      <c r="AB554" s="366"/>
      <c r="AC554" s="366"/>
      <c r="AD554" s="366"/>
      <c r="AE554" s="366"/>
      <c r="AF554" s="366"/>
      <c r="AG554" s="366"/>
      <c r="AH554" s="366"/>
    </row>
    <row r="555" spans="1:34" ht="12.7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66"/>
      <c r="AD555" s="366"/>
      <c r="AE555" s="366"/>
      <c r="AF555" s="366"/>
      <c r="AG555" s="366"/>
      <c r="AH555" s="366"/>
    </row>
    <row r="556" spans="1:34" ht="12.7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c r="AA556" s="366"/>
      <c r="AB556" s="366"/>
      <c r="AC556" s="366"/>
      <c r="AD556" s="366"/>
      <c r="AE556" s="366"/>
      <c r="AF556" s="366"/>
      <c r="AG556" s="366"/>
      <c r="AH556" s="366"/>
    </row>
    <row r="557" spans="1:34" ht="12.7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66"/>
      <c r="AE557" s="366"/>
      <c r="AF557" s="366"/>
      <c r="AG557" s="366"/>
      <c r="AH557" s="366"/>
    </row>
    <row r="558" spans="1:34" ht="12.7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c r="AA558" s="366"/>
      <c r="AB558" s="366"/>
      <c r="AC558" s="366"/>
      <c r="AD558" s="366"/>
      <c r="AE558" s="366"/>
      <c r="AF558" s="366"/>
      <c r="AG558" s="366"/>
      <c r="AH558" s="366"/>
    </row>
    <row r="559" spans="1:34" ht="12.7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c r="AE559" s="366"/>
      <c r="AF559" s="366"/>
      <c r="AG559" s="366"/>
      <c r="AH559" s="366"/>
    </row>
    <row r="560" spans="1:34" ht="12.7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c r="AA560" s="366"/>
      <c r="AB560" s="366"/>
      <c r="AC560" s="366"/>
      <c r="AD560" s="366"/>
      <c r="AE560" s="366"/>
      <c r="AF560" s="366"/>
      <c r="AG560" s="366"/>
      <c r="AH560" s="366"/>
    </row>
    <row r="561" spans="1:34" ht="12.7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c r="AA561" s="366"/>
      <c r="AB561" s="366"/>
      <c r="AC561" s="366"/>
      <c r="AD561" s="366"/>
      <c r="AE561" s="366"/>
      <c r="AF561" s="366"/>
      <c r="AG561" s="366"/>
      <c r="AH561" s="366"/>
    </row>
    <row r="562" spans="1:34" ht="12.7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c r="AA562" s="366"/>
      <c r="AB562" s="366"/>
      <c r="AC562" s="366"/>
      <c r="AD562" s="366"/>
      <c r="AE562" s="366"/>
      <c r="AF562" s="366"/>
      <c r="AG562" s="366"/>
      <c r="AH562" s="366"/>
    </row>
    <row r="563" spans="1:34" ht="12.7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c r="AA563" s="366"/>
      <c r="AB563" s="366"/>
      <c r="AC563" s="366"/>
      <c r="AD563" s="366"/>
      <c r="AE563" s="366"/>
      <c r="AF563" s="366"/>
      <c r="AG563" s="366"/>
      <c r="AH563" s="366"/>
    </row>
    <row r="564" spans="1:34" ht="12.7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c r="AE564" s="366"/>
      <c r="AF564" s="366"/>
      <c r="AG564" s="366"/>
      <c r="AH564" s="366"/>
    </row>
    <row r="565" spans="1:34" ht="12.7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c r="AE565" s="366"/>
      <c r="AF565" s="366"/>
      <c r="AG565" s="366"/>
      <c r="AH565" s="366"/>
    </row>
    <row r="566" spans="1:34" ht="12.7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c r="AA566" s="366"/>
      <c r="AB566" s="366"/>
      <c r="AC566" s="366"/>
      <c r="AD566" s="366"/>
      <c r="AE566" s="366"/>
      <c r="AF566" s="366"/>
      <c r="AG566" s="366"/>
      <c r="AH566" s="366"/>
    </row>
    <row r="567" spans="1:34" ht="12.7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c r="AE567" s="366"/>
      <c r="AF567" s="366"/>
      <c r="AG567" s="366"/>
      <c r="AH567" s="366"/>
    </row>
    <row r="568" spans="1:34" ht="12.7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c r="AA568" s="366"/>
      <c r="AB568" s="366"/>
      <c r="AC568" s="366"/>
      <c r="AD568" s="366"/>
      <c r="AE568" s="366"/>
      <c r="AF568" s="366"/>
      <c r="AG568" s="366"/>
      <c r="AH568" s="366"/>
    </row>
    <row r="569" spans="1:34" ht="12.7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c r="AE569" s="366"/>
      <c r="AF569" s="366"/>
      <c r="AG569" s="366"/>
      <c r="AH569" s="366"/>
    </row>
    <row r="570" spans="1:34" ht="12.7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c r="AA570" s="366"/>
      <c r="AB570" s="366"/>
      <c r="AC570" s="366"/>
      <c r="AD570" s="366"/>
      <c r="AE570" s="366"/>
      <c r="AF570" s="366"/>
      <c r="AG570" s="366"/>
      <c r="AH570" s="366"/>
    </row>
    <row r="571" spans="1:34" ht="12.7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c r="AE571" s="366"/>
      <c r="AF571" s="366"/>
      <c r="AG571" s="366"/>
      <c r="AH571" s="366"/>
    </row>
    <row r="572" spans="1:34" ht="12.7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c r="AA572" s="366"/>
      <c r="AB572" s="366"/>
      <c r="AC572" s="366"/>
      <c r="AD572" s="366"/>
      <c r="AE572" s="366"/>
      <c r="AF572" s="366"/>
      <c r="AG572" s="366"/>
      <c r="AH572" s="366"/>
    </row>
    <row r="573" spans="1:34" ht="12.7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c r="AA573" s="366"/>
      <c r="AB573" s="366"/>
      <c r="AC573" s="366"/>
      <c r="AD573" s="366"/>
      <c r="AE573" s="366"/>
      <c r="AF573" s="366"/>
      <c r="AG573" s="366"/>
      <c r="AH573" s="366"/>
    </row>
    <row r="574" spans="1:34" ht="12.7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c r="AA574" s="366"/>
      <c r="AB574" s="366"/>
      <c r="AC574" s="366"/>
      <c r="AD574" s="366"/>
      <c r="AE574" s="366"/>
      <c r="AF574" s="366"/>
      <c r="AG574" s="366"/>
      <c r="AH574" s="366"/>
    </row>
    <row r="575" spans="1:34" ht="12.7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c r="AA575" s="366"/>
      <c r="AB575" s="366"/>
      <c r="AC575" s="366"/>
      <c r="AD575" s="366"/>
      <c r="AE575" s="366"/>
      <c r="AF575" s="366"/>
      <c r="AG575" s="366"/>
      <c r="AH575" s="366"/>
    </row>
    <row r="576" spans="1:34" ht="12.7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c r="AA576" s="366"/>
      <c r="AB576" s="366"/>
      <c r="AC576" s="366"/>
      <c r="AD576" s="366"/>
      <c r="AE576" s="366"/>
      <c r="AF576" s="366"/>
      <c r="AG576" s="366"/>
      <c r="AH576" s="366"/>
    </row>
    <row r="577" spans="1:34" ht="12.7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c r="AA577" s="366"/>
      <c r="AB577" s="366"/>
      <c r="AC577" s="366"/>
      <c r="AD577" s="366"/>
      <c r="AE577" s="366"/>
      <c r="AF577" s="366"/>
      <c r="AG577" s="366"/>
      <c r="AH577" s="366"/>
    </row>
    <row r="578" spans="1:34" ht="12.7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c r="AA578" s="366"/>
      <c r="AB578" s="366"/>
      <c r="AC578" s="366"/>
      <c r="AD578" s="366"/>
      <c r="AE578" s="366"/>
      <c r="AF578" s="366"/>
      <c r="AG578" s="366"/>
      <c r="AH578" s="366"/>
    </row>
    <row r="579" spans="1:34" ht="12.7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c r="AA579" s="366"/>
      <c r="AB579" s="366"/>
      <c r="AC579" s="366"/>
      <c r="AD579" s="366"/>
      <c r="AE579" s="366"/>
      <c r="AF579" s="366"/>
      <c r="AG579" s="366"/>
      <c r="AH579" s="366"/>
    </row>
    <row r="580" spans="1:34" ht="12.7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c r="AA580" s="366"/>
      <c r="AB580" s="366"/>
      <c r="AC580" s="366"/>
      <c r="AD580" s="366"/>
      <c r="AE580" s="366"/>
      <c r="AF580" s="366"/>
      <c r="AG580" s="366"/>
      <c r="AH580" s="366"/>
    </row>
    <row r="581" spans="1:34" ht="12.7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c r="AA581" s="366"/>
      <c r="AB581" s="366"/>
      <c r="AC581" s="366"/>
      <c r="AD581" s="366"/>
      <c r="AE581" s="366"/>
      <c r="AF581" s="366"/>
      <c r="AG581" s="366"/>
      <c r="AH581" s="366"/>
    </row>
    <row r="582" spans="1:34" ht="12.7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c r="AA582" s="366"/>
      <c r="AB582" s="366"/>
      <c r="AC582" s="366"/>
      <c r="AD582" s="366"/>
      <c r="AE582" s="366"/>
      <c r="AF582" s="366"/>
      <c r="AG582" s="366"/>
      <c r="AH582" s="366"/>
    </row>
    <row r="583" spans="1:34" ht="12.7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c r="AA583" s="366"/>
      <c r="AB583" s="366"/>
      <c r="AC583" s="366"/>
      <c r="AD583" s="366"/>
      <c r="AE583" s="366"/>
      <c r="AF583" s="366"/>
      <c r="AG583" s="366"/>
      <c r="AH583" s="366"/>
    </row>
    <row r="584" spans="1:34" ht="12.7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c r="AA584" s="366"/>
      <c r="AB584" s="366"/>
      <c r="AC584" s="366"/>
      <c r="AD584" s="366"/>
      <c r="AE584" s="366"/>
      <c r="AF584" s="366"/>
      <c r="AG584" s="366"/>
      <c r="AH584" s="366"/>
    </row>
    <row r="585" spans="1:34" ht="12.7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c r="AA585" s="366"/>
      <c r="AB585" s="366"/>
      <c r="AC585" s="366"/>
      <c r="AD585" s="366"/>
      <c r="AE585" s="366"/>
      <c r="AF585" s="366"/>
      <c r="AG585" s="366"/>
      <c r="AH585" s="366"/>
    </row>
    <row r="586" spans="1:34" ht="12.7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c r="AA586" s="366"/>
      <c r="AB586" s="366"/>
      <c r="AC586" s="366"/>
      <c r="AD586" s="366"/>
      <c r="AE586" s="366"/>
      <c r="AF586" s="366"/>
      <c r="AG586" s="366"/>
      <c r="AH586" s="366"/>
    </row>
    <row r="587" spans="1:34" ht="12.7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c r="AA587" s="366"/>
      <c r="AB587" s="366"/>
      <c r="AC587" s="366"/>
      <c r="AD587" s="366"/>
      <c r="AE587" s="366"/>
      <c r="AF587" s="366"/>
      <c r="AG587" s="366"/>
      <c r="AH587" s="366"/>
    </row>
    <row r="588" spans="1:34" ht="12.7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c r="AA588" s="366"/>
      <c r="AB588" s="366"/>
      <c r="AC588" s="366"/>
      <c r="AD588" s="366"/>
      <c r="AE588" s="366"/>
      <c r="AF588" s="366"/>
      <c r="AG588" s="366"/>
      <c r="AH588" s="366"/>
    </row>
    <row r="589" spans="1:34" ht="12.7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c r="AA589" s="366"/>
      <c r="AB589" s="366"/>
      <c r="AC589" s="366"/>
      <c r="AD589" s="366"/>
      <c r="AE589" s="366"/>
      <c r="AF589" s="366"/>
      <c r="AG589" s="366"/>
      <c r="AH589" s="366"/>
    </row>
    <row r="590" spans="1:34" ht="12.7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c r="AA590" s="366"/>
      <c r="AB590" s="366"/>
      <c r="AC590" s="366"/>
      <c r="AD590" s="366"/>
      <c r="AE590" s="366"/>
      <c r="AF590" s="366"/>
      <c r="AG590" s="366"/>
      <c r="AH590" s="366"/>
    </row>
    <row r="591" spans="1:34" ht="12.7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c r="AA591" s="366"/>
      <c r="AB591" s="366"/>
      <c r="AC591" s="366"/>
      <c r="AD591" s="366"/>
      <c r="AE591" s="366"/>
      <c r="AF591" s="366"/>
      <c r="AG591" s="366"/>
      <c r="AH591" s="366"/>
    </row>
    <row r="592" spans="1:34" ht="12.7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c r="AA592" s="366"/>
      <c r="AB592" s="366"/>
      <c r="AC592" s="366"/>
      <c r="AD592" s="366"/>
      <c r="AE592" s="366"/>
      <c r="AF592" s="366"/>
      <c r="AG592" s="366"/>
      <c r="AH592" s="366"/>
    </row>
    <row r="593" spans="1:34" ht="12.7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c r="AA593" s="366"/>
      <c r="AB593" s="366"/>
      <c r="AC593" s="366"/>
      <c r="AD593" s="366"/>
      <c r="AE593" s="366"/>
      <c r="AF593" s="366"/>
      <c r="AG593" s="366"/>
      <c r="AH593" s="366"/>
    </row>
    <row r="594" spans="1:34" ht="12.7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c r="AA594" s="366"/>
      <c r="AB594" s="366"/>
      <c r="AC594" s="366"/>
      <c r="AD594" s="366"/>
      <c r="AE594" s="366"/>
      <c r="AF594" s="366"/>
      <c r="AG594" s="366"/>
      <c r="AH594" s="366"/>
    </row>
    <row r="595" spans="1:34" ht="12.7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c r="AA595" s="366"/>
      <c r="AB595" s="366"/>
      <c r="AC595" s="366"/>
      <c r="AD595" s="366"/>
      <c r="AE595" s="366"/>
      <c r="AF595" s="366"/>
      <c r="AG595" s="366"/>
      <c r="AH595" s="366"/>
    </row>
    <row r="596" spans="1:34" ht="12.7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c r="AA596" s="366"/>
      <c r="AB596" s="366"/>
      <c r="AC596" s="366"/>
      <c r="AD596" s="366"/>
      <c r="AE596" s="366"/>
      <c r="AF596" s="366"/>
      <c r="AG596" s="366"/>
      <c r="AH596" s="366"/>
    </row>
    <row r="597" spans="1:34" ht="12.7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c r="AA597" s="366"/>
      <c r="AB597" s="366"/>
      <c r="AC597" s="366"/>
      <c r="AD597" s="366"/>
      <c r="AE597" s="366"/>
      <c r="AF597" s="366"/>
      <c r="AG597" s="366"/>
      <c r="AH597" s="366"/>
    </row>
    <row r="598" spans="1:34" ht="12.7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c r="AA598" s="366"/>
      <c r="AB598" s="366"/>
      <c r="AC598" s="366"/>
      <c r="AD598" s="366"/>
      <c r="AE598" s="366"/>
      <c r="AF598" s="366"/>
      <c r="AG598" s="366"/>
      <c r="AH598" s="366"/>
    </row>
    <row r="599" spans="1:34" ht="12.7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c r="AA599" s="366"/>
      <c r="AB599" s="366"/>
      <c r="AC599" s="366"/>
      <c r="AD599" s="366"/>
      <c r="AE599" s="366"/>
      <c r="AF599" s="366"/>
      <c r="AG599" s="366"/>
      <c r="AH599" s="366"/>
    </row>
    <row r="600" spans="1:34" ht="12.7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c r="AA600" s="366"/>
      <c r="AB600" s="366"/>
      <c r="AC600" s="366"/>
      <c r="AD600" s="366"/>
      <c r="AE600" s="366"/>
      <c r="AF600" s="366"/>
      <c r="AG600" s="366"/>
      <c r="AH600" s="366"/>
    </row>
    <row r="601" spans="1:34" ht="12.7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c r="AA601" s="366"/>
      <c r="AB601" s="366"/>
      <c r="AC601" s="366"/>
      <c r="AD601" s="366"/>
      <c r="AE601" s="366"/>
      <c r="AF601" s="366"/>
      <c r="AG601" s="366"/>
      <c r="AH601" s="366"/>
    </row>
    <row r="602" spans="1:34" ht="12.7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c r="AA602" s="366"/>
      <c r="AB602" s="366"/>
      <c r="AC602" s="366"/>
      <c r="AD602" s="366"/>
      <c r="AE602" s="366"/>
      <c r="AF602" s="366"/>
      <c r="AG602" s="366"/>
      <c r="AH602" s="366"/>
    </row>
    <row r="603" spans="1:34" ht="12.7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c r="AA603" s="366"/>
      <c r="AB603" s="366"/>
      <c r="AC603" s="366"/>
      <c r="AD603" s="366"/>
      <c r="AE603" s="366"/>
      <c r="AF603" s="366"/>
      <c r="AG603" s="366"/>
      <c r="AH603" s="366"/>
    </row>
    <row r="604" spans="1:34" ht="12.7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c r="AA604" s="366"/>
      <c r="AB604" s="366"/>
      <c r="AC604" s="366"/>
      <c r="AD604" s="366"/>
      <c r="AE604" s="366"/>
      <c r="AF604" s="366"/>
      <c r="AG604" s="366"/>
      <c r="AH604" s="366"/>
    </row>
    <row r="605" spans="1:34" ht="12.7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c r="AA605" s="366"/>
      <c r="AB605" s="366"/>
      <c r="AC605" s="366"/>
      <c r="AD605" s="366"/>
      <c r="AE605" s="366"/>
      <c r="AF605" s="366"/>
      <c r="AG605" s="366"/>
      <c r="AH605" s="366"/>
    </row>
    <row r="606" spans="1:34" ht="12.7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c r="AA606" s="366"/>
      <c r="AB606" s="366"/>
      <c r="AC606" s="366"/>
      <c r="AD606" s="366"/>
      <c r="AE606" s="366"/>
      <c r="AF606" s="366"/>
      <c r="AG606" s="366"/>
      <c r="AH606" s="366"/>
    </row>
    <row r="607" spans="1:34" ht="12.7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c r="AA607" s="366"/>
      <c r="AB607" s="366"/>
      <c r="AC607" s="366"/>
      <c r="AD607" s="366"/>
      <c r="AE607" s="366"/>
      <c r="AF607" s="366"/>
      <c r="AG607" s="366"/>
      <c r="AH607" s="366"/>
    </row>
    <row r="608" spans="1:34" ht="12.7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c r="AA608" s="366"/>
      <c r="AB608" s="366"/>
      <c r="AC608" s="366"/>
      <c r="AD608" s="366"/>
      <c r="AE608" s="366"/>
      <c r="AF608" s="366"/>
      <c r="AG608" s="366"/>
      <c r="AH608" s="366"/>
    </row>
    <row r="609" spans="1:34" ht="12.7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c r="AA609" s="366"/>
      <c r="AB609" s="366"/>
      <c r="AC609" s="366"/>
      <c r="AD609" s="366"/>
      <c r="AE609" s="366"/>
      <c r="AF609" s="366"/>
      <c r="AG609" s="366"/>
      <c r="AH609" s="366"/>
    </row>
    <row r="610" spans="1:34" ht="12.7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c r="AA610" s="366"/>
      <c r="AB610" s="366"/>
      <c r="AC610" s="366"/>
      <c r="AD610" s="366"/>
      <c r="AE610" s="366"/>
      <c r="AF610" s="366"/>
      <c r="AG610" s="366"/>
      <c r="AH610" s="366"/>
    </row>
    <row r="611" spans="1:34" ht="12.7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c r="AA611" s="366"/>
      <c r="AB611" s="366"/>
      <c r="AC611" s="366"/>
      <c r="AD611" s="366"/>
      <c r="AE611" s="366"/>
      <c r="AF611" s="366"/>
      <c r="AG611" s="366"/>
      <c r="AH611" s="366"/>
    </row>
    <row r="612" spans="1:34" ht="12.7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c r="AA612" s="366"/>
      <c r="AB612" s="366"/>
      <c r="AC612" s="366"/>
      <c r="AD612" s="366"/>
      <c r="AE612" s="366"/>
      <c r="AF612" s="366"/>
      <c r="AG612" s="366"/>
      <c r="AH612" s="366"/>
    </row>
    <row r="613" spans="1:34" ht="12.7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c r="AA613" s="366"/>
      <c r="AB613" s="366"/>
      <c r="AC613" s="366"/>
      <c r="AD613" s="366"/>
      <c r="AE613" s="366"/>
      <c r="AF613" s="366"/>
      <c r="AG613" s="366"/>
      <c r="AH613" s="366"/>
    </row>
    <row r="614" spans="1:34" ht="12.7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c r="AA614" s="366"/>
      <c r="AB614" s="366"/>
      <c r="AC614" s="366"/>
      <c r="AD614" s="366"/>
      <c r="AE614" s="366"/>
      <c r="AF614" s="366"/>
      <c r="AG614" s="366"/>
      <c r="AH614" s="366"/>
    </row>
    <row r="615" spans="1:34" ht="12.7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c r="AA615" s="366"/>
      <c r="AB615" s="366"/>
      <c r="AC615" s="366"/>
      <c r="AD615" s="366"/>
      <c r="AE615" s="366"/>
      <c r="AF615" s="366"/>
      <c r="AG615" s="366"/>
      <c r="AH615" s="366"/>
    </row>
    <row r="616" spans="1:34" ht="12.7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c r="AA616" s="366"/>
      <c r="AB616" s="366"/>
      <c r="AC616" s="366"/>
      <c r="AD616" s="366"/>
      <c r="AE616" s="366"/>
      <c r="AF616" s="366"/>
      <c r="AG616" s="366"/>
      <c r="AH616" s="366"/>
    </row>
    <row r="617" spans="1:34" ht="12.7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c r="AA617" s="366"/>
      <c r="AB617" s="366"/>
      <c r="AC617" s="366"/>
      <c r="AD617" s="366"/>
      <c r="AE617" s="366"/>
      <c r="AF617" s="366"/>
      <c r="AG617" s="366"/>
      <c r="AH617" s="366"/>
    </row>
    <row r="618" spans="1:34" ht="12.7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c r="AA618" s="366"/>
      <c r="AB618" s="366"/>
      <c r="AC618" s="366"/>
      <c r="AD618" s="366"/>
      <c r="AE618" s="366"/>
      <c r="AF618" s="366"/>
      <c r="AG618" s="366"/>
      <c r="AH618" s="366"/>
    </row>
    <row r="619" spans="1:34" ht="12.7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c r="AA619" s="366"/>
      <c r="AB619" s="366"/>
      <c r="AC619" s="366"/>
      <c r="AD619" s="366"/>
      <c r="AE619" s="366"/>
      <c r="AF619" s="366"/>
      <c r="AG619" s="366"/>
      <c r="AH619" s="366"/>
    </row>
    <row r="620" spans="1:34" ht="12.7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c r="AA620" s="366"/>
      <c r="AB620" s="366"/>
      <c r="AC620" s="366"/>
      <c r="AD620" s="366"/>
      <c r="AE620" s="366"/>
      <c r="AF620" s="366"/>
      <c r="AG620" s="366"/>
      <c r="AH620" s="366"/>
    </row>
    <row r="621" spans="1:34" ht="12.7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c r="AA621" s="366"/>
      <c r="AB621" s="366"/>
      <c r="AC621" s="366"/>
      <c r="AD621" s="366"/>
      <c r="AE621" s="366"/>
      <c r="AF621" s="366"/>
      <c r="AG621" s="366"/>
      <c r="AH621" s="366"/>
    </row>
    <row r="622" spans="1:34" ht="12.7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c r="AA622" s="366"/>
      <c r="AB622" s="366"/>
      <c r="AC622" s="366"/>
      <c r="AD622" s="366"/>
      <c r="AE622" s="366"/>
      <c r="AF622" s="366"/>
      <c r="AG622" s="366"/>
      <c r="AH622" s="366"/>
    </row>
    <row r="623" spans="1:34" ht="12.7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c r="AA623" s="366"/>
      <c r="AB623" s="366"/>
      <c r="AC623" s="366"/>
      <c r="AD623" s="366"/>
      <c r="AE623" s="366"/>
      <c r="AF623" s="366"/>
      <c r="AG623" s="366"/>
      <c r="AH623" s="366"/>
    </row>
    <row r="624" spans="1:34" ht="12.7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c r="AA624" s="366"/>
      <c r="AB624" s="366"/>
      <c r="AC624" s="366"/>
      <c r="AD624" s="366"/>
      <c r="AE624" s="366"/>
      <c r="AF624" s="366"/>
      <c r="AG624" s="366"/>
      <c r="AH624" s="366"/>
    </row>
    <row r="625" spans="1:34" ht="12.7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c r="AA625" s="366"/>
      <c r="AB625" s="366"/>
      <c r="AC625" s="366"/>
      <c r="AD625" s="366"/>
      <c r="AE625" s="366"/>
      <c r="AF625" s="366"/>
      <c r="AG625" s="366"/>
      <c r="AH625" s="366"/>
    </row>
    <row r="626" spans="1:34" ht="12.7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c r="AA626" s="366"/>
      <c r="AB626" s="366"/>
      <c r="AC626" s="366"/>
      <c r="AD626" s="366"/>
      <c r="AE626" s="366"/>
      <c r="AF626" s="366"/>
      <c r="AG626" s="366"/>
      <c r="AH626" s="366"/>
    </row>
    <row r="627" spans="1:34" ht="12.7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c r="AA627" s="366"/>
      <c r="AB627" s="366"/>
      <c r="AC627" s="366"/>
      <c r="AD627" s="366"/>
      <c r="AE627" s="366"/>
      <c r="AF627" s="366"/>
      <c r="AG627" s="366"/>
      <c r="AH627" s="366"/>
    </row>
    <row r="628" spans="1:34" ht="12.7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c r="AA628" s="366"/>
      <c r="AB628" s="366"/>
      <c r="AC628" s="366"/>
      <c r="AD628" s="366"/>
      <c r="AE628" s="366"/>
      <c r="AF628" s="366"/>
      <c r="AG628" s="366"/>
      <c r="AH628" s="366"/>
    </row>
    <row r="629" spans="1:34" ht="12.7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366"/>
      <c r="AE629" s="366"/>
      <c r="AF629" s="366"/>
      <c r="AG629" s="366"/>
      <c r="AH629" s="366"/>
    </row>
    <row r="630" spans="1:34" ht="12.7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c r="AA630" s="366"/>
      <c r="AB630" s="366"/>
      <c r="AC630" s="366"/>
      <c r="AD630" s="366"/>
      <c r="AE630" s="366"/>
      <c r="AF630" s="366"/>
      <c r="AG630" s="366"/>
      <c r="AH630" s="366"/>
    </row>
    <row r="631" spans="1:34" ht="12.7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c r="AE631" s="366"/>
      <c r="AF631" s="366"/>
      <c r="AG631" s="366"/>
      <c r="AH631" s="366"/>
    </row>
    <row r="632" spans="1:34" ht="12.7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c r="AE632" s="366"/>
      <c r="AF632" s="366"/>
      <c r="AG632" s="366"/>
      <c r="AH632" s="366"/>
    </row>
    <row r="633" spans="1:34" ht="12.7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c r="AA633" s="366"/>
      <c r="AB633" s="366"/>
      <c r="AC633" s="366"/>
      <c r="AD633" s="366"/>
      <c r="AE633" s="366"/>
      <c r="AF633" s="366"/>
      <c r="AG633" s="366"/>
      <c r="AH633" s="366"/>
    </row>
    <row r="634" spans="1:34" ht="12.7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c r="AA634" s="366"/>
      <c r="AB634" s="366"/>
      <c r="AC634" s="366"/>
      <c r="AD634" s="366"/>
      <c r="AE634" s="366"/>
      <c r="AF634" s="366"/>
      <c r="AG634" s="366"/>
      <c r="AH634" s="366"/>
    </row>
    <row r="635" spans="1:34" ht="12.7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c r="AA635" s="366"/>
      <c r="AB635" s="366"/>
      <c r="AC635" s="366"/>
      <c r="AD635" s="366"/>
      <c r="AE635" s="366"/>
      <c r="AF635" s="366"/>
      <c r="AG635" s="366"/>
      <c r="AH635" s="366"/>
    </row>
    <row r="636" spans="1:34" ht="12.7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c r="AA636" s="366"/>
      <c r="AB636" s="366"/>
      <c r="AC636" s="366"/>
      <c r="AD636" s="366"/>
      <c r="AE636" s="366"/>
      <c r="AF636" s="366"/>
      <c r="AG636" s="366"/>
      <c r="AH636" s="366"/>
    </row>
    <row r="637" spans="1:34" ht="12.7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c r="AA637" s="366"/>
      <c r="AB637" s="366"/>
      <c r="AC637" s="366"/>
      <c r="AD637" s="366"/>
      <c r="AE637" s="366"/>
      <c r="AF637" s="366"/>
      <c r="AG637" s="366"/>
      <c r="AH637" s="366"/>
    </row>
    <row r="638" spans="1:34" ht="12.7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c r="AA638" s="366"/>
      <c r="AB638" s="366"/>
      <c r="AC638" s="366"/>
      <c r="AD638" s="366"/>
      <c r="AE638" s="366"/>
      <c r="AF638" s="366"/>
      <c r="AG638" s="366"/>
      <c r="AH638" s="366"/>
    </row>
    <row r="639" spans="1:34" ht="12.7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c r="AA639" s="366"/>
      <c r="AB639" s="366"/>
      <c r="AC639" s="366"/>
      <c r="AD639" s="366"/>
      <c r="AE639" s="366"/>
      <c r="AF639" s="366"/>
      <c r="AG639" s="366"/>
      <c r="AH639" s="366"/>
    </row>
    <row r="640" spans="1:34" ht="12.7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c r="AA640" s="366"/>
      <c r="AB640" s="366"/>
      <c r="AC640" s="366"/>
      <c r="AD640" s="366"/>
      <c r="AE640" s="366"/>
      <c r="AF640" s="366"/>
      <c r="AG640" s="366"/>
      <c r="AH640" s="366"/>
    </row>
    <row r="641" spans="1:34" ht="12.7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c r="AA641" s="366"/>
      <c r="AB641" s="366"/>
      <c r="AC641" s="366"/>
      <c r="AD641" s="366"/>
      <c r="AE641" s="366"/>
      <c r="AF641" s="366"/>
      <c r="AG641" s="366"/>
      <c r="AH641" s="366"/>
    </row>
    <row r="642" spans="1:34" ht="12.7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c r="AA642" s="366"/>
      <c r="AB642" s="366"/>
      <c r="AC642" s="366"/>
      <c r="AD642" s="366"/>
      <c r="AE642" s="366"/>
      <c r="AF642" s="366"/>
      <c r="AG642" s="366"/>
      <c r="AH642" s="366"/>
    </row>
    <row r="643" spans="1:34" ht="12.7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c r="AA643" s="366"/>
      <c r="AB643" s="366"/>
      <c r="AC643" s="366"/>
      <c r="AD643" s="366"/>
      <c r="AE643" s="366"/>
      <c r="AF643" s="366"/>
      <c r="AG643" s="366"/>
      <c r="AH643" s="366"/>
    </row>
    <row r="644" spans="1:34" ht="12.7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c r="AA644" s="366"/>
      <c r="AB644" s="366"/>
      <c r="AC644" s="366"/>
      <c r="AD644" s="366"/>
      <c r="AE644" s="366"/>
      <c r="AF644" s="366"/>
      <c r="AG644" s="366"/>
      <c r="AH644" s="366"/>
    </row>
    <row r="645" spans="1:34" ht="12.7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c r="AA645" s="366"/>
      <c r="AB645" s="366"/>
      <c r="AC645" s="366"/>
      <c r="AD645" s="366"/>
      <c r="AE645" s="366"/>
      <c r="AF645" s="366"/>
      <c r="AG645" s="366"/>
      <c r="AH645" s="366"/>
    </row>
    <row r="646" spans="1:34" ht="12.7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c r="AA646" s="366"/>
      <c r="AB646" s="366"/>
      <c r="AC646" s="366"/>
      <c r="AD646" s="366"/>
      <c r="AE646" s="366"/>
      <c r="AF646" s="366"/>
      <c r="AG646" s="366"/>
      <c r="AH646" s="366"/>
    </row>
    <row r="647" spans="1:34" ht="12.7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c r="AE647" s="366"/>
      <c r="AF647" s="366"/>
      <c r="AG647" s="366"/>
      <c r="AH647" s="366"/>
    </row>
    <row r="648" spans="1:34" ht="12.7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c r="AA648" s="366"/>
      <c r="AB648" s="366"/>
      <c r="AC648" s="366"/>
      <c r="AD648" s="366"/>
      <c r="AE648" s="366"/>
      <c r="AF648" s="366"/>
      <c r="AG648" s="366"/>
      <c r="AH648" s="366"/>
    </row>
    <row r="649" spans="1:34" ht="12.7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c r="AA649" s="366"/>
      <c r="AB649" s="366"/>
      <c r="AC649" s="366"/>
      <c r="AD649" s="366"/>
      <c r="AE649" s="366"/>
      <c r="AF649" s="366"/>
      <c r="AG649" s="366"/>
      <c r="AH649" s="366"/>
    </row>
    <row r="650" spans="1:34" ht="12.7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c r="AA650" s="366"/>
      <c r="AB650" s="366"/>
      <c r="AC650" s="366"/>
      <c r="AD650" s="366"/>
      <c r="AE650" s="366"/>
      <c r="AF650" s="366"/>
      <c r="AG650" s="366"/>
      <c r="AH650" s="366"/>
    </row>
    <row r="651" spans="1:34" ht="12.7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c r="AA651" s="366"/>
      <c r="AB651" s="366"/>
      <c r="AC651" s="366"/>
      <c r="AD651" s="366"/>
      <c r="AE651" s="366"/>
      <c r="AF651" s="366"/>
      <c r="AG651" s="366"/>
      <c r="AH651" s="366"/>
    </row>
    <row r="652" spans="1:34" ht="12.7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c r="AA652" s="366"/>
      <c r="AB652" s="366"/>
      <c r="AC652" s="366"/>
      <c r="AD652" s="366"/>
      <c r="AE652" s="366"/>
      <c r="AF652" s="366"/>
      <c r="AG652" s="366"/>
      <c r="AH652" s="366"/>
    </row>
    <row r="653" spans="1:34" ht="12.7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c r="AA653" s="366"/>
      <c r="AB653" s="366"/>
      <c r="AC653" s="366"/>
      <c r="AD653" s="366"/>
      <c r="AE653" s="366"/>
      <c r="AF653" s="366"/>
      <c r="AG653" s="366"/>
      <c r="AH653" s="366"/>
    </row>
    <row r="654" spans="1:34" ht="12.7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c r="AA654" s="366"/>
      <c r="AB654" s="366"/>
      <c r="AC654" s="366"/>
      <c r="AD654" s="366"/>
      <c r="AE654" s="366"/>
      <c r="AF654" s="366"/>
      <c r="AG654" s="366"/>
      <c r="AH654" s="366"/>
    </row>
    <row r="655" spans="1:34" ht="12.7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c r="AA655" s="366"/>
      <c r="AB655" s="366"/>
      <c r="AC655" s="366"/>
      <c r="AD655" s="366"/>
      <c r="AE655" s="366"/>
      <c r="AF655" s="366"/>
      <c r="AG655" s="366"/>
      <c r="AH655" s="366"/>
    </row>
    <row r="656" spans="1:34" ht="12.7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c r="AA656" s="366"/>
      <c r="AB656" s="366"/>
      <c r="AC656" s="366"/>
      <c r="AD656" s="366"/>
      <c r="AE656" s="366"/>
      <c r="AF656" s="366"/>
      <c r="AG656" s="366"/>
      <c r="AH656" s="366"/>
    </row>
    <row r="657" spans="1:34" ht="12.7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c r="AA657" s="366"/>
      <c r="AB657" s="366"/>
      <c r="AC657" s="366"/>
      <c r="AD657" s="366"/>
      <c r="AE657" s="366"/>
      <c r="AF657" s="366"/>
      <c r="AG657" s="366"/>
      <c r="AH657" s="366"/>
    </row>
    <row r="658" spans="1:34" ht="12.7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c r="AA658" s="366"/>
      <c r="AB658" s="366"/>
      <c r="AC658" s="366"/>
      <c r="AD658" s="366"/>
      <c r="AE658" s="366"/>
      <c r="AF658" s="366"/>
      <c r="AG658" s="366"/>
      <c r="AH658" s="366"/>
    </row>
    <row r="659" spans="1:34" ht="12.7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c r="AA659" s="366"/>
      <c r="AB659" s="366"/>
      <c r="AC659" s="366"/>
      <c r="AD659" s="366"/>
      <c r="AE659" s="366"/>
      <c r="AF659" s="366"/>
      <c r="AG659" s="366"/>
      <c r="AH659" s="366"/>
    </row>
    <row r="660" spans="1:34" ht="12.7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c r="AA660" s="366"/>
      <c r="AB660" s="366"/>
      <c r="AC660" s="366"/>
      <c r="AD660" s="366"/>
      <c r="AE660" s="366"/>
      <c r="AF660" s="366"/>
      <c r="AG660" s="366"/>
      <c r="AH660" s="366"/>
    </row>
    <row r="661" spans="1:34" ht="12.7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c r="AA661" s="366"/>
      <c r="AB661" s="366"/>
      <c r="AC661" s="366"/>
      <c r="AD661" s="366"/>
      <c r="AE661" s="366"/>
      <c r="AF661" s="366"/>
      <c r="AG661" s="366"/>
      <c r="AH661" s="366"/>
    </row>
    <row r="662" spans="1:34" ht="12.7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c r="AA662" s="366"/>
      <c r="AB662" s="366"/>
      <c r="AC662" s="366"/>
      <c r="AD662" s="366"/>
      <c r="AE662" s="366"/>
      <c r="AF662" s="366"/>
      <c r="AG662" s="366"/>
      <c r="AH662" s="366"/>
    </row>
    <row r="663" spans="1:34" ht="12.7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c r="AA663" s="366"/>
      <c r="AB663" s="366"/>
      <c r="AC663" s="366"/>
      <c r="AD663" s="366"/>
      <c r="AE663" s="366"/>
      <c r="AF663" s="366"/>
      <c r="AG663" s="366"/>
      <c r="AH663" s="366"/>
    </row>
    <row r="664" spans="1:34" ht="12.7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c r="AA664" s="366"/>
      <c r="AB664" s="366"/>
      <c r="AC664" s="366"/>
      <c r="AD664" s="366"/>
      <c r="AE664" s="366"/>
      <c r="AF664" s="366"/>
      <c r="AG664" s="366"/>
      <c r="AH664" s="366"/>
    </row>
    <row r="665" spans="1:34" ht="12.7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c r="AA665" s="366"/>
      <c r="AB665" s="366"/>
      <c r="AC665" s="366"/>
      <c r="AD665" s="366"/>
      <c r="AE665" s="366"/>
      <c r="AF665" s="366"/>
      <c r="AG665" s="366"/>
      <c r="AH665" s="366"/>
    </row>
    <row r="666" spans="1:34" ht="12.7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c r="AA666" s="366"/>
      <c r="AB666" s="366"/>
      <c r="AC666" s="366"/>
      <c r="AD666" s="366"/>
      <c r="AE666" s="366"/>
      <c r="AF666" s="366"/>
      <c r="AG666" s="366"/>
      <c r="AH666" s="366"/>
    </row>
    <row r="667" spans="1:34" ht="12.7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c r="AA667" s="366"/>
      <c r="AB667" s="366"/>
      <c r="AC667" s="366"/>
      <c r="AD667" s="366"/>
      <c r="AE667" s="366"/>
      <c r="AF667" s="366"/>
      <c r="AG667" s="366"/>
      <c r="AH667" s="366"/>
    </row>
    <row r="668" spans="1:34" ht="12.7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c r="AA668" s="366"/>
      <c r="AB668" s="366"/>
      <c r="AC668" s="366"/>
      <c r="AD668" s="366"/>
      <c r="AE668" s="366"/>
      <c r="AF668" s="366"/>
      <c r="AG668" s="366"/>
      <c r="AH668" s="366"/>
    </row>
    <row r="669" spans="1:34" ht="12.7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c r="AA669" s="366"/>
      <c r="AB669" s="366"/>
      <c r="AC669" s="366"/>
      <c r="AD669" s="366"/>
      <c r="AE669" s="366"/>
      <c r="AF669" s="366"/>
      <c r="AG669" s="366"/>
      <c r="AH669" s="366"/>
    </row>
    <row r="670" spans="1:34" ht="12.7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c r="AA670" s="366"/>
      <c r="AB670" s="366"/>
      <c r="AC670" s="366"/>
      <c r="AD670" s="366"/>
      <c r="AE670" s="366"/>
      <c r="AF670" s="366"/>
      <c r="AG670" s="366"/>
      <c r="AH670" s="366"/>
    </row>
    <row r="671" spans="1:34" ht="12.7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c r="AA671" s="366"/>
      <c r="AB671" s="366"/>
      <c r="AC671" s="366"/>
      <c r="AD671" s="366"/>
      <c r="AE671" s="366"/>
      <c r="AF671" s="366"/>
      <c r="AG671" s="366"/>
      <c r="AH671" s="366"/>
    </row>
    <row r="672" spans="1:34" ht="12.7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c r="AA672" s="366"/>
      <c r="AB672" s="366"/>
      <c r="AC672" s="366"/>
      <c r="AD672" s="366"/>
      <c r="AE672" s="366"/>
      <c r="AF672" s="366"/>
      <c r="AG672" s="366"/>
      <c r="AH672" s="366"/>
    </row>
    <row r="673" spans="1:34" ht="12.7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c r="AA673" s="366"/>
      <c r="AB673" s="366"/>
      <c r="AC673" s="366"/>
      <c r="AD673" s="366"/>
      <c r="AE673" s="366"/>
      <c r="AF673" s="366"/>
      <c r="AG673" s="366"/>
      <c r="AH673" s="366"/>
    </row>
    <row r="674" spans="1:34" ht="12.7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c r="AA674" s="366"/>
      <c r="AB674" s="366"/>
      <c r="AC674" s="366"/>
      <c r="AD674" s="366"/>
      <c r="AE674" s="366"/>
      <c r="AF674" s="366"/>
      <c r="AG674" s="366"/>
      <c r="AH674" s="366"/>
    </row>
    <row r="675" spans="1:34" ht="12.7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c r="AA675" s="366"/>
      <c r="AB675" s="366"/>
      <c r="AC675" s="366"/>
      <c r="AD675" s="366"/>
      <c r="AE675" s="366"/>
      <c r="AF675" s="366"/>
      <c r="AG675" s="366"/>
      <c r="AH675" s="366"/>
    </row>
    <row r="676" spans="1:34" ht="12.7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c r="AA676" s="366"/>
      <c r="AB676" s="366"/>
      <c r="AC676" s="366"/>
      <c r="AD676" s="366"/>
      <c r="AE676" s="366"/>
      <c r="AF676" s="366"/>
      <c r="AG676" s="366"/>
      <c r="AH676" s="366"/>
    </row>
    <row r="677" spans="1:34" ht="12.7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c r="AA677" s="366"/>
      <c r="AB677" s="366"/>
      <c r="AC677" s="366"/>
      <c r="AD677" s="366"/>
      <c r="AE677" s="366"/>
      <c r="AF677" s="366"/>
      <c r="AG677" s="366"/>
      <c r="AH677" s="366"/>
    </row>
    <row r="678" spans="1:34" ht="12.7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c r="AA678" s="366"/>
      <c r="AB678" s="366"/>
      <c r="AC678" s="366"/>
      <c r="AD678" s="366"/>
      <c r="AE678" s="366"/>
      <c r="AF678" s="366"/>
      <c r="AG678" s="366"/>
      <c r="AH678" s="366"/>
    </row>
    <row r="679" spans="1:34" ht="12.7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c r="AA679" s="366"/>
      <c r="AB679" s="366"/>
      <c r="AC679" s="366"/>
      <c r="AD679" s="366"/>
      <c r="AE679" s="366"/>
      <c r="AF679" s="366"/>
      <c r="AG679" s="366"/>
      <c r="AH679" s="366"/>
    </row>
    <row r="680" spans="1:34" ht="12.7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c r="AA680" s="366"/>
      <c r="AB680" s="366"/>
      <c r="AC680" s="366"/>
      <c r="AD680" s="366"/>
      <c r="AE680" s="366"/>
      <c r="AF680" s="366"/>
      <c r="AG680" s="366"/>
      <c r="AH680" s="366"/>
    </row>
    <row r="681" spans="1:34" ht="12.7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c r="AA681" s="366"/>
      <c r="AB681" s="366"/>
      <c r="AC681" s="366"/>
      <c r="AD681" s="366"/>
      <c r="AE681" s="366"/>
      <c r="AF681" s="366"/>
      <c r="AG681" s="366"/>
      <c r="AH681" s="366"/>
    </row>
    <row r="682" spans="1:34" ht="12.7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c r="AA682" s="366"/>
      <c r="AB682" s="366"/>
      <c r="AC682" s="366"/>
      <c r="AD682" s="366"/>
      <c r="AE682" s="366"/>
      <c r="AF682" s="366"/>
      <c r="AG682" s="366"/>
      <c r="AH682" s="366"/>
    </row>
    <row r="683" spans="1:34" ht="12.7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c r="AA683" s="366"/>
      <c r="AB683" s="366"/>
      <c r="AC683" s="366"/>
      <c r="AD683" s="366"/>
      <c r="AE683" s="366"/>
      <c r="AF683" s="366"/>
      <c r="AG683" s="366"/>
      <c r="AH683" s="366"/>
    </row>
    <row r="684" spans="1:34" ht="12.7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c r="AA684" s="366"/>
      <c r="AB684" s="366"/>
      <c r="AC684" s="366"/>
      <c r="AD684" s="366"/>
      <c r="AE684" s="366"/>
      <c r="AF684" s="366"/>
      <c r="AG684" s="366"/>
      <c r="AH684" s="366"/>
    </row>
    <row r="685" spans="1:34" ht="12.7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c r="AA685" s="366"/>
      <c r="AB685" s="366"/>
      <c r="AC685" s="366"/>
      <c r="AD685" s="366"/>
      <c r="AE685" s="366"/>
      <c r="AF685" s="366"/>
      <c r="AG685" s="366"/>
      <c r="AH685" s="366"/>
    </row>
    <row r="686" spans="1:34" ht="12.7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c r="AA686" s="366"/>
      <c r="AB686" s="366"/>
      <c r="AC686" s="366"/>
      <c r="AD686" s="366"/>
      <c r="AE686" s="366"/>
      <c r="AF686" s="366"/>
      <c r="AG686" s="366"/>
      <c r="AH686" s="366"/>
    </row>
    <row r="687" spans="1:34" ht="12.7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c r="AA687" s="366"/>
      <c r="AB687" s="366"/>
      <c r="AC687" s="366"/>
      <c r="AD687" s="366"/>
      <c r="AE687" s="366"/>
      <c r="AF687" s="366"/>
      <c r="AG687" s="366"/>
      <c r="AH687" s="366"/>
    </row>
    <row r="688" spans="1:34" ht="12.7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c r="AA688" s="366"/>
      <c r="AB688" s="366"/>
      <c r="AC688" s="366"/>
      <c r="AD688" s="366"/>
      <c r="AE688" s="366"/>
      <c r="AF688" s="366"/>
      <c r="AG688" s="366"/>
      <c r="AH688" s="366"/>
    </row>
    <row r="689" spans="1:34" ht="12.7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c r="AA689" s="366"/>
      <c r="AB689" s="366"/>
      <c r="AC689" s="366"/>
      <c r="AD689" s="366"/>
      <c r="AE689" s="366"/>
      <c r="AF689" s="366"/>
      <c r="AG689" s="366"/>
      <c r="AH689" s="366"/>
    </row>
    <row r="690" spans="1:34" ht="12.7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c r="AA690" s="366"/>
      <c r="AB690" s="366"/>
      <c r="AC690" s="366"/>
      <c r="AD690" s="366"/>
      <c r="AE690" s="366"/>
      <c r="AF690" s="366"/>
      <c r="AG690" s="366"/>
      <c r="AH690" s="366"/>
    </row>
    <row r="691" spans="1:34" ht="12.7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c r="AA691" s="366"/>
      <c r="AB691" s="366"/>
      <c r="AC691" s="366"/>
      <c r="AD691" s="366"/>
      <c r="AE691" s="366"/>
      <c r="AF691" s="366"/>
      <c r="AG691" s="366"/>
      <c r="AH691" s="366"/>
    </row>
    <row r="692" spans="1:34" ht="12.7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c r="AA692" s="366"/>
      <c r="AB692" s="366"/>
      <c r="AC692" s="366"/>
      <c r="AD692" s="366"/>
      <c r="AE692" s="366"/>
      <c r="AF692" s="366"/>
      <c r="AG692" s="366"/>
      <c r="AH692" s="366"/>
    </row>
    <row r="693" spans="1:34" ht="12.7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c r="AA693" s="366"/>
      <c r="AB693" s="366"/>
      <c r="AC693" s="366"/>
      <c r="AD693" s="366"/>
      <c r="AE693" s="366"/>
      <c r="AF693" s="366"/>
      <c r="AG693" s="366"/>
      <c r="AH693" s="366"/>
    </row>
    <row r="694" spans="1:34" ht="12.7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c r="AA694" s="366"/>
      <c r="AB694" s="366"/>
      <c r="AC694" s="366"/>
      <c r="AD694" s="366"/>
      <c r="AE694" s="366"/>
      <c r="AF694" s="366"/>
      <c r="AG694" s="366"/>
      <c r="AH694" s="366"/>
    </row>
    <row r="695" spans="1:34" ht="12.7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c r="AA695" s="366"/>
      <c r="AB695" s="366"/>
      <c r="AC695" s="366"/>
      <c r="AD695" s="366"/>
      <c r="AE695" s="366"/>
      <c r="AF695" s="366"/>
      <c r="AG695" s="366"/>
      <c r="AH695" s="366"/>
    </row>
    <row r="696" spans="1:34" ht="12.7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c r="AA696" s="366"/>
      <c r="AB696" s="366"/>
      <c r="AC696" s="366"/>
      <c r="AD696" s="366"/>
      <c r="AE696" s="366"/>
      <c r="AF696" s="366"/>
      <c r="AG696" s="366"/>
      <c r="AH696" s="366"/>
    </row>
    <row r="697" spans="1:34" ht="12.7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c r="AA697" s="366"/>
      <c r="AB697" s="366"/>
      <c r="AC697" s="366"/>
      <c r="AD697" s="366"/>
      <c r="AE697" s="366"/>
      <c r="AF697" s="366"/>
      <c r="AG697" s="366"/>
      <c r="AH697" s="366"/>
    </row>
    <row r="698" spans="1:34" ht="12.7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c r="AA698" s="366"/>
      <c r="AB698" s="366"/>
      <c r="AC698" s="366"/>
      <c r="AD698" s="366"/>
      <c r="AE698" s="366"/>
      <c r="AF698" s="366"/>
      <c r="AG698" s="366"/>
      <c r="AH698" s="366"/>
    </row>
    <row r="699" spans="1:34" ht="12.7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c r="AA699" s="366"/>
      <c r="AB699" s="366"/>
      <c r="AC699" s="366"/>
      <c r="AD699" s="366"/>
      <c r="AE699" s="366"/>
      <c r="AF699" s="366"/>
      <c r="AG699" s="366"/>
      <c r="AH699" s="366"/>
    </row>
    <row r="700" spans="1:34" ht="12.7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c r="AA700" s="366"/>
      <c r="AB700" s="366"/>
      <c r="AC700" s="366"/>
      <c r="AD700" s="366"/>
      <c r="AE700" s="366"/>
      <c r="AF700" s="366"/>
      <c r="AG700" s="366"/>
      <c r="AH700" s="366"/>
    </row>
    <row r="701" spans="1:34" ht="12.7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c r="AA701" s="366"/>
      <c r="AB701" s="366"/>
      <c r="AC701" s="366"/>
      <c r="AD701" s="366"/>
      <c r="AE701" s="366"/>
      <c r="AF701" s="366"/>
      <c r="AG701" s="366"/>
      <c r="AH701" s="366"/>
    </row>
    <row r="702" spans="1:34" ht="12.7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c r="AA702" s="366"/>
      <c r="AB702" s="366"/>
      <c r="AC702" s="366"/>
      <c r="AD702" s="366"/>
      <c r="AE702" s="366"/>
      <c r="AF702" s="366"/>
      <c r="AG702" s="366"/>
      <c r="AH702" s="366"/>
    </row>
    <row r="703" spans="1:34" ht="12.7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c r="AA703" s="366"/>
      <c r="AB703" s="366"/>
      <c r="AC703" s="366"/>
      <c r="AD703" s="366"/>
      <c r="AE703" s="366"/>
      <c r="AF703" s="366"/>
      <c r="AG703" s="366"/>
      <c r="AH703" s="366"/>
    </row>
    <row r="704" spans="1:34" ht="12.7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c r="AA704" s="366"/>
      <c r="AB704" s="366"/>
      <c r="AC704" s="366"/>
      <c r="AD704" s="366"/>
      <c r="AE704" s="366"/>
      <c r="AF704" s="366"/>
      <c r="AG704" s="366"/>
      <c r="AH704" s="366"/>
    </row>
    <row r="705" spans="1:34" ht="12.7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c r="AA705" s="366"/>
      <c r="AB705" s="366"/>
      <c r="AC705" s="366"/>
      <c r="AD705" s="366"/>
      <c r="AE705" s="366"/>
      <c r="AF705" s="366"/>
      <c r="AG705" s="366"/>
      <c r="AH705" s="366"/>
    </row>
    <row r="706" spans="1:34" ht="12.7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c r="AA706" s="366"/>
      <c r="AB706" s="366"/>
      <c r="AC706" s="366"/>
      <c r="AD706" s="366"/>
      <c r="AE706" s="366"/>
      <c r="AF706" s="366"/>
      <c r="AG706" s="366"/>
      <c r="AH706" s="366"/>
    </row>
    <row r="707" spans="1:34" ht="12.7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c r="AA707" s="366"/>
      <c r="AB707" s="366"/>
      <c r="AC707" s="366"/>
      <c r="AD707" s="366"/>
      <c r="AE707" s="366"/>
      <c r="AF707" s="366"/>
      <c r="AG707" s="366"/>
      <c r="AH707" s="366"/>
    </row>
    <row r="708" spans="1:34" ht="12.7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c r="AA708" s="366"/>
      <c r="AB708" s="366"/>
      <c r="AC708" s="366"/>
      <c r="AD708" s="366"/>
      <c r="AE708" s="366"/>
      <c r="AF708" s="366"/>
      <c r="AG708" s="366"/>
      <c r="AH708" s="366"/>
    </row>
    <row r="709" spans="1:34" ht="12.7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c r="AA709" s="366"/>
      <c r="AB709" s="366"/>
      <c r="AC709" s="366"/>
      <c r="AD709" s="366"/>
      <c r="AE709" s="366"/>
      <c r="AF709" s="366"/>
      <c r="AG709" s="366"/>
      <c r="AH709" s="366"/>
    </row>
    <row r="710" spans="1:34" ht="12.7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c r="AA710" s="366"/>
      <c r="AB710" s="366"/>
      <c r="AC710" s="366"/>
      <c r="AD710" s="366"/>
      <c r="AE710" s="366"/>
      <c r="AF710" s="366"/>
      <c r="AG710" s="366"/>
      <c r="AH710" s="366"/>
    </row>
    <row r="711" spans="1:34" ht="12.7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c r="AA711" s="366"/>
      <c r="AB711" s="366"/>
      <c r="AC711" s="366"/>
      <c r="AD711" s="366"/>
      <c r="AE711" s="366"/>
      <c r="AF711" s="366"/>
      <c r="AG711" s="366"/>
      <c r="AH711" s="366"/>
    </row>
    <row r="712" spans="1:34" ht="12.7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c r="AA712" s="366"/>
      <c r="AB712" s="366"/>
      <c r="AC712" s="366"/>
      <c r="AD712" s="366"/>
      <c r="AE712" s="366"/>
      <c r="AF712" s="366"/>
      <c r="AG712" s="366"/>
      <c r="AH712" s="366"/>
    </row>
    <row r="713" spans="1:34" ht="12.7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c r="AA713" s="366"/>
      <c r="AB713" s="366"/>
      <c r="AC713" s="366"/>
      <c r="AD713" s="366"/>
      <c r="AE713" s="366"/>
      <c r="AF713" s="366"/>
      <c r="AG713" s="366"/>
      <c r="AH713" s="366"/>
    </row>
    <row r="714" spans="1:34" ht="12.7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c r="AA714" s="366"/>
      <c r="AB714" s="366"/>
      <c r="AC714" s="366"/>
      <c r="AD714" s="366"/>
      <c r="AE714" s="366"/>
      <c r="AF714" s="366"/>
      <c r="AG714" s="366"/>
      <c r="AH714" s="366"/>
    </row>
    <row r="715" spans="1:34" ht="12.7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c r="AE715" s="366"/>
      <c r="AF715" s="366"/>
      <c r="AG715" s="366"/>
      <c r="AH715" s="366"/>
    </row>
    <row r="716" spans="1:34" ht="12.7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c r="AA716" s="366"/>
      <c r="AB716" s="366"/>
      <c r="AC716" s="366"/>
      <c r="AD716" s="366"/>
      <c r="AE716" s="366"/>
      <c r="AF716" s="366"/>
      <c r="AG716" s="366"/>
      <c r="AH716" s="366"/>
    </row>
    <row r="717" spans="1:34" ht="12.7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c r="AA717" s="366"/>
      <c r="AB717" s="366"/>
      <c r="AC717" s="366"/>
      <c r="AD717" s="366"/>
      <c r="AE717" s="366"/>
      <c r="AF717" s="366"/>
      <c r="AG717" s="366"/>
      <c r="AH717" s="366"/>
    </row>
    <row r="718" spans="1:34" ht="12.7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c r="AA718" s="366"/>
      <c r="AB718" s="366"/>
      <c r="AC718" s="366"/>
      <c r="AD718" s="366"/>
      <c r="AE718" s="366"/>
      <c r="AF718" s="366"/>
      <c r="AG718" s="366"/>
      <c r="AH718" s="366"/>
    </row>
    <row r="719" spans="1:34" ht="12.7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c r="AA719" s="366"/>
      <c r="AB719" s="366"/>
      <c r="AC719" s="366"/>
      <c r="AD719" s="366"/>
      <c r="AE719" s="366"/>
      <c r="AF719" s="366"/>
      <c r="AG719" s="366"/>
      <c r="AH719" s="366"/>
    </row>
    <row r="720" spans="1:34" ht="12.7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c r="AA720" s="366"/>
      <c r="AB720" s="366"/>
      <c r="AC720" s="366"/>
      <c r="AD720" s="366"/>
      <c r="AE720" s="366"/>
      <c r="AF720" s="366"/>
      <c r="AG720" s="366"/>
      <c r="AH720" s="366"/>
    </row>
    <row r="721" spans="1:34" ht="12.7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66"/>
      <c r="AE721" s="366"/>
      <c r="AF721" s="366"/>
      <c r="AG721" s="366"/>
      <c r="AH721" s="366"/>
    </row>
    <row r="722" spans="1:34" ht="12.7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66"/>
      <c r="AE722" s="366"/>
      <c r="AF722" s="366"/>
      <c r="AG722" s="366"/>
      <c r="AH722" s="366"/>
    </row>
    <row r="723" spans="1:34" ht="12.7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66"/>
      <c r="AE723" s="366"/>
      <c r="AF723" s="366"/>
      <c r="AG723" s="366"/>
      <c r="AH723" s="366"/>
    </row>
    <row r="724" spans="1:34" ht="12.7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66"/>
      <c r="AE724" s="366"/>
      <c r="AF724" s="366"/>
      <c r="AG724" s="366"/>
      <c r="AH724" s="366"/>
    </row>
    <row r="725" spans="1:34" ht="12.7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66"/>
      <c r="AE725" s="366"/>
      <c r="AF725" s="366"/>
      <c r="AG725" s="366"/>
      <c r="AH725" s="366"/>
    </row>
    <row r="726" spans="1:34" ht="12.7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66"/>
      <c r="AE726" s="366"/>
      <c r="AF726" s="366"/>
      <c r="AG726" s="366"/>
      <c r="AH726" s="366"/>
    </row>
    <row r="727" spans="1:34" ht="12.7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66"/>
      <c r="AE727" s="366"/>
      <c r="AF727" s="366"/>
      <c r="AG727" s="366"/>
      <c r="AH727" s="366"/>
    </row>
    <row r="728" spans="1:34" ht="12.7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66"/>
      <c r="AE728" s="366"/>
      <c r="AF728" s="366"/>
      <c r="AG728" s="366"/>
      <c r="AH728" s="366"/>
    </row>
    <row r="729" spans="1:34" ht="12.7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66"/>
      <c r="AE729" s="366"/>
      <c r="AF729" s="366"/>
      <c r="AG729" s="366"/>
      <c r="AH729" s="366"/>
    </row>
    <row r="730" spans="1:34" ht="12.7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66"/>
      <c r="AE730" s="366"/>
      <c r="AF730" s="366"/>
      <c r="AG730" s="366"/>
      <c r="AH730" s="366"/>
    </row>
    <row r="731" spans="1:34" ht="12.7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66"/>
      <c r="AE731" s="366"/>
      <c r="AF731" s="366"/>
      <c r="AG731" s="366"/>
      <c r="AH731" s="366"/>
    </row>
    <row r="732" spans="1:34" ht="12.7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66"/>
      <c r="AE732" s="366"/>
      <c r="AF732" s="366"/>
      <c r="AG732" s="366"/>
      <c r="AH732" s="366"/>
    </row>
    <row r="733" spans="1:34" ht="12.7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66"/>
      <c r="AE733" s="366"/>
      <c r="AF733" s="366"/>
      <c r="AG733" s="366"/>
      <c r="AH733" s="366"/>
    </row>
    <row r="734" spans="1:34" ht="12.7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66"/>
      <c r="AE734" s="366"/>
      <c r="AF734" s="366"/>
      <c r="AG734" s="366"/>
      <c r="AH734" s="366"/>
    </row>
    <row r="735" spans="1:34" ht="12.7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66"/>
      <c r="AE735" s="366"/>
      <c r="AF735" s="366"/>
      <c r="AG735" s="366"/>
      <c r="AH735" s="366"/>
    </row>
    <row r="736" spans="1:34" ht="12.7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c r="AA736" s="366"/>
      <c r="AB736" s="366"/>
      <c r="AC736" s="366"/>
      <c r="AD736" s="366"/>
      <c r="AE736" s="366"/>
      <c r="AF736" s="366"/>
      <c r="AG736" s="366"/>
      <c r="AH736" s="366"/>
    </row>
    <row r="737" spans="1:34" ht="12.7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c r="AA737" s="366"/>
      <c r="AB737" s="366"/>
      <c r="AC737" s="366"/>
      <c r="AD737" s="366"/>
      <c r="AE737" s="366"/>
      <c r="AF737" s="366"/>
      <c r="AG737" s="366"/>
      <c r="AH737" s="366"/>
    </row>
    <row r="738" spans="1:34" ht="12.7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c r="AA738" s="366"/>
      <c r="AB738" s="366"/>
      <c r="AC738" s="366"/>
      <c r="AD738" s="366"/>
      <c r="AE738" s="366"/>
      <c r="AF738" s="366"/>
      <c r="AG738" s="366"/>
      <c r="AH738" s="366"/>
    </row>
    <row r="739" spans="1:34" ht="12.7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c r="AA739" s="366"/>
      <c r="AB739" s="366"/>
      <c r="AC739" s="366"/>
      <c r="AD739" s="366"/>
      <c r="AE739" s="366"/>
      <c r="AF739" s="366"/>
      <c r="AG739" s="366"/>
      <c r="AH739" s="366"/>
    </row>
    <row r="740" spans="1:34" ht="12.7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c r="AA740" s="366"/>
      <c r="AB740" s="366"/>
      <c r="AC740" s="366"/>
      <c r="AD740" s="366"/>
      <c r="AE740" s="366"/>
      <c r="AF740" s="366"/>
      <c r="AG740" s="366"/>
      <c r="AH740" s="366"/>
    </row>
    <row r="741" spans="1:34" ht="12.7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c r="AA741" s="366"/>
      <c r="AB741" s="366"/>
      <c r="AC741" s="366"/>
      <c r="AD741" s="366"/>
      <c r="AE741" s="366"/>
      <c r="AF741" s="366"/>
      <c r="AG741" s="366"/>
      <c r="AH741" s="366"/>
    </row>
    <row r="742" spans="1:34" ht="12.7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c r="AA742" s="366"/>
      <c r="AB742" s="366"/>
      <c r="AC742" s="366"/>
      <c r="AD742" s="366"/>
      <c r="AE742" s="366"/>
      <c r="AF742" s="366"/>
      <c r="AG742" s="366"/>
      <c r="AH742" s="366"/>
    </row>
    <row r="743" spans="1:34" ht="12.7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c r="AA743" s="366"/>
      <c r="AB743" s="366"/>
      <c r="AC743" s="366"/>
      <c r="AD743" s="366"/>
      <c r="AE743" s="366"/>
      <c r="AF743" s="366"/>
      <c r="AG743" s="366"/>
      <c r="AH743" s="366"/>
    </row>
    <row r="744" spans="1:34" ht="12.7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c r="AA744" s="366"/>
      <c r="AB744" s="366"/>
      <c r="AC744" s="366"/>
      <c r="AD744" s="366"/>
      <c r="AE744" s="366"/>
      <c r="AF744" s="366"/>
      <c r="AG744" s="366"/>
      <c r="AH744" s="366"/>
    </row>
    <row r="745" spans="1:34" ht="12.7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c r="AA745" s="366"/>
      <c r="AB745" s="366"/>
      <c r="AC745" s="366"/>
      <c r="AD745" s="366"/>
      <c r="AE745" s="366"/>
      <c r="AF745" s="366"/>
      <c r="AG745" s="366"/>
      <c r="AH745" s="366"/>
    </row>
    <row r="746" spans="1:34" ht="12.7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c r="AA746" s="366"/>
      <c r="AB746" s="366"/>
      <c r="AC746" s="366"/>
      <c r="AD746" s="366"/>
      <c r="AE746" s="366"/>
      <c r="AF746" s="366"/>
      <c r="AG746" s="366"/>
      <c r="AH746" s="366"/>
    </row>
    <row r="747" spans="1:34" ht="12.7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c r="AA747" s="366"/>
      <c r="AB747" s="366"/>
      <c r="AC747" s="366"/>
      <c r="AD747" s="366"/>
      <c r="AE747" s="366"/>
      <c r="AF747" s="366"/>
      <c r="AG747" s="366"/>
      <c r="AH747" s="366"/>
    </row>
    <row r="748" spans="1:34" ht="12.7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c r="AA748" s="366"/>
      <c r="AB748" s="366"/>
      <c r="AC748" s="366"/>
      <c r="AD748" s="366"/>
      <c r="AE748" s="366"/>
      <c r="AF748" s="366"/>
      <c r="AG748" s="366"/>
      <c r="AH748" s="366"/>
    </row>
    <row r="749" spans="1:34" ht="12.7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c r="AA749" s="366"/>
      <c r="AB749" s="366"/>
      <c r="AC749" s="366"/>
      <c r="AD749" s="366"/>
      <c r="AE749" s="366"/>
      <c r="AF749" s="366"/>
      <c r="AG749" s="366"/>
      <c r="AH749" s="366"/>
    </row>
    <row r="750" spans="1:34" ht="12.7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c r="AA750" s="366"/>
      <c r="AB750" s="366"/>
      <c r="AC750" s="366"/>
      <c r="AD750" s="366"/>
      <c r="AE750" s="366"/>
      <c r="AF750" s="366"/>
      <c r="AG750" s="366"/>
      <c r="AH750" s="366"/>
    </row>
    <row r="751" spans="1:34" ht="12.7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c r="AA751" s="366"/>
      <c r="AB751" s="366"/>
      <c r="AC751" s="366"/>
      <c r="AD751" s="366"/>
      <c r="AE751" s="366"/>
      <c r="AF751" s="366"/>
      <c r="AG751" s="366"/>
      <c r="AH751" s="366"/>
    </row>
    <row r="752" spans="1:34" ht="12.7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c r="AA752" s="366"/>
      <c r="AB752" s="366"/>
      <c r="AC752" s="366"/>
      <c r="AD752" s="366"/>
      <c r="AE752" s="366"/>
      <c r="AF752" s="366"/>
      <c r="AG752" s="366"/>
      <c r="AH752" s="366"/>
    </row>
    <row r="753" spans="1:34" ht="12.7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c r="AA753" s="366"/>
      <c r="AB753" s="366"/>
      <c r="AC753" s="366"/>
      <c r="AD753" s="366"/>
      <c r="AE753" s="366"/>
      <c r="AF753" s="366"/>
      <c r="AG753" s="366"/>
      <c r="AH753" s="366"/>
    </row>
    <row r="754" spans="1:34" ht="12.7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c r="AA754" s="366"/>
      <c r="AB754" s="366"/>
      <c r="AC754" s="366"/>
      <c r="AD754" s="366"/>
      <c r="AE754" s="366"/>
      <c r="AF754" s="366"/>
      <c r="AG754" s="366"/>
      <c r="AH754" s="366"/>
    </row>
    <row r="755" spans="1:34" ht="12.7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c r="AA755" s="366"/>
      <c r="AB755" s="366"/>
      <c r="AC755" s="366"/>
      <c r="AD755" s="366"/>
      <c r="AE755" s="366"/>
      <c r="AF755" s="366"/>
      <c r="AG755" s="366"/>
      <c r="AH755" s="366"/>
    </row>
    <row r="756" spans="1:34" ht="12.7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c r="AA756" s="366"/>
      <c r="AB756" s="366"/>
      <c r="AC756" s="366"/>
      <c r="AD756" s="366"/>
      <c r="AE756" s="366"/>
      <c r="AF756" s="366"/>
      <c r="AG756" s="366"/>
      <c r="AH756" s="366"/>
    </row>
    <row r="757" spans="1:34" ht="12.7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c r="AA757" s="366"/>
      <c r="AB757" s="366"/>
      <c r="AC757" s="366"/>
      <c r="AD757" s="366"/>
      <c r="AE757" s="366"/>
      <c r="AF757" s="366"/>
      <c r="AG757" s="366"/>
      <c r="AH757" s="366"/>
    </row>
    <row r="758" spans="1:34" ht="12.7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c r="AA758" s="366"/>
      <c r="AB758" s="366"/>
      <c r="AC758" s="366"/>
      <c r="AD758" s="366"/>
      <c r="AE758" s="366"/>
      <c r="AF758" s="366"/>
      <c r="AG758" s="366"/>
      <c r="AH758" s="366"/>
    </row>
    <row r="759" spans="1:34" ht="12.7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c r="AA759" s="366"/>
      <c r="AB759" s="366"/>
      <c r="AC759" s="366"/>
      <c r="AD759" s="366"/>
      <c r="AE759" s="366"/>
      <c r="AF759" s="366"/>
      <c r="AG759" s="366"/>
      <c r="AH759" s="366"/>
    </row>
    <row r="760" spans="1:34" ht="12.7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c r="AA760" s="366"/>
      <c r="AB760" s="366"/>
      <c r="AC760" s="366"/>
      <c r="AD760" s="366"/>
      <c r="AE760" s="366"/>
      <c r="AF760" s="366"/>
      <c r="AG760" s="366"/>
      <c r="AH760" s="366"/>
    </row>
    <row r="761" spans="1:34" ht="12.7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c r="AA761" s="366"/>
      <c r="AB761" s="366"/>
      <c r="AC761" s="366"/>
      <c r="AD761" s="366"/>
      <c r="AE761" s="366"/>
      <c r="AF761" s="366"/>
      <c r="AG761" s="366"/>
      <c r="AH761" s="366"/>
    </row>
    <row r="762" spans="1:34" ht="12.7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c r="AA762" s="366"/>
      <c r="AB762" s="366"/>
      <c r="AC762" s="366"/>
      <c r="AD762" s="366"/>
      <c r="AE762" s="366"/>
      <c r="AF762" s="366"/>
      <c r="AG762" s="366"/>
      <c r="AH762" s="366"/>
    </row>
    <row r="763" spans="1:34" ht="12.7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c r="AA763" s="366"/>
      <c r="AB763" s="366"/>
      <c r="AC763" s="366"/>
      <c r="AD763" s="366"/>
      <c r="AE763" s="366"/>
      <c r="AF763" s="366"/>
      <c r="AG763" s="366"/>
      <c r="AH763" s="366"/>
    </row>
    <row r="764" spans="1:34" ht="12.7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c r="AA764" s="366"/>
      <c r="AB764" s="366"/>
      <c r="AC764" s="366"/>
      <c r="AD764" s="366"/>
      <c r="AE764" s="366"/>
      <c r="AF764" s="366"/>
      <c r="AG764" s="366"/>
      <c r="AH764" s="366"/>
    </row>
    <row r="765" spans="1:34" ht="12.7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c r="AA765" s="366"/>
      <c r="AB765" s="366"/>
      <c r="AC765" s="366"/>
      <c r="AD765" s="366"/>
      <c r="AE765" s="366"/>
      <c r="AF765" s="366"/>
      <c r="AG765" s="366"/>
      <c r="AH765" s="366"/>
    </row>
    <row r="766" spans="1:34" ht="12.7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c r="AA766" s="366"/>
      <c r="AB766" s="366"/>
      <c r="AC766" s="366"/>
      <c r="AD766" s="366"/>
      <c r="AE766" s="366"/>
      <c r="AF766" s="366"/>
      <c r="AG766" s="366"/>
      <c r="AH766" s="366"/>
    </row>
    <row r="767" spans="1:34" ht="12.7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c r="AA767" s="366"/>
      <c r="AB767" s="366"/>
      <c r="AC767" s="366"/>
      <c r="AD767" s="366"/>
      <c r="AE767" s="366"/>
      <c r="AF767" s="366"/>
      <c r="AG767" s="366"/>
      <c r="AH767" s="366"/>
    </row>
    <row r="768" spans="1:34" ht="12.7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c r="AA768" s="366"/>
      <c r="AB768" s="366"/>
      <c r="AC768" s="366"/>
      <c r="AD768" s="366"/>
      <c r="AE768" s="366"/>
      <c r="AF768" s="366"/>
      <c r="AG768" s="366"/>
      <c r="AH768" s="366"/>
    </row>
    <row r="769" spans="1:34" ht="12.7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c r="AA769" s="366"/>
      <c r="AB769" s="366"/>
      <c r="AC769" s="366"/>
      <c r="AD769" s="366"/>
      <c r="AE769" s="366"/>
      <c r="AF769" s="366"/>
      <c r="AG769" s="366"/>
      <c r="AH769" s="366"/>
    </row>
    <row r="770" spans="1:34" ht="12.7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c r="AA770" s="366"/>
      <c r="AB770" s="366"/>
      <c r="AC770" s="366"/>
      <c r="AD770" s="366"/>
      <c r="AE770" s="366"/>
      <c r="AF770" s="366"/>
      <c r="AG770" s="366"/>
      <c r="AH770" s="366"/>
    </row>
    <row r="771" spans="1:34" ht="12.7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c r="AA771" s="366"/>
      <c r="AB771" s="366"/>
      <c r="AC771" s="366"/>
      <c r="AD771" s="366"/>
      <c r="AE771" s="366"/>
      <c r="AF771" s="366"/>
      <c r="AG771" s="366"/>
      <c r="AH771" s="366"/>
    </row>
    <row r="772" spans="1:34" ht="12.7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c r="AA772" s="366"/>
      <c r="AB772" s="366"/>
      <c r="AC772" s="366"/>
      <c r="AD772" s="366"/>
      <c r="AE772" s="366"/>
      <c r="AF772" s="366"/>
      <c r="AG772" s="366"/>
      <c r="AH772" s="366"/>
    </row>
    <row r="773" spans="1:34" ht="12.7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c r="AA773" s="366"/>
      <c r="AB773" s="366"/>
      <c r="AC773" s="366"/>
      <c r="AD773" s="366"/>
      <c r="AE773" s="366"/>
      <c r="AF773" s="366"/>
      <c r="AG773" s="366"/>
      <c r="AH773" s="366"/>
    </row>
    <row r="774" spans="1:34" ht="12.7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c r="AA774" s="366"/>
      <c r="AB774" s="366"/>
      <c r="AC774" s="366"/>
      <c r="AD774" s="366"/>
      <c r="AE774" s="366"/>
      <c r="AF774" s="366"/>
      <c r="AG774" s="366"/>
      <c r="AH774" s="366"/>
    </row>
    <row r="775" spans="1:34" ht="12.7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c r="AA775" s="366"/>
      <c r="AB775" s="366"/>
      <c r="AC775" s="366"/>
      <c r="AD775" s="366"/>
      <c r="AE775" s="366"/>
      <c r="AF775" s="366"/>
      <c r="AG775" s="366"/>
      <c r="AH775" s="366"/>
    </row>
    <row r="776" spans="1:34" ht="12.7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c r="AA776" s="366"/>
      <c r="AB776" s="366"/>
      <c r="AC776" s="366"/>
      <c r="AD776" s="366"/>
      <c r="AE776" s="366"/>
      <c r="AF776" s="366"/>
      <c r="AG776" s="366"/>
      <c r="AH776" s="366"/>
    </row>
    <row r="777" spans="1:34" ht="12.7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c r="AA777" s="366"/>
      <c r="AB777" s="366"/>
      <c r="AC777" s="366"/>
      <c r="AD777" s="366"/>
      <c r="AE777" s="366"/>
      <c r="AF777" s="366"/>
      <c r="AG777" s="366"/>
      <c r="AH777" s="366"/>
    </row>
    <row r="778" spans="1:34" ht="12.7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c r="AA778" s="366"/>
      <c r="AB778" s="366"/>
      <c r="AC778" s="366"/>
      <c r="AD778" s="366"/>
      <c r="AE778" s="366"/>
      <c r="AF778" s="366"/>
      <c r="AG778" s="366"/>
      <c r="AH778" s="366"/>
    </row>
    <row r="779" spans="1:34" ht="12.7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c r="AA779" s="366"/>
      <c r="AB779" s="366"/>
      <c r="AC779" s="366"/>
      <c r="AD779" s="366"/>
      <c r="AE779" s="366"/>
      <c r="AF779" s="366"/>
      <c r="AG779" s="366"/>
      <c r="AH779" s="366"/>
    </row>
    <row r="780" spans="1:34" ht="12.7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c r="AA780" s="366"/>
      <c r="AB780" s="366"/>
      <c r="AC780" s="366"/>
      <c r="AD780" s="366"/>
      <c r="AE780" s="366"/>
      <c r="AF780" s="366"/>
      <c r="AG780" s="366"/>
      <c r="AH780" s="366"/>
    </row>
    <row r="781" spans="1:34" ht="12.7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c r="AA781" s="366"/>
      <c r="AB781" s="366"/>
      <c r="AC781" s="366"/>
      <c r="AD781" s="366"/>
      <c r="AE781" s="366"/>
      <c r="AF781" s="366"/>
      <c r="AG781" s="366"/>
      <c r="AH781" s="366"/>
    </row>
    <row r="782" spans="1:34" ht="12.7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c r="AA782" s="366"/>
      <c r="AB782" s="366"/>
      <c r="AC782" s="366"/>
      <c r="AD782" s="366"/>
      <c r="AE782" s="366"/>
      <c r="AF782" s="366"/>
      <c r="AG782" s="366"/>
      <c r="AH782" s="366"/>
    </row>
    <row r="783" spans="1:34" ht="12.7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c r="AA783" s="366"/>
      <c r="AB783" s="366"/>
      <c r="AC783" s="366"/>
      <c r="AD783" s="366"/>
      <c r="AE783" s="366"/>
      <c r="AF783" s="366"/>
      <c r="AG783" s="366"/>
      <c r="AH783" s="366"/>
    </row>
    <row r="784" spans="1:34" ht="12.7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c r="AA784" s="366"/>
      <c r="AB784" s="366"/>
      <c r="AC784" s="366"/>
      <c r="AD784" s="366"/>
      <c r="AE784" s="366"/>
      <c r="AF784" s="366"/>
      <c r="AG784" s="366"/>
      <c r="AH784" s="366"/>
    </row>
    <row r="785" spans="1:34" ht="12.7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c r="AA785" s="366"/>
      <c r="AB785" s="366"/>
      <c r="AC785" s="366"/>
      <c r="AD785" s="366"/>
      <c r="AE785" s="366"/>
      <c r="AF785" s="366"/>
      <c r="AG785" s="366"/>
      <c r="AH785" s="366"/>
    </row>
    <row r="786" spans="1:34" ht="12.7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c r="AA786" s="366"/>
      <c r="AB786" s="366"/>
      <c r="AC786" s="366"/>
      <c r="AD786" s="366"/>
      <c r="AE786" s="366"/>
      <c r="AF786" s="366"/>
      <c r="AG786" s="366"/>
      <c r="AH786" s="366"/>
    </row>
    <row r="787" spans="1:34" ht="12.7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c r="AA787" s="366"/>
      <c r="AB787" s="366"/>
      <c r="AC787" s="366"/>
      <c r="AD787" s="366"/>
      <c r="AE787" s="366"/>
      <c r="AF787" s="366"/>
      <c r="AG787" s="366"/>
      <c r="AH787" s="366"/>
    </row>
    <row r="788" spans="1:34" ht="12.7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c r="AA788" s="366"/>
      <c r="AB788" s="366"/>
      <c r="AC788" s="366"/>
      <c r="AD788" s="366"/>
      <c r="AE788" s="366"/>
      <c r="AF788" s="366"/>
      <c r="AG788" s="366"/>
      <c r="AH788" s="366"/>
    </row>
    <row r="789" spans="1:34" ht="12.7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c r="AA789" s="366"/>
      <c r="AB789" s="366"/>
      <c r="AC789" s="366"/>
      <c r="AD789" s="366"/>
      <c r="AE789" s="366"/>
      <c r="AF789" s="366"/>
      <c r="AG789" s="366"/>
      <c r="AH789" s="366"/>
    </row>
    <row r="790" spans="1:34" ht="12.7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c r="AE790" s="366"/>
      <c r="AF790" s="366"/>
      <c r="AG790" s="366"/>
      <c r="AH790" s="366"/>
    </row>
    <row r="791" spans="1:34" ht="12.7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c r="AA791" s="366"/>
      <c r="AB791" s="366"/>
      <c r="AC791" s="366"/>
      <c r="AD791" s="366"/>
      <c r="AE791" s="366"/>
      <c r="AF791" s="366"/>
      <c r="AG791" s="366"/>
      <c r="AH791" s="366"/>
    </row>
    <row r="792" spans="1:34" ht="12.7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c r="AA792" s="366"/>
      <c r="AB792" s="366"/>
      <c r="AC792" s="366"/>
      <c r="AD792" s="366"/>
      <c r="AE792" s="366"/>
      <c r="AF792" s="366"/>
      <c r="AG792" s="366"/>
      <c r="AH792" s="366"/>
    </row>
    <row r="793" spans="1:34" ht="12.7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c r="AA793" s="366"/>
      <c r="AB793" s="366"/>
      <c r="AC793" s="366"/>
      <c r="AD793" s="366"/>
      <c r="AE793" s="366"/>
      <c r="AF793" s="366"/>
      <c r="AG793" s="366"/>
      <c r="AH793" s="366"/>
    </row>
    <row r="794" spans="1:34" ht="12.7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c r="AA794" s="366"/>
      <c r="AB794" s="366"/>
      <c r="AC794" s="366"/>
      <c r="AD794" s="366"/>
      <c r="AE794" s="366"/>
      <c r="AF794" s="366"/>
      <c r="AG794" s="366"/>
      <c r="AH794" s="366"/>
    </row>
    <row r="795" spans="1:34" ht="12.7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c r="AA795" s="366"/>
      <c r="AB795" s="366"/>
      <c r="AC795" s="366"/>
      <c r="AD795" s="366"/>
      <c r="AE795" s="366"/>
      <c r="AF795" s="366"/>
      <c r="AG795" s="366"/>
      <c r="AH795" s="366"/>
    </row>
    <row r="796" spans="1:34" ht="12.7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c r="AA796" s="366"/>
      <c r="AB796" s="366"/>
      <c r="AC796" s="366"/>
      <c r="AD796" s="366"/>
      <c r="AE796" s="366"/>
      <c r="AF796" s="366"/>
      <c r="AG796" s="366"/>
      <c r="AH796" s="366"/>
    </row>
    <row r="797" spans="1:34" ht="12.7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c r="AA797" s="366"/>
      <c r="AB797" s="366"/>
      <c r="AC797" s="366"/>
      <c r="AD797" s="366"/>
      <c r="AE797" s="366"/>
      <c r="AF797" s="366"/>
      <c r="AG797" s="366"/>
      <c r="AH797" s="366"/>
    </row>
    <row r="798" spans="1:34" ht="12.7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c r="AA798" s="366"/>
      <c r="AB798" s="366"/>
      <c r="AC798" s="366"/>
      <c r="AD798" s="366"/>
      <c r="AE798" s="366"/>
      <c r="AF798" s="366"/>
      <c r="AG798" s="366"/>
      <c r="AH798" s="366"/>
    </row>
    <row r="799" spans="1:34" ht="12.7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c r="AA799" s="366"/>
      <c r="AB799" s="366"/>
      <c r="AC799" s="366"/>
      <c r="AD799" s="366"/>
      <c r="AE799" s="366"/>
      <c r="AF799" s="366"/>
      <c r="AG799" s="366"/>
      <c r="AH799" s="366"/>
    </row>
    <row r="800" spans="1:34" ht="12.7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c r="AA800" s="366"/>
      <c r="AB800" s="366"/>
      <c r="AC800" s="366"/>
      <c r="AD800" s="366"/>
      <c r="AE800" s="366"/>
      <c r="AF800" s="366"/>
      <c r="AG800" s="366"/>
      <c r="AH800" s="366"/>
    </row>
    <row r="801" spans="1:34" ht="12.7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c r="AA801" s="366"/>
      <c r="AB801" s="366"/>
      <c r="AC801" s="366"/>
      <c r="AD801" s="366"/>
      <c r="AE801" s="366"/>
      <c r="AF801" s="366"/>
      <c r="AG801" s="366"/>
      <c r="AH801" s="366"/>
    </row>
    <row r="802" spans="1:34" ht="12.7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c r="AE802" s="366"/>
      <c r="AF802" s="366"/>
      <c r="AG802" s="366"/>
      <c r="AH802" s="366"/>
    </row>
    <row r="803" spans="1:34" ht="12.7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c r="AA803" s="366"/>
      <c r="AB803" s="366"/>
      <c r="AC803" s="366"/>
      <c r="AD803" s="366"/>
      <c r="AE803" s="366"/>
      <c r="AF803" s="366"/>
      <c r="AG803" s="366"/>
      <c r="AH803" s="366"/>
    </row>
    <row r="804" spans="1:34" ht="12.7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c r="AA804" s="366"/>
      <c r="AB804" s="366"/>
      <c r="AC804" s="366"/>
      <c r="AD804" s="366"/>
      <c r="AE804" s="366"/>
      <c r="AF804" s="366"/>
      <c r="AG804" s="366"/>
      <c r="AH804" s="366"/>
    </row>
    <row r="805" spans="1:34" ht="12.7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c r="AA805" s="366"/>
      <c r="AB805" s="366"/>
      <c r="AC805" s="366"/>
      <c r="AD805" s="366"/>
      <c r="AE805" s="366"/>
      <c r="AF805" s="366"/>
      <c r="AG805" s="366"/>
      <c r="AH805" s="366"/>
    </row>
    <row r="806" spans="1:34" ht="12.7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c r="AA806" s="366"/>
      <c r="AB806" s="366"/>
      <c r="AC806" s="366"/>
      <c r="AD806" s="366"/>
      <c r="AE806" s="366"/>
      <c r="AF806" s="366"/>
      <c r="AG806" s="366"/>
      <c r="AH806" s="366"/>
    </row>
    <row r="807" spans="1:34" ht="12.7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c r="AA807" s="366"/>
      <c r="AB807" s="366"/>
      <c r="AC807" s="366"/>
      <c r="AD807" s="366"/>
      <c r="AE807" s="366"/>
      <c r="AF807" s="366"/>
      <c r="AG807" s="366"/>
      <c r="AH807" s="366"/>
    </row>
    <row r="808" spans="1:34" ht="12.7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c r="AA808" s="366"/>
      <c r="AB808" s="366"/>
      <c r="AC808" s="366"/>
      <c r="AD808" s="366"/>
      <c r="AE808" s="366"/>
      <c r="AF808" s="366"/>
      <c r="AG808" s="366"/>
      <c r="AH808" s="366"/>
    </row>
    <row r="809" spans="1:34" ht="12.7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c r="AA809" s="366"/>
      <c r="AB809" s="366"/>
      <c r="AC809" s="366"/>
      <c r="AD809" s="366"/>
      <c r="AE809" s="366"/>
      <c r="AF809" s="366"/>
      <c r="AG809" s="366"/>
      <c r="AH809" s="366"/>
    </row>
    <row r="810" spans="1:34" ht="12.7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c r="AA810" s="366"/>
      <c r="AB810" s="366"/>
      <c r="AC810" s="366"/>
      <c r="AD810" s="366"/>
      <c r="AE810" s="366"/>
      <c r="AF810" s="366"/>
      <c r="AG810" s="366"/>
      <c r="AH810" s="366"/>
    </row>
    <row r="811" spans="1:34" ht="12.7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c r="AA811" s="366"/>
      <c r="AB811" s="366"/>
      <c r="AC811" s="366"/>
      <c r="AD811" s="366"/>
      <c r="AE811" s="366"/>
      <c r="AF811" s="366"/>
      <c r="AG811" s="366"/>
      <c r="AH811" s="366"/>
    </row>
    <row r="812" spans="1:34" ht="12.7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c r="AA812" s="366"/>
      <c r="AB812" s="366"/>
      <c r="AC812" s="366"/>
      <c r="AD812" s="366"/>
      <c r="AE812" s="366"/>
      <c r="AF812" s="366"/>
      <c r="AG812" s="366"/>
      <c r="AH812" s="366"/>
    </row>
    <row r="813" spans="1:34" ht="12.7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c r="AA813" s="366"/>
      <c r="AB813" s="366"/>
      <c r="AC813" s="366"/>
      <c r="AD813" s="366"/>
      <c r="AE813" s="366"/>
      <c r="AF813" s="366"/>
      <c r="AG813" s="366"/>
      <c r="AH813" s="366"/>
    </row>
    <row r="814" spans="1:34" ht="12.7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c r="AA814" s="366"/>
      <c r="AB814" s="366"/>
      <c r="AC814" s="366"/>
      <c r="AD814" s="366"/>
      <c r="AE814" s="366"/>
      <c r="AF814" s="366"/>
      <c r="AG814" s="366"/>
      <c r="AH814" s="366"/>
    </row>
    <row r="815" spans="1:34" ht="12.7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c r="AA815" s="366"/>
      <c r="AB815" s="366"/>
      <c r="AC815" s="366"/>
      <c r="AD815" s="366"/>
      <c r="AE815" s="366"/>
      <c r="AF815" s="366"/>
      <c r="AG815" s="366"/>
      <c r="AH815" s="366"/>
    </row>
    <row r="816" spans="1:34" ht="12.7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c r="AA816" s="366"/>
      <c r="AB816" s="366"/>
      <c r="AC816" s="366"/>
      <c r="AD816" s="366"/>
      <c r="AE816" s="366"/>
      <c r="AF816" s="366"/>
      <c r="AG816" s="366"/>
      <c r="AH816" s="366"/>
    </row>
    <row r="817" spans="1:34" ht="12.7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c r="AA817" s="366"/>
      <c r="AB817" s="366"/>
      <c r="AC817" s="366"/>
      <c r="AD817" s="366"/>
      <c r="AE817" s="366"/>
      <c r="AF817" s="366"/>
      <c r="AG817" s="366"/>
      <c r="AH817" s="366"/>
    </row>
    <row r="818" spans="1:34" ht="12.7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c r="AA818" s="366"/>
      <c r="AB818" s="366"/>
      <c r="AC818" s="366"/>
      <c r="AD818" s="366"/>
      <c r="AE818" s="366"/>
      <c r="AF818" s="366"/>
      <c r="AG818" s="366"/>
      <c r="AH818" s="366"/>
    </row>
    <row r="819" spans="1:34" ht="12.7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c r="AA819" s="366"/>
      <c r="AB819" s="366"/>
      <c r="AC819" s="366"/>
      <c r="AD819" s="366"/>
      <c r="AE819" s="366"/>
      <c r="AF819" s="366"/>
      <c r="AG819" s="366"/>
      <c r="AH819" s="366"/>
    </row>
    <row r="820" spans="1:34" ht="12.7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c r="AA820" s="366"/>
      <c r="AB820" s="366"/>
      <c r="AC820" s="366"/>
      <c r="AD820" s="366"/>
      <c r="AE820" s="366"/>
      <c r="AF820" s="366"/>
      <c r="AG820" s="366"/>
      <c r="AH820" s="366"/>
    </row>
    <row r="821" spans="1:34" ht="12.7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c r="AA821" s="366"/>
      <c r="AB821" s="366"/>
      <c r="AC821" s="366"/>
      <c r="AD821" s="366"/>
      <c r="AE821" s="366"/>
      <c r="AF821" s="366"/>
      <c r="AG821" s="366"/>
      <c r="AH821" s="366"/>
    </row>
    <row r="822" spans="1:34" ht="12.7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c r="AA822" s="366"/>
      <c r="AB822" s="366"/>
      <c r="AC822" s="366"/>
      <c r="AD822" s="366"/>
      <c r="AE822" s="366"/>
      <c r="AF822" s="366"/>
      <c r="AG822" s="366"/>
      <c r="AH822" s="366"/>
    </row>
    <row r="823" spans="1:34" ht="12.7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c r="AA823" s="366"/>
      <c r="AB823" s="366"/>
      <c r="AC823" s="366"/>
      <c r="AD823" s="366"/>
      <c r="AE823" s="366"/>
      <c r="AF823" s="366"/>
      <c r="AG823" s="366"/>
      <c r="AH823" s="366"/>
    </row>
    <row r="824" spans="1:34" ht="12.7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c r="AA824" s="366"/>
      <c r="AB824" s="366"/>
      <c r="AC824" s="366"/>
      <c r="AD824" s="366"/>
      <c r="AE824" s="366"/>
      <c r="AF824" s="366"/>
      <c r="AG824" s="366"/>
      <c r="AH824" s="366"/>
    </row>
    <row r="825" spans="1:34" ht="12.7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c r="AA825" s="366"/>
      <c r="AB825" s="366"/>
      <c r="AC825" s="366"/>
      <c r="AD825" s="366"/>
      <c r="AE825" s="366"/>
      <c r="AF825" s="366"/>
      <c r="AG825" s="366"/>
      <c r="AH825" s="366"/>
    </row>
    <row r="826" spans="1:34" ht="12.7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c r="AA826" s="366"/>
      <c r="AB826" s="366"/>
      <c r="AC826" s="366"/>
      <c r="AD826" s="366"/>
      <c r="AE826" s="366"/>
      <c r="AF826" s="366"/>
      <c r="AG826" s="366"/>
      <c r="AH826" s="366"/>
    </row>
    <row r="827" spans="1:34" ht="12.7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c r="AA827" s="366"/>
      <c r="AB827" s="366"/>
      <c r="AC827" s="366"/>
      <c r="AD827" s="366"/>
      <c r="AE827" s="366"/>
      <c r="AF827" s="366"/>
      <c r="AG827" s="366"/>
      <c r="AH827" s="366"/>
    </row>
    <row r="828" spans="1:34" ht="12.7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c r="AA828" s="366"/>
      <c r="AB828" s="366"/>
      <c r="AC828" s="366"/>
      <c r="AD828" s="366"/>
      <c r="AE828" s="366"/>
      <c r="AF828" s="366"/>
      <c r="AG828" s="366"/>
      <c r="AH828" s="366"/>
    </row>
    <row r="829" spans="1:34" ht="12.7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c r="AA829" s="366"/>
      <c r="AB829" s="366"/>
      <c r="AC829" s="366"/>
      <c r="AD829" s="366"/>
      <c r="AE829" s="366"/>
      <c r="AF829" s="366"/>
      <c r="AG829" s="366"/>
      <c r="AH829" s="366"/>
    </row>
    <row r="830" spans="1:34" ht="12.7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c r="AA830" s="366"/>
      <c r="AB830" s="366"/>
      <c r="AC830" s="366"/>
      <c r="AD830" s="366"/>
      <c r="AE830" s="366"/>
      <c r="AF830" s="366"/>
      <c r="AG830" s="366"/>
      <c r="AH830" s="366"/>
    </row>
    <row r="831" spans="1:34" ht="12.7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c r="AA831" s="366"/>
      <c r="AB831" s="366"/>
      <c r="AC831" s="366"/>
      <c r="AD831" s="366"/>
      <c r="AE831" s="366"/>
      <c r="AF831" s="366"/>
      <c r="AG831" s="366"/>
      <c r="AH831" s="366"/>
    </row>
    <row r="832" spans="1:34" ht="12.7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c r="AA832" s="366"/>
      <c r="AB832" s="366"/>
      <c r="AC832" s="366"/>
      <c r="AD832" s="366"/>
      <c r="AE832" s="366"/>
      <c r="AF832" s="366"/>
      <c r="AG832" s="366"/>
      <c r="AH832" s="366"/>
    </row>
    <row r="833" spans="1:34" ht="12.7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c r="AA833" s="366"/>
      <c r="AB833" s="366"/>
      <c r="AC833" s="366"/>
      <c r="AD833" s="366"/>
      <c r="AE833" s="366"/>
      <c r="AF833" s="366"/>
      <c r="AG833" s="366"/>
      <c r="AH833" s="366"/>
    </row>
    <row r="834" spans="1:34" ht="12.7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c r="AA834" s="366"/>
      <c r="AB834" s="366"/>
      <c r="AC834" s="366"/>
      <c r="AD834" s="366"/>
      <c r="AE834" s="366"/>
      <c r="AF834" s="366"/>
      <c r="AG834" s="366"/>
      <c r="AH834" s="366"/>
    </row>
    <row r="835" spans="1:34" ht="12.7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c r="AA835" s="366"/>
      <c r="AB835" s="366"/>
      <c r="AC835" s="366"/>
      <c r="AD835" s="366"/>
      <c r="AE835" s="366"/>
      <c r="AF835" s="366"/>
      <c r="AG835" s="366"/>
      <c r="AH835" s="366"/>
    </row>
    <row r="836" spans="1:34" ht="12.7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c r="AA836" s="366"/>
      <c r="AB836" s="366"/>
      <c r="AC836" s="366"/>
      <c r="AD836" s="366"/>
      <c r="AE836" s="366"/>
      <c r="AF836" s="366"/>
      <c r="AG836" s="366"/>
      <c r="AH836" s="366"/>
    </row>
    <row r="837" spans="1:34" ht="12.7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c r="AA837" s="366"/>
      <c r="AB837" s="366"/>
      <c r="AC837" s="366"/>
      <c r="AD837" s="366"/>
      <c r="AE837" s="366"/>
      <c r="AF837" s="366"/>
      <c r="AG837" s="366"/>
      <c r="AH837" s="366"/>
    </row>
    <row r="838" spans="1:34" ht="12.7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c r="AA838" s="366"/>
      <c r="AB838" s="366"/>
      <c r="AC838" s="366"/>
      <c r="AD838" s="366"/>
      <c r="AE838" s="366"/>
      <c r="AF838" s="366"/>
      <c r="AG838" s="366"/>
      <c r="AH838" s="366"/>
    </row>
    <row r="839" spans="1:34" ht="12.7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c r="AA839" s="366"/>
      <c r="AB839" s="366"/>
      <c r="AC839" s="366"/>
      <c r="AD839" s="366"/>
      <c r="AE839" s="366"/>
      <c r="AF839" s="366"/>
      <c r="AG839" s="366"/>
      <c r="AH839" s="366"/>
    </row>
    <row r="840" spans="1:34" ht="12.7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c r="AA840" s="366"/>
      <c r="AB840" s="366"/>
      <c r="AC840" s="366"/>
      <c r="AD840" s="366"/>
      <c r="AE840" s="366"/>
      <c r="AF840" s="366"/>
      <c r="AG840" s="366"/>
      <c r="AH840" s="366"/>
    </row>
    <row r="841" spans="1:34" ht="12.7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c r="AA841" s="366"/>
      <c r="AB841" s="366"/>
      <c r="AC841" s="366"/>
      <c r="AD841" s="366"/>
      <c r="AE841" s="366"/>
      <c r="AF841" s="366"/>
      <c r="AG841" s="366"/>
      <c r="AH841" s="366"/>
    </row>
    <row r="842" spans="1:34" ht="12.7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c r="AA842" s="366"/>
      <c r="AB842" s="366"/>
      <c r="AC842" s="366"/>
      <c r="AD842" s="366"/>
      <c r="AE842" s="366"/>
      <c r="AF842" s="366"/>
      <c r="AG842" s="366"/>
      <c r="AH842" s="366"/>
    </row>
    <row r="843" spans="1:34" ht="12.7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c r="AA843" s="366"/>
      <c r="AB843" s="366"/>
      <c r="AC843" s="366"/>
      <c r="AD843" s="366"/>
      <c r="AE843" s="366"/>
      <c r="AF843" s="366"/>
      <c r="AG843" s="366"/>
      <c r="AH843" s="366"/>
    </row>
    <row r="844" spans="1:34" ht="12.7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c r="AA844" s="366"/>
      <c r="AB844" s="366"/>
      <c r="AC844" s="366"/>
      <c r="AD844" s="366"/>
      <c r="AE844" s="366"/>
      <c r="AF844" s="366"/>
      <c r="AG844" s="366"/>
      <c r="AH844" s="366"/>
    </row>
    <row r="845" spans="1:34" ht="12.7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c r="AA845" s="366"/>
      <c r="AB845" s="366"/>
      <c r="AC845" s="366"/>
      <c r="AD845" s="366"/>
      <c r="AE845" s="366"/>
      <c r="AF845" s="366"/>
      <c r="AG845" s="366"/>
      <c r="AH845" s="366"/>
    </row>
    <row r="846" spans="1:34" ht="12.7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c r="AA846" s="366"/>
      <c r="AB846" s="366"/>
      <c r="AC846" s="366"/>
      <c r="AD846" s="366"/>
      <c r="AE846" s="366"/>
      <c r="AF846" s="366"/>
      <c r="AG846" s="366"/>
      <c r="AH846" s="366"/>
    </row>
    <row r="847" spans="1:34" ht="12.7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c r="AA847" s="366"/>
      <c r="AB847" s="366"/>
      <c r="AC847" s="366"/>
      <c r="AD847" s="366"/>
      <c r="AE847" s="366"/>
      <c r="AF847" s="366"/>
      <c r="AG847" s="366"/>
      <c r="AH847" s="366"/>
    </row>
    <row r="848" spans="1:34" ht="12.7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c r="AA848" s="366"/>
      <c r="AB848" s="366"/>
      <c r="AC848" s="366"/>
      <c r="AD848" s="366"/>
      <c r="AE848" s="366"/>
      <c r="AF848" s="366"/>
      <c r="AG848" s="366"/>
      <c r="AH848" s="366"/>
    </row>
    <row r="849" spans="1:34" ht="12.7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c r="AA849" s="366"/>
      <c r="AB849" s="366"/>
      <c r="AC849" s="366"/>
      <c r="AD849" s="366"/>
      <c r="AE849" s="366"/>
      <c r="AF849" s="366"/>
      <c r="AG849" s="366"/>
      <c r="AH849" s="366"/>
    </row>
    <row r="850" spans="1:34" ht="12.7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c r="AA850" s="366"/>
      <c r="AB850" s="366"/>
      <c r="AC850" s="366"/>
      <c r="AD850" s="366"/>
      <c r="AE850" s="366"/>
      <c r="AF850" s="366"/>
      <c r="AG850" s="366"/>
      <c r="AH850" s="366"/>
    </row>
    <row r="851" spans="1:34" ht="12.7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c r="AA851" s="366"/>
      <c r="AB851" s="366"/>
      <c r="AC851" s="366"/>
      <c r="AD851" s="366"/>
      <c r="AE851" s="366"/>
      <c r="AF851" s="366"/>
      <c r="AG851" s="366"/>
      <c r="AH851" s="366"/>
    </row>
    <row r="852" spans="1:34" ht="12.7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c r="AA852" s="366"/>
      <c r="AB852" s="366"/>
      <c r="AC852" s="366"/>
      <c r="AD852" s="366"/>
      <c r="AE852" s="366"/>
      <c r="AF852" s="366"/>
      <c r="AG852" s="366"/>
      <c r="AH852" s="366"/>
    </row>
    <row r="853" spans="1:34" ht="12.7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c r="AA853" s="366"/>
      <c r="AB853" s="366"/>
      <c r="AC853" s="366"/>
      <c r="AD853" s="366"/>
      <c r="AE853" s="366"/>
      <c r="AF853" s="366"/>
      <c r="AG853" s="366"/>
      <c r="AH853" s="366"/>
    </row>
    <row r="854" spans="1:34" ht="12.7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c r="AA854" s="366"/>
      <c r="AB854" s="366"/>
      <c r="AC854" s="366"/>
      <c r="AD854" s="366"/>
      <c r="AE854" s="366"/>
      <c r="AF854" s="366"/>
      <c r="AG854" s="366"/>
      <c r="AH854" s="366"/>
    </row>
    <row r="855" spans="1:34" ht="12.7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c r="AA855" s="366"/>
      <c r="AB855" s="366"/>
      <c r="AC855" s="366"/>
      <c r="AD855" s="366"/>
      <c r="AE855" s="366"/>
      <c r="AF855" s="366"/>
      <c r="AG855" s="366"/>
      <c r="AH855" s="366"/>
    </row>
    <row r="856" spans="1:34" ht="12.7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c r="AA856" s="366"/>
      <c r="AB856" s="366"/>
      <c r="AC856" s="366"/>
      <c r="AD856" s="366"/>
      <c r="AE856" s="366"/>
      <c r="AF856" s="366"/>
      <c r="AG856" s="366"/>
      <c r="AH856" s="366"/>
    </row>
    <row r="857" spans="1:34" ht="12.7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c r="AA857" s="366"/>
      <c r="AB857" s="366"/>
      <c r="AC857" s="366"/>
      <c r="AD857" s="366"/>
      <c r="AE857" s="366"/>
      <c r="AF857" s="366"/>
      <c r="AG857" s="366"/>
      <c r="AH857" s="366"/>
    </row>
    <row r="858" spans="1:34" ht="12.7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c r="AA858" s="366"/>
      <c r="AB858" s="366"/>
      <c r="AC858" s="366"/>
      <c r="AD858" s="366"/>
      <c r="AE858" s="366"/>
      <c r="AF858" s="366"/>
      <c r="AG858" s="366"/>
      <c r="AH858" s="366"/>
    </row>
    <row r="859" spans="1:34" ht="12.7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c r="AA859" s="366"/>
      <c r="AB859" s="366"/>
      <c r="AC859" s="366"/>
      <c r="AD859" s="366"/>
      <c r="AE859" s="366"/>
      <c r="AF859" s="366"/>
      <c r="AG859" s="366"/>
      <c r="AH859" s="366"/>
    </row>
    <row r="860" spans="1:34" ht="12.7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c r="AA860" s="366"/>
      <c r="AB860" s="366"/>
      <c r="AC860" s="366"/>
      <c r="AD860" s="366"/>
      <c r="AE860" s="366"/>
      <c r="AF860" s="366"/>
      <c r="AG860" s="366"/>
      <c r="AH860" s="366"/>
    </row>
    <row r="861" spans="1:34" ht="12.7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c r="AA861" s="366"/>
      <c r="AB861" s="366"/>
      <c r="AC861" s="366"/>
      <c r="AD861" s="366"/>
      <c r="AE861" s="366"/>
      <c r="AF861" s="366"/>
      <c r="AG861" s="366"/>
      <c r="AH861" s="366"/>
    </row>
    <row r="862" spans="1:34" ht="12.7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c r="AA862" s="366"/>
      <c r="AB862" s="366"/>
      <c r="AC862" s="366"/>
      <c r="AD862" s="366"/>
      <c r="AE862" s="366"/>
      <c r="AF862" s="366"/>
      <c r="AG862" s="366"/>
      <c r="AH862" s="366"/>
    </row>
    <row r="863" spans="1:34" ht="12.7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c r="AA863" s="366"/>
      <c r="AB863" s="366"/>
      <c r="AC863" s="366"/>
      <c r="AD863" s="366"/>
      <c r="AE863" s="366"/>
      <c r="AF863" s="366"/>
      <c r="AG863" s="366"/>
      <c r="AH863" s="366"/>
    </row>
    <row r="864" spans="1:34" ht="12.7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c r="AA864" s="366"/>
      <c r="AB864" s="366"/>
      <c r="AC864" s="366"/>
      <c r="AD864" s="366"/>
      <c r="AE864" s="366"/>
      <c r="AF864" s="366"/>
      <c r="AG864" s="366"/>
      <c r="AH864" s="366"/>
    </row>
    <row r="865" spans="1:34" ht="12.7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c r="AA865" s="366"/>
      <c r="AB865" s="366"/>
      <c r="AC865" s="366"/>
      <c r="AD865" s="366"/>
      <c r="AE865" s="366"/>
      <c r="AF865" s="366"/>
      <c r="AG865" s="366"/>
      <c r="AH865" s="366"/>
    </row>
    <row r="866" spans="1:34" ht="12.7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c r="AA866" s="366"/>
      <c r="AB866" s="366"/>
      <c r="AC866" s="366"/>
      <c r="AD866" s="366"/>
      <c r="AE866" s="366"/>
      <c r="AF866" s="366"/>
      <c r="AG866" s="366"/>
      <c r="AH866" s="366"/>
    </row>
    <row r="867" spans="1:34" ht="12.7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c r="AA867" s="366"/>
      <c r="AB867" s="366"/>
      <c r="AC867" s="366"/>
      <c r="AD867" s="366"/>
      <c r="AE867" s="366"/>
      <c r="AF867" s="366"/>
      <c r="AG867" s="366"/>
      <c r="AH867" s="366"/>
    </row>
    <row r="868" spans="1:34" ht="12.7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c r="AA868" s="366"/>
      <c r="AB868" s="366"/>
      <c r="AC868" s="366"/>
      <c r="AD868" s="366"/>
      <c r="AE868" s="366"/>
      <c r="AF868" s="366"/>
      <c r="AG868" s="366"/>
      <c r="AH868" s="366"/>
    </row>
    <row r="869" spans="1:34" ht="12.7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c r="AA869" s="366"/>
      <c r="AB869" s="366"/>
      <c r="AC869" s="366"/>
      <c r="AD869" s="366"/>
      <c r="AE869" s="366"/>
      <c r="AF869" s="366"/>
      <c r="AG869" s="366"/>
      <c r="AH869" s="366"/>
    </row>
    <row r="870" spans="1:34" ht="12.7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c r="AA870" s="366"/>
      <c r="AB870" s="366"/>
      <c r="AC870" s="366"/>
      <c r="AD870" s="366"/>
      <c r="AE870" s="366"/>
      <c r="AF870" s="366"/>
      <c r="AG870" s="366"/>
      <c r="AH870" s="366"/>
    </row>
    <row r="871" spans="1:34" ht="12.7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c r="AA871" s="366"/>
      <c r="AB871" s="366"/>
      <c r="AC871" s="366"/>
      <c r="AD871" s="366"/>
      <c r="AE871" s="366"/>
      <c r="AF871" s="366"/>
      <c r="AG871" s="366"/>
      <c r="AH871" s="366"/>
    </row>
    <row r="872" spans="1:34" ht="12.7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c r="AA872" s="366"/>
      <c r="AB872" s="366"/>
      <c r="AC872" s="366"/>
      <c r="AD872" s="366"/>
      <c r="AE872" s="366"/>
      <c r="AF872" s="366"/>
      <c r="AG872" s="366"/>
      <c r="AH872" s="366"/>
    </row>
    <row r="873" spans="1:34" ht="12.7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c r="AA873" s="366"/>
      <c r="AB873" s="366"/>
      <c r="AC873" s="366"/>
      <c r="AD873" s="366"/>
      <c r="AE873" s="366"/>
      <c r="AF873" s="366"/>
      <c r="AG873" s="366"/>
      <c r="AH873" s="366"/>
    </row>
    <row r="874" spans="1:34" ht="12.7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c r="AA874" s="366"/>
      <c r="AB874" s="366"/>
      <c r="AC874" s="366"/>
      <c r="AD874" s="366"/>
      <c r="AE874" s="366"/>
      <c r="AF874" s="366"/>
      <c r="AG874" s="366"/>
      <c r="AH874" s="366"/>
    </row>
    <row r="875" spans="1:34" ht="12.7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c r="AA875" s="366"/>
      <c r="AB875" s="366"/>
      <c r="AC875" s="366"/>
      <c r="AD875" s="366"/>
      <c r="AE875" s="366"/>
      <c r="AF875" s="366"/>
      <c r="AG875" s="366"/>
      <c r="AH875" s="366"/>
    </row>
    <row r="876" spans="1:34" ht="12.7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c r="AA876" s="366"/>
      <c r="AB876" s="366"/>
      <c r="AC876" s="366"/>
      <c r="AD876" s="366"/>
      <c r="AE876" s="366"/>
      <c r="AF876" s="366"/>
      <c r="AG876" s="366"/>
      <c r="AH876" s="366"/>
    </row>
    <row r="877" spans="1:34" ht="12.7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c r="AE877" s="366"/>
      <c r="AF877" s="366"/>
      <c r="AG877" s="366"/>
      <c r="AH877" s="366"/>
    </row>
    <row r="878" spans="1:34" ht="12.7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c r="AE878" s="366"/>
      <c r="AF878" s="366"/>
      <c r="AG878" s="366"/>
      <c r="AH878" s="366"/>
    </row>
    <row r="879" spans="1:34" ht="12.7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c r="AA879" s="366"/>
      <c r="AB879" s="366"/>
      <c r="AC879" s="366"/>
      <c r="AD879" s="366"/>
      <c r="AE879" s="366"/>
      <c r="AF879" s="366"/>
      <c r="AG879" s="366"/>
      <c r="AH879" s="366"/>
    </row>
    <row r="880" spans="1:34" ht="12.7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c r="AA880" s="366"/>
      <c r="AB880" s="366"/>
      <c r="AC880" s="366"/>
      <c r="AD880" s="366"/>
      <c r="AE880" s="366"/>
      <c r="AF880" s="366"/>
      <c r="AG880" s="366"/>
      <c r="AH880" s="366"/>
    </row>
    <row r="881" spans="1:34" ht="12.7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c r="AA881" s="366"/>
      <c r="AB881" s="366"/>
      <c r="AC881" s="366"/>
      <c r="AD881" s="366"/>
      <c r="AE881" s="366"/>
      <c r="AF881" s="366"/>
      <c r="AG881" s="366"/>
      <c r="AH881" s="366"/>
    </row>
    <row r="882" spans="1:34" ht="12.7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c r="AA882" s="366"/>
      <c r="AB882" s="366"/>
      <c r="AC882" s="366"/>
      <c r="AD882" s="366"/>
      <c r="AE882" s="366"/>
      <c r="AF882" s="366"/>
      <c r="AG882" s="366"/>
      <c r="AH882" s="366"/>
    </row>
    <row r="883" spans="1:34" ht="12.7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c r="AA883" s="366"/>
      <c r="AB883" s="366"/>
      <c r="AC883" s="366"/>
      <c r="AD883" s="366"/>
      <c r="AE883" s="366"/>
      <c r="AF883" s="366"/>
      <c r="AG883" s="366"/>
      <c r="AH883" s="366"/>
    </row>
    <row r="884" spans="1:34" ht="12.7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c r="AA884" s="366"/>
      <c r="AB884" s="366"/>
      <c r="AC884" s="366"/>
      <c r="AD884" s="366"/>
      <c r="AE884" s="366"/>
      <c r="AF884" s="366"/>
      <c r="AG884" s="366"/>
      <c r="AH884" s="366"/>
    </row>
    <row r="885" spans="1:34" ht="12.7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c r="AA885" s="366"/>
      <c r="AB885" s="366"/>
      <c r="AC885" s="366"/>
      <c r="AD885" s="366"/>
      <c r="AE885" s="366"/>
      <c r="AF885" s="366"/>
      <c r="AG885" s="366"/>
      <c r="AH885" s="366"/>
    </row>
    <row r="886" spans="1:34" ht="12.7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c r="AA886" s="366"/>
      <c r="AB886" s="366"/>
      <c r="AC886" s="366"/>
      <c r="AD886" s="366"/>
      <c r="AE886" s="366"/>
      <c r="AF886" s="366"/>
      <c r="AG886" s="366"/>
      <c r="AH886" s="366"/>
    </row>
    <row r="887" spans="1:34" ht="12.7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c r="AA887" s="366"/>
      <c r="AB887" s="366"/>
      <c r="AC887" s="366"/>
      <c r="AD887" s="366"/>
      <c r="AE887" s="366"/>
      <c r="AF887" s="366"/>
      <c r="AG887" s="366"/>
      <c r="AH887" s="366"/>
    </row>
    <row r="888" spans="1:34" ht="12.7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c r="AA888" s="366"/>
      <c r="AB888" s="366"/>
      <c r="AC888" s="366"/>
      <c r="AD888" s="366"/>
      <c r="AE888" s="366"/>
      <c r="AF888" s="366"/>
      <c r="AG888" s="366"/>
      <c r="AH888" s="366"/>
    </row>
    <row r="889" spans="1:34" ht="12.7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c r="AA889" s="366"/>
      <c r="AB889" s="366"/>
      <c r="AC889" s="366"/>
      <c r="AD889" s="366"/>
      <c r="AE889" s="366"/>
      <c r="AF889" s="366"/>
      <c r="AG889" s="366"/>
      <c r="AH889" s="366"/>
    </row>
    <row r="890" spans="1:34" ht="12.7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c r="AA890" s="366"/>
      <c r="AB890" s="366"/>
      <c r="AC890" s="366"/>
      <c r="AD890" s="366"/>
      <c r="AE890" s="366"/>
      <c r="AF890" s="366"/>
      <c r="AG890" s="366"/>
      <c r="AH890" s="366"/>
    </row>
    <row r="891" spans="1:34" ht="12.7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c r="AA891" s="366"/>
      <c r="AB891" s="366"/>
      <c r="AC891" s="366"/>
      <c r="AD891" s="366"/>
      <c r="AE891" s="366"/>
      <c r="AF891" s="366"/>
      <c r="AG891" s="366"/>
      <c r="AH891" s="366"/>
    </row>
    <row r="892" spans="1:34" ht="12.7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c r="AA892" s="366"/>
      <c r="AB892" s="366"/>
      <c r="AC892" s="366"/>
      <c r="AD892" s="366"/>
      <c r="AE892" s="366"/>
      <c r="AF892" s="366"/>
      <c r="AG892" s="366"/>
      <c r="AH892" s="366"/>
    </row>
    <row r="893" spans="1:34" ht="12.7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c r="AA893" s="366"/>
      <c r="AB893" s="366"/>
      <c r="AC893" s="366"/>
      <c r="AD893" s="366"/>
      <c r="AE893" s="366"/>
      <c r="AF893" s="366"/>
      <c r="AG893" s="366"/>
      <c r="AH893" s="366"/>
    </row>
    <row r="894" spans="1:34" ht="12.7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c r="AA894" s="366"/>
      <c r="AB894" s="366"/>
      <c r="AC894" s="366"/>
      <c r="AD894" s="366"/>
      <c r="AE894" s="366"/>
      <c r="AF894" s="366"/>
      <c r="AG894" s="366"/>
      <c r="AH894" s="366"/>
    </row>
    <row r="895" spans="1:34" ht="12.7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c r="AA895" s="366"/>
      <c r="AB895" s="366"/>
      <c r="AC895" s="366"/>
      <c r="AD895" s="366"/>
      <c r="AE895" s="366"/>
      <c r="AF895" s="366"/>
      <c r="AG895" s="366"/>
      <c r="AH895" s="366"/>
    </row>
    <row r="896" spans="1:34" ht="12.7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c r="AA896" s="366"/>
      <c r="AB896" s="366"/>
      <c r="AC896" s="366"/>
      <c r="AD896" s="366"/>
      <c r="AE896" s="366"/>
      <c r="AF896" s="366"/>
      <c r="AG896" s="366"/>
      <c r="AH896" s="366"/>
    </row>
    <row r="897" spans="1:34" ht="12.7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c r="AA897" s="366"/>
      <c r="AB897" s="366"/>
      <c r="AC897" s="366"/>
      <c r="AD897" s="366"/>
      <c r="AE897" s="366"/>
      <c r="AF897" s="366"/>
      <c r="AG897" s="366"/>
      <c r="AH897" s="366"/>
    </row>
    <row r="898" spans="1:34" ht="12.7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c r="AA898" s="366"/>
      <c r="AB898" s="366"/>
      <c r="AC898" s="366"/>
      <c r="AD898" s="366"/>
      <c r="AE898" s="366"/>
      <c r="AF898" s="366"/>
      <c r="AG898" s="366"/>
      <c r="AH898" s="366"/>
    </row>
    <row r="899" spans="1:34" ht="12.7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c r="AA899" s="366"/>
      <c r="AB899" s="366"/>
      <c r="AC899" s="366"/>
      <c r="AD899" s="366"/>
      <c r="AE899" s="366"/>
      <c r="AF899" s="366"/>
      <c r="AG899" s="366"/>
      <c r="AH899" s="366"/>
    </row>
    <row r="900" spans="1:34" ht="12.7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c r="AA900" s="366"/>
      <c r="AB900" s="366"/>
      <c r="AC900" s="366"/>
      <c r="AD900" s="366"/>
      <c r="AE900" s="366"/>
      <c r="AF900" s="366"/>
      <c r="AG900" s="366"/>
      <c r="AH900" s="366"/>
    </row>
    <row r="901" spans="1:34" ht="12.7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c r="AA901" s="366"/>
      <c r="AB901" s="366"/>
      <c r="AC901" s="366"/>
      <c r="AD901" s="366"/>
      <c r="AE901" s="366"/>
      <c r="AF901" s="366"/>
      <c r="AG901" s="366"/>
      <c r="AH901" s="366"/>
    </row>
    <row r="902" spans="1:34" ht="12.7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c r="AA902" s="366"/>
      <c r="AB902" s="366"/>
      <c r="AC902" s="366"/>
      <c r="AD902" s="366"/>
      <c r="AE902" s="366"/>
      <c r="AF902" s="366"/>
      <c r="AG902" s="366"/>
      <c r="AH902" s="366"/>
    </row>
    <row r="903" spans="1:34" ht="12.7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c r="AA903" s="366"/>
      <c r="AB903" s="366"/>
      <c r="AC903" s="366"/>
      <c r="AD903" s="366"/>
      <c r="AE903" s="366"/>
      <c r="AF903" s="366"/>
      <c r="AG903" s="366"/>
      <c r="AH903" s="366"/>
    </row>
    <row r="904" spans="1:34" ht="12.7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c r="AA904" s="366"/>
      <c r="AB904" s="366"/>
      <c r="AC904" s="366"/>
      <c r="AD904" s="366"/>
      <c r="AE904" s="366"/>
      <c r="AF904" s="366"/>
      <c r="AG904" s="366"/>
      <c r="AH904" s="366"/>
    </row>
    <row r="905" spans="1:34" ht="12.7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c r="AA905" s="366"/>
      <c r="AB905" s="366"/>
      <c r="AC905" s="366"/>
      <c r="AD905" s="366"/>
      <c r="AE905" s="366"/>
      <c r="AF905" s="366"/>
      <c r="AG905" s="366"/>
      <c r="AH905" s="366"/>
    </row>
    <row r="906" spans="1:34" ht="12.7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c r="AA906" s="366"/>
      <c r="AB906" s="366"/>
      <c r="AC906" s="366"/>
      <c r="AD906" s="366"/>
      <c r="AE906" s="366"/>
      <c r="AF906" s="366"/>
      <c r="AG906" s="366"/>
      <c r="AH906" s="366"/>
    </row>
    <row r="907" spans="1:34" ht="12.7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c r="AA907" s="366"/>
      <c r="AB907" s="366"/>
      <c r="AC907" s="366"/>
      <c r="AD907" s="366"/>
      <c r="AE907" s="366"/>
      <c r="AF907" s="366"/>
      <c r="AG907" s="366"/>
      <c r="AH907" s="366"/>
    </row>
    <row r="908" spans="1:34" ht="12.7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c r="AA908" s="366"/>
      <c r="AB908" s="366"/>
      <c r="AC908" s="366"/>
      <c r="AD908" s="366"/>
      <c r="AE908" s="366"/>
      <c r="AF908" s="366"/>
      <c r="AG908" s="366"/>
      <c r="AH908" s="366"/>
    </row>
    <row r="909" spans="1:34" ht="12.7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c r="AA909" s="366"/>
      <c r="AB909" s="366"/>
      <c r="AC909" s="366"/>
      <c r="AD909" s="366"/>
      <c r="AE909" s="366"/>
      <c r="AF909" s="366"/>
      <c r="AG909" s="366"/>
      <c r="AH909" s="366"/>
    </row>
    <row r="910" spans="1:34" ht="12.7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c r="AA910" s="366"/>
      <c r="AB910" s="366"/>
      <c r="AC910" s="366"/>
      <c r="AD910" s="366"/>
      <c r="AE910" s="366"/>
      <c r="AF910" s="366"/>
      <c r="AG910" s="366"/>
      <c r="AH910" s="366"/>
    </row>
    <row r="911" spans="1:34" ht="12.7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c r="AA911" s="366"/>
      <c r="AB911" s="366"/>
      <c r="AC911" s="366"/>
      <c r="AD911" s="366"/>
      <c r="AE911" s="366"/>
      <c r="AF911" s="366"/>
      <c r="AG911" s="366"/>
      <c r="AH911" s="366"/>
    </row>
    <row r="912" spans="1:34" ht="12.7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c r="AA912" s="366"/>
      <c r="AB912" s="366"/>
      <c r="AC912" s="366"/>
      <c r="AD912" s="366"/>
      <c r="AE912" s="366"/>
      <c r="AF912" s="366"/>
      <c r="AG912" s="366"/>
      <c r="AH912" s="366"/>
    </row>
    <row r="913" spans="1:34" ht="12.7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c r="AA913" s="366"/>
      <c r="AB913" s="366"/>
      <c r="AC913" s="366"/>
      <c r="AD913" s="366"/>
      <c r="AE913" s="366"/>
      <c r="AF913" s="366"/>
      <c r="AG913" s="366"/>
      <c r="AH913" s="366"/>
    </row>
    <row r="914" spans="1:34" ht="12.7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c r="AA914" s="366"/>
      <c r="AB914" s="366"/>
      <c r="AC914" s="366"/>
      <c r="AD914" s="366"/>
      <c r="AE914" s="366"/>
      <c r="AF914" s="366"/>
      <c r="AG914" s="366"/>
      <c r="AH914" s="366"/>
    </row>
    <row r="915" spans="1:34" ht="12.7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c r="AA915" s="366"/>
      <c r="AB915" s="366"/>
      <c r="AC915" s="366"/>
      <c r="AD915" s="366"/>
      <c r="AE915" s="366"/>
      <c r="AF915" s="366"/>
      <c r="AG915" s="366"/>
      <c r="AH915" s="366"/>
    </row>
    <row r="916" spans="1:34" ht="12.7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c r="AA916" s="366"/>
      <c r="AB916" s="366"/>
      <c r="AC916" s="366"/>
      <c r="AD916" s="366"/>
      <c r="AE916" s="366"/>
      <c r="AF916" s="366"/>
      <c r="AG916" s="366"/>
      <c r="AH916" s="366"/>
    </row>
    <row r="917" spans="1:34" ht="12.7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c r="AA917" s="366"/>
      <c r="AB917" s="366"/>
      <c r="AC917" s="366"/>
      <c r="AD917" s="366"/>
      <c r="AE917" s="366"/>
      <c r="AF917" s="366"/>
      <c r="AG917" s="366"/>
      <c r="AH917" s="366"/>
    </row>
    <row r="918" spans="1:34" ht="12.7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c r="AA918" s="366"/>
      <c r="AB918" s="366"/>
      <c r="AC918" s="366"/>
      <c r="AD918" s="366"/>
      <c r="AE918" s="366"/>
      <c r="AF918" s="366"/>
      <c r="AG918" s="366"/>
      <c r="AH918" s="366"/>
    </row>
    <row r="919" spans="1:34" ht="12.7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c r="AE919" s="366"/>
      <c r="AF919" s="366"/>
      <c r="AG919" s="366"/>
      <c r="AH919" s="366"/>
    </row>
    <row r="920" spans="1:34" ht="12.7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c r="AA920" s="366"/>
      <c r="AB920" s="366"/>
      <c r="AC920" s="366"/>
      <c r="AD920" s="366"/>
      <c r="AE920" s="366"/>
      <c r="AF920" s="366"/>
      <c r="AG920" s="366"/>
      <c r="AH920" s="366"/>
    </row>
    <row r="921" spans="1:34" ht="12.7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c r="AA921" s="366"/>
      <c r="AB921" s="366"/>
      <c r="AC921" s="366"/>
      <c r="AD921" s="366"/>
      <c r="AE921" s="366"/>
      <c r="AF921" s="366"/>
      <c r="AG921" s="366"/>
      <c r="AH921" s="366"/>
    </row>
    <row r="922" spans="1:34" ht="12.7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c r="AA922" s="366"/>
      <c r="AB922" s="366"/>
      <c r="AC922" s="366"/>
      <c r="AD922" s="366"/>
      <c r="AE922" s="366"/>
      <c r="AF922" s="366"/>
      <c r="AG922" s="366"/>
      <c r="AH922" s="366"/>
    </row>
    <row r="923" spans="1:34" ht="12.7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c r="AA923" s="366"/>
      <c r="AB923" s="366"/>
      <c r="AC923" s="366"/>
      <c r="AD923" s="366"/>
      <c r="AE923" s="366"/>
      <c r="AF923" s="366"/>
      <c r="AG923" s="366"/>
      <c r="AH923" s="366"/>
    </row>
    <row r="924" spans="1:34" ht="12.7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c r="AA924" s="366"/>
      <c r="AB924" s="366"/>
      <c r="AC924" s="366"/>
      <c r="AD924" s="366"/>
      <c r="AE924" s="366"/>
      <c r="AF924" s="366"/>
      <c r="AG924" s="366"/>
      <c r="AH924" s="366"/>
    </row>
    <row r="925" spans="1:34" ht="12.7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c r="AA925" s="366"/>
      <c r="AB925" s="366"/>
      <c r="AC925" s="366"/>
      <c r="AD925" s="366"/>
      <c r="AE925" s="366"/>
      <c r="AF925" s="366"/>
      <c r="AG925" s="366"/>
      <c r="AH925" s="366"/>
    </row>
    <row r="926" spans="1:34" ht="12.7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c r="AA926" s="366"/>
      <c r="AB926" s="366"/>
      <c r="AC926" s="366"/>
      <c r="AD926" s="366"/>
      <c r="AE926" s="366"/>
      <c r="AF926" s="366"/>
      <c r="AG926" s="366"/>
      <c r="AH926" s="366"/>
    </row>
    <row r="927" spans="1:34" ht="12.7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c r="AA927" s="366"/>
      <c r="AB927" s="366"/>
      <c r="AC927" s="366"/>
      <c r="AD927" s="366"/>
      <c r="AE927" s="366"/>
      <c r="AF927" s="366"/>
      <c r="AG927" s="366"/>
      <c r="AH927" s="366"/>
    </row>
    <row r="928" spans="1:34" ht="12.7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c r="AA928" s="366"/>
      <c r="AB928" s="366"/>
      <c r="AC928" s="366"/>
      <c r="AD928" s="366"/>
      <c r="AE928" s="366"/>
      <c r="AF928" s="366"/>
      <c r="AG928" s="366"/>
      <c r="AH928" s="366"/>
    </row>
    <row r="929" spans="1:34" ht="12.7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c r="AA929" s="366"/>
      <c r="AB929" s="366"/>
      <c r="AC929" s="366"/>
      <c r="AD929" s="366"/>
      <c r="AE929" s="366"/>
      <c r="AF929" s="366"/>
      <c r="AG929" s="366"/>
      <c r="AH929" s="366"/>
    </row>
    <row r="930" spans="1:34" ht="12.7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c r="AA930" s="366"/>
      <c r="AB930" s="366"/>
      <c r="AC930" s="366"/>
      <c r="AD930" s="366"/>
      <c r="AE930" s="366"/>
      <c r="AF930" s="366"/>
      <c r="AG930" s="366"/>
      <c r="AH930" s="366"/>
    </row>
    <row r="931" spans="1:34" ht="12.7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c r="AA931" s="366"/>
      <c r="AB931" s="366"/>
      <c r="AC931" s="366"/>
      <c r="AD931" s="366"/>
      <c r="AE931" s="366"/>
      <c r="AF931" s="366"/>
      <c r="AG931" s="366"/>
      <c r="AH931" s="366"/>
    </row>
    <row r="932" spans="1:34" ht="12.7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c r="AA932" s="366"/>
      <c r="AB932" s="366"/>
      <c r="AC932" s="366"/>
      <c r="AD932" s="366"/>
      <c r="AE932" s="366"/>
      <c r="AF932" s="366"/>
      <c r="AG932" s="366"/>
      <c r="AH932" s="366"/>
    </row>
    <row r="933" spans="1:34" ht="12.7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c r="AA933" s="366"/>
      <c r="AB933" s="366"/>
      <c r="AC933" s="366"/>
      <c r="AD933" s="366"/>
      <c r="AE933" s="366"/>
      <c r="AF933" s="366"/>
      <c r="AG933" s="366"/>
      <c r="AH933" s="366"/>
    </row>
    <row r="934" spans="1:34" ht="12.7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c r="AA934" s="366"/>
      <c r="AB934" s="366"/>
      <c r="AC934" s="366"/>
      <c r="AD934" s="366"/>
      <c r="AE934" s="366"/>
      <c r="AF934" s="366"/>
      <c r="AG934" s="366"/>
      <c r="AH934" s="366"/>
    </row>
    <row r="935" spans="1:34" ht="12.7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c r="AA935" s="366"/>
      <c r="AB935" s="366"/>
      <c r="AC935" s="366"/>
      <c r="AD935" s="366"/>
      <c r="AE935" s="366"/>
      <c r="AF935" s="366"/>
      <c r="AG935" s="366"/>
      <c r="AH935" s="366"/>
    </row>
    <row r="936" spans="1:34" ht="12.7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c r="AA936" s="366"/>
      <c r="AB936" s="366"/>
      <c r="AC936" s="366"/>
      <c r="AD936" s="366"/>
      <c r="AE936" s="366"/>
      <c r="AF936" s="366"/>
      <c r="AG936" s="366"/>
      <c r="AH936" s="366"/>
    </row>
    <row r="937" spans="1:34" ht="12.7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c r="AA937" s="366"/>
      <c r="AB937" s="366"/>
      <c r="AC937" s="366"/>
      <c r="AD937" s="366"/>
      <c r="AE937" s="366"/>
      <c r="AF937" s="366"/>
      <c r="AG937" s="366"/>
      <c r="AH937" s="366"/>
    </row>
    <row r="938" spans="1:34" ht="12.7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c r="AA938" s="366"/>
      <c r="AB938" s="366"/>
      <c r="AC938" s="366"/>
      <c r="AD938" s="366"/>
      <c r="AE938" s="366"/>
      <c r="AF938" s="366"/>
      <c r="AG938" s="366"/>
      <c r="AH938" s="366"/>
    </row>
    <row r="939" spans="1:34" ht="12.7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c r="AA939" s="366"/>
      <c r="AB939" s="366"/>
      <c r="AC939" s="366"/>
      <c r="AD939" s="366"/>
      <c r="AE939" s="366"/>
      <c r="AF939" s="366"/>
      <c r="AG939" s="366"/>
      <c r="AH939" s="366"/>
    </row>
    <row r="940" spans="1:34" ht="12.7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c r="AA940" s="366"/>
      <c r="AB940" s="366"/>
      <c r="AC940" s="366"/>
      <c r="AD940" s="366"/>
      <c r="AE940" s="366"/>
      <c r="AF940" s="366"/>
      <c r="AG940" s="366"/>
      <c r="AH940" s="366"/>
    </row>
    <row r="941" spans="1:34" ht="12.7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c r="AA941" s="366"/>
      <c r="AB941" s="366"/>
      <c r="AC941" s="366"/>
      <c r="AD941" s="366"/>
      <c r="AE941" s="366"/>
      <c r="AF941" s="366"/>
      <c r="AG941" s="366"/>
      <c r="AH941" s="366"/>
    </row>
    <row r="942" spans="1:34" ht="12.7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c r="AA942" s="366"/>
      <c r="AB942" s="366"/>
      <c r="AC942" s="366"/>
      <c r="AD942" s="366"/>
      <c r="AE942" s="366"/>
      <c r="AF942" s="366"/>
      <c r="AG942" s="366"/>
      <c r="AH942" s="366"/>
    </row>
    <row r="943" spans="1:34" ht="12.7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c r="AA943" s="366"/>
      <c r="AB943" s="366"/>
      <c r="AC943" s="366"/>
      <c r="AD943" s="366"/>
      <c r="AE943" s="366"/>
      <c r="AF943" s="366"/>
      <c r="AG943" s="366"/>
      <c r="AH943" s="366"/>
    </row>
    <row r="944" spans="1:34" ht="12.7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c r="AA944" s="366"/>
      <c r="AB944" s="366"/>
      <c r="AC944" s="366"/>
      <c r="AD944" s="366"/>
      <c r="AE944" s="366"/>
      <c r="AF944" s="366"/>
      <c r="AG944" s="366"/>
      <c r="AH944" s="366"/>
    </row>
    <row r="945" spans="1:34" ht="12.7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c r="AA945" s="366"/>
      <c r="AB945" s="366"/>
      <c r="AC945" s="366"/>
      <c r="AD945" s="366"/>
      <c r="AE945" s="366"/>
      <c r="AF945" s="366"/>
      <c r="AG945" s="366"/>
      <c r="AH945" s="366"/>
    </row>
    <row r="946" spans="1:34" ht="12.7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c r="AA946" s="366"/>
      <c r="AB946" s="366"/>
      <c r="AC946" s="366"/>
      <c r="AD946" s="366"/>
      <c r="AE946" s="366"/>
      <c r="AF946" s="366"/>
      <c r="AG946" s="366"/>
      <c r="AH946" s="366"/>
    </row>
    <row r="947" spans="1:34" ht="12.7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c r="AA947" s="366"/>
      <c r="AB947" s="366"/>
      <c r="AC947" s="366"/>
      <c r="AD947" s="366"/>
      <c r="AE947" s="366"/>
      <c r="AF947" s="366"/>
      <c r="AG947" s="366"/>
      <c r="AH947" s="366"/>
    </row>
    <row r="948" spans="1:34" ht="12.7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c r="AA948" s="366"/>
      <c r="AB948" s="366"/>
      <c r="AC948" s="366"/>
      <c r="AD948" s="366"/>
      <c r="AE948" s="366"/>
      <c r="AF948" s="366"/>
      <c r="AG948" s="366"/>
      <c r="AH948" s="366"/>
    </row>
    <row r="949" spans="1:34" ht="12.7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c r="AA949" s="366"/>
      <c r="AB949" s="366"/>
      <c r="AC949" s="366"/>
      <c r="AD949" s="366"/>
      <c r="AE949" s="366"/>
      <c r="AF949" s="366"/>
      <c r="AG949" s="366"/>
      <c r="AH949" s="366"/>
    </row>
    <row r="950" spans="1:34" ht="12.7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c r="AA950" s="366"/>
      <c r="AB950" s="366"/>
      <c r="AC950" s="366"/>
      <c r="AD950" s="366"/>
      <c r="AE950" s="366"/>
      <c r="AF950" s="366"/>
      <c r="AG950" s="366"/>
      <c r="AH950" s="366"/>
    </row>
    <row r="951" spans="1:34" ht="12.7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c r="AA951" s="366"/>
      <c r="AB951" s="366"/>
      <c r="AC951" s="366"/>
      <c r="AD951" s="366"/>
      <c r="AE951" s="366"/>
      <c r="AF951" s="366"/>
      <c r="AG951" s="366"/>
      <c r="AH951" s="366"/>
    </row>
    <row r="952" spans="1:34" ht="12.7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c r="AA952" s="366"/>
      <c r="AB952" s="366"/>
      <c r="AC952" s="366"/>
      <c r="AD952" s="366"/>
      <c r="AE952" s="366"/>
      <c r="AF952" s="366"/>
      <c r="AG952" s="366"/>
      <c r="AH952" s="366"/>
    </row>
    <row r="953" spans="1:34" ht="12.7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c r="AE953" s="366"/>
      <c r="AF953" s="366"/>
      <c r="AG953" s="366"/>
      <c r="AH953" s="366"/>
    </row>
    <row r="954" spans="1:34" ht="12.7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c r="AE954" s="366"/>
      <c r="AF954" s="366"/>
      <c r="AG954" s="366"/>
      <c r="AH954" s="366"/>
    </row>
    <row r="955" spans="1:34" ht="12.7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c r="AA955" s="366"/>
      <c r="AB955" s="366"/>
      <c r="AC955" s="366"/>
      <c r="AD955" s="366"/>
      <c r="AE955" s="366"/>
      <c r="AF955" s="366"/>
      <c r="AG955" s="366"/>
      <c r="AH955" s="366"/>
    </row>
    <row r="956" spans="1:34" ht="12.7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c r="AA956" s="366"/>
      <c r="AB956" s="366"/>
      <c r="AC956" s="366"/>
      <c r="AD956" s="366"/>
      <c r="AE956" s="366"/>
      <c r="AF956" s="366"/>
      <c r="AG956" s="366"/>
      <c r="AH956" s="366"/>
    </row>
    <row r="957" spans="1:34" ht="12.7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c r="AA957" s="366"/>
      <c r="AB957" s="366"/>
      <c r="AC957" s="366"/>
      <c r="AD957" s="366"/>
      <c r="AE957" s="366"/>
      <c r="AF957" s="366"/>
      <c r="AG957" s="366"/>
      <c r="AH957" s="366"/>
    </row>
    <row r="958" spans="1:34" ht="12.7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c r="AA958" s="366"/>
      <c r="AB958" s="366"/>
      <c r="AC958" s="366"/>
      <c r="AD958" s="366"/>
      <c r="AE958" s="366"/>
      <c r="AF958" s="366"/>
      <c r="AG958" s="366"/>
      <c r="AH958" s="366"/>
    </row>
    <row r="959" spans="1:34" ht="12.7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c r="AA959" s="366"/>
      <c r="AB959" s="366"/>
      <c r="AC959" s="366"/>
      <c r="AD959" s="366"/>
      <c r="AE959" s="366"/>
      <c r="AF959" s="366"/>
      <c r="AG959" s="366"/>
      <c r="AH959" s="366"/>
    </row>
    <row r="960" spans="1:34" ht="12.7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c r="AA960" s="366"/>
      <c r="AB960" s="366"/>
      <c r="AC960" s="366"/>
      <c r="AD960" s="366"/>
      <c r="AE960" s="366"/>
      <c r="AF960" s="366"/>
      <c r="AG960" s="366"/>
      <c r="AH960" s="366"/>
    </row>
    <row r="961" spans="1:34" ht="12.7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c r="AA961" s="366"/>
      <c r="AB961" s="366"/>
      <c r="AC961" s="366"/>
      <c r="AD961" s="366"/>
      <c r="AE961" s="366"/>
      <c r="AF961" s="366"/>
      <c r="AG961" s="366"/>
      <c r="AH961" s="366"/>
    </row>
    <row r="962" spans="1:34" ht="12.7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c r="AA962" s="366"/>
      <c r="AB962" s="366"/>
      <c r="AC962" s="366"/>
      <c r="AD962" s="366"/>
      <c r="AE962" s="366"/>
      <c r="AF962" s="366"/>
      <c r="AG962" s="366"/>
      <c r="AH962" s="366"/>
    </row>
    <row r="963" spans="1:34" ht="12.7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c r="AA963" s="366"/>
      <c r="AB963" s="366"/>
      <c r="AC963" s="366"/>
      <c r="AD963" s="366"/>
      <c r="AE963" s="366"/>
      <c r="AF963" s="366"/>
      <c r="AG963" s="366"/>
      <c r="AH963" s="366"/>
    </row>
    <row r="964" spans="1:34" ht="12.7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c r="AA964" s="366"/>
      <c r="AB964" s="366"/>
      <c r="AC964" s="366"/>
      <c r="AD964" s="366"/>
      <c r="AE964" s="366"/>
      <c r="AF964" s="366"/>
      <c r="AG964" s="366"/>
      <c r="AH964" s="366"/>
    </row>
    <row r="965" spans="1:34" ht="12.7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c r="AA965" s="366"/>
      <c r="AB965" s="366"/>
      <c r="AC965" s="366"/>
      <c r="AD965" s="366"/>
      <c r="AE965" s="366"/>
      <c r="AF965" s="366"/>
      <c r="AG965" s="366"/>
      <c r="AH965" s="366"/>
    </row>
    <row r="966" spans="1:34" ht="12.7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c r="AA966" s="366"/>
      <c r="AB966" s="366"/>
      <c r="AC966" s="366"/>
      <c r="AD966" s="366"/>
      <c r="AE966" s="366"/>
      <c r="AF966" s="366"/>
      <c r="AG966" s="366"/>
      <c r="AH966" s="366"/>
    </row>
    <row r="967" spans="1:34" ht="12.7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c r="AA967" s="366"/>
      <c r="AB967" s="366"/>
      <c r="AC967" s="366"/>
      <c r="AD967" s="366"/>
      <c r="AE967" s="366"/>
      <c r="AF967" s="366"/>
      <c r="AG967" s="366"/>
      <c r="AH967" s="366"/>
    </row>
    <row r="968" spans="1:34" ht="12.7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c r="AA968" s="366"/>
      <c r="AB968" s="366"/>
      <c r="AC968" s="366"/>
      <c r="AD968" s="366"/>
      <c r="AE968" s="366"/>
      <c r="AF968" s="366"/>
      <c r="AG968" s="366"/>
      <c r="AH968" s="366"/>
    </row>
    <row r="969" spans="1:34" ht="12.7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c r="AA969" s="366"/>
      <c r="AB969" s="366"/>
      <c r="AC969" s="366"/>
      <c r="AD969" s="366"/>
      <c r="AE969" s="366"/>
      <c r="AF969" s="366"/>
      <c r="AG969" s="366"/>
      <c r="AH969" s="366"/>
    </row>
    <row r="970" spans="1:34" ht="12.7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c r="AA970" s="366"/>
      <c r="AB970" s="366"/>
      <c r="AC970" s="366"/>
      <c r="AD970" s="366"/>
      <c r="AE970" s="366"/>
      <c r="AF970" s="366"/>
      <c r="AG970" s="366"/>
      <c r="AH970" s="366"/>
    </row>
    <row r="971" spans="1:34" ht="12.7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c r="AA971" s="366"/>
      <c r="AB971" s="366"/>
      <c r="AC971" s="366"/>
      <c r="AD971" s="366"/>
      <c r="AE971" s="366"/>
      <c r="AF971" s="366"/>
      <c r="AG971" s="366"/>
      <c r="AH971" s="366"/>
    </row>
    <row r="972" spans="1:34" ht="12.7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c r="AE972" s="366"/>
      <c r="AF972" s="366"/>
      <c r="AG972" s="366"/>
      <c r="AH972" s="366"/>
    </row>
    <row r="973" spans="1:34" ht="12.7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c r="AA973" s="366"/>
      <c r="AB973" s="366"/>
      <c r="AC973" s="366"/>
      <c r="AD973" s="366"/>
      <c r="AE973" s="366"/>
      <c r="AF973" s="366"/>
      <c r="AG973" s="366"/>
      <c r="AH973" s="366"/>
    </row>
    <row r="974" spans="1:34" ht="12.7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c r="AA974" s="366"/>
      <c r="AB974" s="366"/>
      <c r="AC974" s="366"/>
      <c r="AD974" s="366"/>
      <c r="AE974" s="366"/>
      <c r="AF974" s="366"/>
      <c r="AG974" s="366"/>
      <c r="AH974" s="366"/>
    </row>
    <row r="975" spans="1:34" ht="12.7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c r="AA975" s="366"/>
      <c r="AB975" s="366"/>
      <c r="AC975" s="366"/>
      <c r="AD975" s="366"/>
      <c r="AE975" s="366"/>
      <c r="AF975" s="366"/>
      <c r="AG975" s="366"/>
      <c r="AH975" s="366"/>
    </row>
    <row r="976" spans="1:34" ht="12.7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c r="AA976" s="366"/>
      <c r="AB976" s="366"/>
      <c r="AC976" s="366"/>
      <c r="AD976" s="366"/>
      <c r="AE976" s="366"/>
      <c r="AF976" s="366"/>
      <c r="AG976" s="366"/>
      <c r="AH976" s="366"/>
    </row>
    <row r="977" spans="1:34" ht="12.7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c r="AA977" s="366"/>
      <c r="AB977" s="366"/>
      <c r="AC977" s="366"/>
      <c r="AD977" s="366"/>
      <c r="AE977" s="366"/>
      <c r="AF977" s="366"/>
      <c r="AG977" s="366"/>
      <c r="AH977" s="366"/>
    </row>
    <row r="978" spans="1:34" ht="12.7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c r="AA978" s="366"/>
      <c r="AB978" s="366"/>
      <c r="AC978" s="366"/>
      <c r="AD978" s="366"/>
      <c r="AE978" s="366"/>
      <c r="AF978" s="366"/>
      <c r="AG978" s="366"/>
      <c r="AH978" s="366"/>
    </row>
    <row r="979" spans="1:34" ht="12.7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c r="AA979" s="366"/>
      <c r="AB979" s="366"/>
      <c r="AC979" s="366"/>
      <c r="AD979" s="366"/>
      <c r="AE979" s="366"/>
      <c r="AF979" s="366"/>
      <c r="AG979" s="366"/>
      <c r="AH979" s="366"/>
    </row>
    <row r="980" spans="1:34" ht="12.7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c r="AA980" s="366"/>
      <c r="AB980" s="366"/>
      <c r="AC980" s="366"/>
      <c r="AD980" s="366"/>
      <c r="AE980" s="366"/>
      <c r="AF980" s="366"/>
      <c r="AG980" s="366"/>
      <c r="AH980" s="366"/>
    </row>
    <row r="981" spans="1:34" ht="12.7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c r="AA981" s="366"/>
      <c r="AB981" s="366"/>
      <c r="AC981" s="366"/>
      <c r="AD981" s="366"/>
      <c r="AE981" s="366"/>
      <c r="AF981" s="366"/>
      <c r="AG981" s="366"/>
      <c r="AH981" s="366"/>
    </row>
    <row r="982" spans="1:34" ht="12.7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c r="AA982" s="366"/>
      <c r="AB982" s="366"/>
      <c r="AC982" s="366"/>
      <c r="AD982" s="366"/>
      <c r="AE982" s="366"/>
      <c r="AF982" s="366"/>
      <c r="AG982" s="366"/>
      <c r="AH982" s="366"/>
    </row>
    <row r="983" spans="1:34" ht="12.7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c r="AA983" s="366"/>
      <c r="AB983" s="366"/>
      <c r="AC983" s="366"/>
      <c r="AD983" s="366"/>
      <c r="AE983" s="366"/>
      <c r="AF983" s="366"/>
      <c r="AG983" s="366"/>
      <c r="AH983" s="366"/>
    </row>
    <row r="984" spans="1:34" ht="12.7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c r="AA984" s="366"/>
      <c r="AB984" s="366"/>
      <c r="AC984" s="366"/>
      <c r="AD984" s="366"/>
      <c r="AE984" s="366"/>
      <c r="AF984" s="366"/>
      <c r="AG984" s="366"/>
      <c r="AH984" s="366"/>
    </row>
    <row r="985" spans="1:34" ht="12.7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c r="AA985" s="366"/>
      <c r="AB985" s="366"/>
      <c r="AC985" s="366"/>
      <c r="AD985" s="366"/>
      <c r="AE985" s="366"/>
      <c r="AF985" s="366"/>
      <c r="AG985" s="366"/>
      <c r="AH985" s="366"/>
    </row>
    <row r="986" spans="1:34" ht="12.7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c r="AA986" s="366"/>
      <c r="AB986" s="366"/>
      <c r="AC986" s="366"/>
      <c r="AD986" s="366"/>
      <c r="AE986" s="366"/>
      <c r="AF986" s="366"/>
      <c r="AG986" s="366"/>
      <c r="AH986" s="366"/>
    </row>
    <row r="987" spans="1:34" ht="12.7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c r="AA987" s="366"/>
      <c r="AB987" s="366"/>
      <c r="AC987" s="366"/>
      <c r="AD987" s="366"/>
      <c r="AE987" s="366"/>
      <c r="AF987" s="366"/>
      <c r="AG987" s="366"/>
      <c r="AH987" s="366"/>
    </row>
    <row r="988" spans="1:34" ht="12.7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c r="AA988" s="366"/>
      <c r="AB988" s="366"/>
      <c r="AC988" s="366"/>
      <c r="AD988" s="366"/>
      <c r="AE988" s="366"/>
      <c r="AF988" s="366"/>
      <c r="AG988" s="366"/>
      <c r="AH988" s="366"/>
    </row>
    <row r="989" spans="1:34" ht="12.7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c r="AA989" s="366"/>
      <c r="AB989" s="366"/>
      <c r="AC989" s="366"/>
      <c r="AD989" s="366"/>
      <c r="AE989" s="366"/>
      <c r="AF989" s="366"/>
      <c r="AG989" s="366"/>
      <c r="AH989" s="366"/>
    </row>
    <row r="990" spans="1:34" ht="12.7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c r="AA990" s="366"/>
      <c r="AB990" s="366"/>
      <c r="AC990" s="366"/>
      <c r="AD990" s="366"/>
      <c r="AE990" s="366"/>
      <c r="AF990" s="366"/>
      <c r="AG990" s="366"/>
      <c r="AH990" s="366"/>
    </row>
    <row r="991" spans="1:34" ht="12.7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c r="AA991" s="366"/>
      <c r="AB991" s="366"/>
      <c r="AC991" s="366"/>
      <c r="AD991" s="366"/>
      <c r="AE991" s="366"/>
      <c r="AF991" s="366"/>
      <c r="AG991" s="366"/>
      <c r="AH991" s="366"/>
    </row>
    <row r="992" spans="1:34" ht="12.7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c r="AA992" s="366"/>
      <c r="AB992" s="366"/>
      <c r="AC992" s="366"/>
      <c r="AD992" s="366"/>
      <c r="AE992" s="366"/>
      <c r="AF992" s="366"/>
      <c r="AG992" s="366"/>
      <c r="AH992" s="366"/>
    </row>
    <row r="993" spans="1:34" ht="12.7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c r="AA993" s="366"/>
      <c r="AB993" s="366"/>
      <c r="AC993" s="366"/>
      <c r="AD993" s="366"/>
      <c r="AE993" s="366"/>
      <c r="AF993" s="366"/>
      <c r="AG993" s="366"/>
      <c r="AH993" s="366"/>
    </row>
    <row r="994" spans="1:34" ht="12.7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c r="AA994" s="366"/>
      <c r="AB994" s="366"/>
      <c r="AC994" s="366"/>
      <c r="AD994" s="366"/>
      <c r="AE994" s="366"/>
      <c r="AF994" s="366"/>
      <c r="AG994" s="366"/>
      <c r="AH994" s="366"/>
    </row>
    <row r="995" spans="1:34" ht="12.7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c r="AA995" s="366"/>
      <c r="AB995" s="366"/>
      <c r="AC995" s="366"/>
      <c r="AD995" s="366"/>
      <c r="AE995" s="366"/>
      <c r="AF995" s="366"/>
      <c r="AG995" s="366"/>
      <c r="AH995" s="366"/>
    </row>
    <row r="996" spans="1:34" ht="12.7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c r="AA996" s="366"/>
      <c r="AB996" s="366"/>
      <c r="AC996" s="366"/>
      <c r="AD996" s="366"/>
      <c r="AE996" s="366"/>
      <c r="AF996" s="366"/>
      <c r="AG996" s="366"/>
      <c r="AH996" s="366"/>
    </row>
    <row r="997" spans="1:34" ht="12.7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c r="AA997" s="366"/>
      <c r="AB997" s="366"/>
      <c r="AC997" s="366"/>
      <c r="AD997" s="366"/>
      <c r="AE997" s="366"/>
      <c r="AF997" s="366"/>
      <c r="AG997" s="366"/>
      <c r="AH997" s="366"/>
    </row>
    <row r="998" spans="1:34" ht="12.7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c r="AA998" s="366"/>
      <c r="AB998" s="366"/>
      <c r="AC998" s="366"/>
      <c r="AD998" s="366"/>
      <c r="AE998" s="366"/>
      <c r="AF998" s="366"/>
      <c r="AG998" s="366"/>
      <c r="AH998" s="366"/>
    </row>
    <row r="999" spans="1:34" ht="12.7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c r="AA999" s="366"/>
      <c r="AB999" s="366"/>
      <c r="AC999" s="366"/>
      <c r="AD999" s="366"/>
      <c r="AE999" s="366"/>
      <c r="AF999" s="366"/>
      <c r="AG999" s="366"/>
      <c r="AH999" s="366"/>
    </row>
    <row r="1000" spans="1:34" ht="12.7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c r="AA1000" s="366"/>
      <c r="AB1000" s="366"/>
      <c r="AC1000" s="366"/>
      <c r="AD1000" s="366"/>
      <c r="AE1000" s="366"/>
      <c r="AF1000" s="366"/>
      <c r="AG1000" s="366"/>
      <c r="AH1000" s="366"/>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169" t="s">
        <v>674</v>
      </c>
    </row>
    <row r="3" spans="1:15">
      <c r="A3" s="169" t="s">
        <v>675</v>
      </c>
      <c r="C3" s="169" t="s">
        <v>676</v>
      </c>
      <c r="E3" s="169" t="s">
        <v>677</v>
      </c>
      <c r="G3" s="169" t="s">
        <v>678</v>
      </c>
      <c r="I3" s="169" t="s">
        <v>679</v>
      </c>
      <c r="K3" s="169" t="s">
        <v>680</v>
      </c>
      <c r="M3" s="169" t="s">
        <v>681</v>
      </c>
      <c r="O3" s="169" t="s">
        <v>682</v>
      </c>
    </row>
    <row r="5" spans="1:15">
      <c r="A5" s="169" t="s">
        <v>21</v>
      </c>
      <c r="C5" s="169" t="s">
        <v>683</v>
      </c>
      <c r="D5" s="169">
        <v>1</v>
      </c>
      <c r="E5" s="169" t="s">
        <v>684</v>
      </c>
      <c r="G5" s="169" t="s">
        <v>15</v>
      </c>
      <c r="I5" s="169" t="s">
        <v>685</v>
      </c>
      <c r="K5" s="169" t="s">
        <v>517</v>
      </c>
      <c r="M5" s="169" t="s">
        <v>126</v>
      </c>
      <c r="O5" s="169" t="s">
        <v>686</v>
      </c>
    </row>
    <row r="6" spans="1:15">
      <c r="A6" s="169" t="s">
        <v>33</v>
      </c>
      <c r="C6" s="169" t="s">
        <v>687</v>
      </c>
      <c r="D6" s="169">
        <v>2</v>
      </c>
      <c r="E6" s="169" t="s">
        <v>688</v>
      </c>
      <c r="G6" s="169" t="s">
        <v>27</v>
      </c>
      <c r="I6" s="169" t="s">
        <v>689</v>
      </c>
      <c r="M6" s="169" t="s">
        <v>597</v>
      </c>
      <c r="O6" s="169" t="s">
        <v>690</v>
      </c>
    </row>
    <row r="7" spans="1:15">
      <c r="A7" s="169" t="s">
        <v>23</v>
      </c>
      <c r="D7" s="169">
        <v>3</v>
      </c>
      <c r="E7" s="169" t="s">
        <v>691</v>
      </c>
      <c r="G7" s="169" t="s">
        <v>46</v>
      </c>
      <c r="I7" s="169" t="s">
        <v>20</v>
      </c>
      <c r="M7" s="169" t="s">
        <v>627</v>
      </c>
      <c r="O7" s="169" t="s">
        <v>692</v>
      </c>
    </row>
    <row r="8" spans="1:15">
      <c r="D8" s="169">
        <v>4</v>
      </c>
      <c r="E8" s="169" t="s">
        <v>693</v>
      </c>
      <c r="G8" s="169" t="s">
        <v>26</v>
      </c>
      <c r="I8" s="169" t="s">
        <v>42</v>
      </c>
      <c r="M8" s="169" t="s">
        <v>654</v>
      </c>
      <c r="O8" s="169" t="s">
        <v>694</v>
      </c>
    </row>
    <row r="9" spans="1:15">
      <c r="D9" s="169">
        <v>5</v>
      </c>
      <c r="E9" s="169" t="s">
        <v>695</v>
      </c>
      <c r="G9" s="169" t="s">
        <v>696</v>
      </c>
      <c r="I9" s="169" t="s">
        <v>57</v>
      </c>
      <c r="O9" s="169" t="s">
        <v>697</v>
      </c>
    </row>
    <row r="10" spans="1:15">
      <c r="D10" s="169">
        <v>6</v>
      </c>
      <c r="E10" s="169" t="s">
        <v>698</v>
      </c>
      <c r="G10" s="169" t="s">
        <v>699</v>
      </c>
      <c r="I10" s="169" t="s">
        <v>62</v>
      </c>
      <c r="O10" s="169" t="s">
        <v>700</v>
      </c>
    </row>
    <row r="11" spans="1:15">
      <c r="D11" s="169">
        <v>7</v>
      </c>
      <c r="E11" s="169" t="s">
        <v>701</v>
      </c>
      <c r="I11" s="169" t="s">
        <v>699</v>
      </c>
    </row>
    <row r="12" spans="1:15">
      <c r="D12" s="169">
        <v>8</v>
      </c>
      <c r="E12" s="169" t="s">
        <v>702</v>
      </c>
    </row>
    <row r="13" spans="1:15">
      <c r="D13" s="169">
        <v>9</v>
      </c>
      <c r="E13" s="169" t="s">
        <v>703</v>
      </c>
    </row>
    <row r="14" spans="1:15">
      <c r="D14" s="169">
        <v>10</v>
      </c>
      <c r="E14" s="169" t="s">
        <v>704</v>
      </c>
    </row>
    <row r="15" spans="1:15">
      <c r="D15" s="169">
        <v>11</v>
      </c>
      <c r="E15" s="169" t="s">
        <v>705</v>
      </c>
    </row>
    <row r="16" spans="1:15">
      <c r="D16" s="169">
        <v>12</v>
      </c>
      <c r="E16" s="169" t="s">
        <v>706</v>
      </c>
    </row>
    <row r="17" spans="4:14">
      <c r="D17" s="169">
        <v>13</v>
      </c>
      <c r="E17" s="169" t="s">
        <v>707</v>
      </c>
    </row>
    <row r="18" spans="4:14">
      <c r="D18" s="169">
        <v>14</v>
      </c>
      <c r="E18" s="169" t="s">
        <v>708</v>
      </c>
    </row>
    <row r="19" spans="4:14">
      <c r="D19" s="169">
        <v>15</v>
      </c>
      <c r="E19" s="169" t="s">
        <v>709</v>
      </c>
    </row>
    <row r="20" spans="4:14">
      <c r="D20" s="169">
        <v>16</v>
      </c>
      <c r="E20" s="169" t="s">
        <v>710</v>
      </c>
    </row>
    <row r="21" spans="4:14" ht="15.75" customHeight="1">
      <c r="D21" s="169">
        <v>17</v>
      </c>
      <c r="E21" s="169" t="s">
        <v>711</v>
      </c>
      <c r="I21" s="169" t="s">
        <v>712</v>
      </c>
      <c r="N21" s="169" t="s">
        <v>713</v>
      </c>
    </row>
    <row r="22" spans="4:14" ht="15.75" customHeight="1">
      <c r="D22" s="169">
        <v>18</v>
      </c>
      <c r="E22" s="169" t="s">
        <v>714</v>
      </c>
    </row>
    <row r="23" spans="4:14" ht="15.75" customHeight="1">
      <c r="D23" s="169">
        <v>19</v>
      </c>
      <c r="E23" s="169" t="s">
        <v>715</v>
      </c>
      <c r="I23" s="169" t="s">
        <v>716</v>
      </c>
      <c r="N23" s="169" t="s">
        <v>717</v>
      </c>
    </row>
    <row r="24" spans="4:14" ht="15.75" customHeight="1">
      <c r="D24" s="169">
        <v>20</v>
      </c>
      <c r="E24" s="169" t="s">
        <v>718</v>
      </c>
      <c r="I24" s="169" t="s">
        <v>719</v>
      </c>
      <c r="N24" s="169" t="s">
        <v>720</v>
      </c>
    </row>
    <row r="25" spans="4:14" ht="15.75" customHeight="1">
      <c r="I25" s="169" t="s">
        <v>721</v>
      </c>
      <c r="N25" s="169" t="s">
        <v>722</v>
      </c>
    </row>
    <row r="26" spans="4:14" ht="15.75" customHeight="1">
      <c r="I26" s="169" t="s">
        <v>723</v>
      </c>
      <c r="N26" s="169" t="s">
        <v>724</v>
      </c>
    </row>
    <row r="27" spans="4:14" ht="15.75" customHeight="1">
      <c r="I27" s="169" t="s">
        <v>725</v>
      </c>
      <c r="N27" s="169" t="s">
        <v>726</v>
      </c>
    </row>
    <row r="28" spans="4:14" ht="15.75" customHeight="1">
      <c r="N28" s="169" t="s">
        <v>727</v>
      </c>
    </row>
    <row r="29" spans="4:14" ht="15.75" customHeight="1">
      <c r="N29" s="169" t="s">
        <v>728</v>
      </c>
    </row>
    <row r="30" spans="4:14" ht="15.75" customHeight="1">
      <c r="I30" s="169" t="s">
        <v>729</v>
      </c>
      <c r="N30" s="169" t="s">
        <v>730</v>
      </c>
    </row>
    <row r="31" spans="4:14" ht="15.75" customHeight="1">
      <c r="N31" s="169" t="s">
        <v>731</v>
      </c>
    </row>
    <row r="32" spans="4:14" ht="15.75" customHeight="1">
      <c r="I32" s="169" t="s">
        <v>732</v>
      </c>
      <c r="N32" s="169" t="s">
        <v>733</v>
      </c>
    </row>
    <row r="33" spans="8:14" ht="15.75" customHeight="1">
      <c r="I33" s="169" t="s">
        <v>734</v>
      </c>
      <c r="N33" s="169" t="s">
        <v>735</v>
      </c>
    </row>
    <row r="34" spans="8:14" ht="15.75" customHeight="1">
      <c r="I34" s="169" t="s">
        <v>736</v>
      </c>
    </row>
    <row r="35" spans="8:14" ht="15.75" customHeight="1">
      <c r="I35" s="169" t="s">
        <v>737</v>
      </c>
    </row>
    <row r="36" spans="8:14" ht="15.75" customHeight="1"/>
    <row r="37" spans="8:14" ht="15.75" customHeight="1"/>
    <row r="38" spans="8:14" ht="15.75" customHeight="1">
      <c r="I38" s="169" t="s">
        <v>738</v>
      </c>
      <c r="L38" s="169" t="s">
        <v>739</v>
      </c>
      <c r="M38" s="169" t="s">
        <v>740</v>
      </c>
      <c r="N38" s="169" t="s">
        <v>741</v>
      </c>
    </row>
    <row r="39" spans="8:14" ht="15.75" customHeight="1"/>
    <row r="40" spans="8:14" ht="15.75" customHeight="1">
      <c r="H40" s="169" t="s">
        <v>742</v>
      </c>
      <c r="I40" s="169" t="s">
        <v>743</v>
      </c>
      <c r="L40" s="53" t="s">
        <v>744</v>
      </c>
      <c r="M40" s="169" t="s">
        <v>745</v>
      </c>
      <c r="N40" s="169" t="s">
        <v>746</v>
      </c>
    </row>
    <row r="41" spans="8:14" ht="15.75" customHeight="1">
      <c r="I41" s="169" t="s">
        <v>747</v>
      </c>
      <c r="L41" s="53" t="s">
        <v>748</v>
      </c>
      <c r="M41" s="169" t="s">
        <v>749</v>
      </c>
      <c r="N41" s="169" t="s">
        <v>750</v>
      </c>
    </row>
    <row r="42" spans="8:14" ht="15.75" customHeight="1">
      <c r="I42" s="169" t="s">
        <v>751</v>
      </c>
      <c r="L42" s="53" t="s">
        <v>752</v>
      </c>
      <c r="N42" s="169" t="s">
        <v>753</v>
      </c>
    </row>
    <row r="43" spans="8:14" ht="15.75" customHeight="1">
      <c r="I43" s="169" t="s">
        <v>754</v>
      </c>
      <c r="L43" s="53" t="s">
        <v>755</v>
      </c>
      <c r="N43" s="169" t="s">
        <v>756</v>
      </c>
    </row>
    <row r="44" spans="8:14" ht="15.75" customHeight="1">
      <c r="I44" s="169" t="s">
        <v>757</v>
      </c>
      <c r="N44" s="169" t="s">
        <v>758</v>
      </c>
    </row>
    <row r="45" spans="8:14" ht="15.75" customHeight="1">
      <c r="I45" s="169" t="s">
        <v>759</v>
      </c>
      <c r="N45" s="169" t="s">
        <v>760</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R127"/>
  <sheetViews>
    <sheetView showGridLines="0" tabSelected="1" topLeftCell="I11" zoomScale="60" zoomScaleNormal="60" workbookViewId="0">
      <selection activeCell="P29" sqref="P29"/>
    </sheetView>
  </sheetViews>
  <sheetFormatPr defaultColWidth="10.85546875" defaultRowHeight="14.25"/>
  <cols>
    <col min="1" max="1" width="49.7109375" style="68" customWidth="1"/>
    <col min="2" max="2" width="44" style="68" customWidth="1"/>
    <col min="3" max="3" width="45.7109375" style="68" customWidth="1"/>
    <col min="4" max="4" width="44.42578125" style="68" customWidth="1"/>
    <col min="5" max="5" width="47.28515625" style="68" customWidth="1"/>
    <col min="6" max="6" width="47.85546875" style="68" customWidth="1"/>
    <col min="7" max="7" width="43.7109375" style="68" customWidth="1"/>
    <col min="8" max="8" width="80" style="68" customWidth="1"/>
    <col min="9" max="9" width="82.42578125" style="68" customWidth="1"/>
    <col min="10" max="13" width="35.7109375" style="68" customWidth="1"/>
    <col min="14" max="15" width="18.140625" style="68" customWidth="1"/>
    <col min="16" max="16" width="8.42578125" style="68" customWidth="1"/>
    <col min="17" max="17" width="18.42578125" style="68" bestFit="1" customWidth="1"/>
    <col min="18" max="18" width="2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6" customFormat="1" ht="32.25" customHeight="1" thickBot="1">
      <c r="A1" s="546"/>
      <c r="B1" s="526" t="s">
        <v>182</v>
      </c>
      <c r="C1" s="527"/>
      <c r="D1" s="527"/>
      <c r="E1" s="527"/>
      <c r="F1" s="527"/>
      <c r="G1" s="527"/>
      <c r="H1" s="527"/>
      <c r="I1" s="527"/>
      <c r="J1" s="527"/>
      <c r="K1" s="527"/>
      <c r="L1" s="528"/>
      <c r="M1" s="523" t="s">
        <v>183</v>
      </c>
      <c r="N1" s="524"/>
      <c r="O1" s="525"/>
    </row>
    <row r="2" spans="1:15" s="156" customFormat="1" ht="30.75" customHeight="1" thickBot="1">
      <c r="A2" s="547"/>
      <c r="B2" s="529" t="s">
        <v>184</v>
      </c>
      <c r="C2" s="530"/>
      <c r="D2" s="530"/>
      <c r="E2" s="530"/>
      <c r="F2" s="530"/>
      <c r="G2" s="530"/>
      <c r="H2" s="530"/>
      <c r="I2" s="530"/>
      <c r="J2" s="530"/>
      <c r="K2" s="530"/>
      <c r="L2" s="531"/>
      <c r="M2" s="523" t="s">
        <v>185</v>
      </c>
      <c r="N2" s="524"/>
      <c r="O2" s="525"/>
    </row>
    <row r="3" spans="1:15" s="156" customFormat="1" ht="24" customHeight="1" thickBot="1">
      <c r="A3" s="547"/>
      <c r="B3" s="529" t="s">
        <v>186</v>
      </c>
      <c r="C3" s="530"/>
      <c r="D3" s="530"/>
      <c r="E3" s="530"/>
      <c r="F3" s="530"/>
      <c r="G3" s="530"/>
      <c r="H3" s="530"/>
      <c r="I3" s="530"/>
      <c r="J3" s="530"/>
      <c r="K3" s="530"/>
      <c r="L3" s="531"/>
      <c r="M3" s="523" t="s">
        <v>187</v>
      </c>
      <c r="N3" s="524"/>
      <c r="O3" s="525"/>
    </row>
    <row r="4" spans="1:15" s="156" customFormat="1" ht="21.75" customHeight="1" thickBot="1">
      <c r="A4" s="548"/>
      <c r="B4" s="532" t="s">
        <v>188</v>
      </c>
      <c r="C4" s="533"/>
      <c r="D4" s="533"/>
      <c r="E4" s="533"/>
      <c r="F4" s="533"/>
      <c r="G4" s="533"/>
      <c r="H4" s="533"/>
      <c r="I4" s="533"/>
      <c r="J4" s="533"/>
      <c r="K4" s="533"/>
      <c r="L4" s="534"/>
      <c r="M4" s="523" t="s">
        <v>189</v>
      </c>
      <c r="N4" s="524"/>
      <c r="O4" s="525"/>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550" t="s">
        <v>190</v>
      </c>
      <c r="B6" s="278" t="s">
        <v>191</v>
      </c>
      <c r="C6" s="415">
        <v>45688</v>
      </c>
      <c r="D6" s="278" t="s">
        <v>192</v>
      </c>
      <c r="E6" s="416">
        <v>45716</v>
      </c>
      <c r="F6" s="278" t="s">
        <v>193</v>
      </c>
      <c r="G6" s="232"/>
      <c r="H6" s="278" t="s">
        <v>194</v>
      </c>
      <c r="I6" s="233"/>
      <c r="J6" s="515" t="s">
        <v>195</v>
      </c>
      <c r="K6" s="549"/>
      <c r="L6" s="277" t="s">
        <v>196</v>
      </c>
      <c r="M6" s="512"/>
      <c r="N6" s="512"/>
      <c r="O6" s="512"/>
    </row>
    <row r="7" spans="1:15" s="156" customFormat="1" ht="21.75" customHeight="1" thickBot="1">
      <c r="A7" s="550"/>
      <c r="B7" s="279" t="s">
        <v>197</v>
      </c>
      <c r="C7" s="234"/>
      <c r="D7" s="278" t="s">
        <v>198</v>
      </c>
      <c r="E7" s="235"/>
      <c r="F7" s="278" t="s">
        <v>199</v>
      </c>
      <c r="G7" s="235"/>
      <c r="H7" s="278" t="s">
        <v>200</v>
      </c>
      <c r="I7" s="233"/>
      <c r="J7" s="515"/>
      <c r="K7" s="549"/>
      <c r="L7" s="277" t="s">
        <v>201</v>
      </c>
      <c r="M7" s="512" t="s">
        <v>202</v>
      </c>
      <c r="N7" s="512"/>
      <c r="O7" s="512"/>
    </row>
    <row r="8" spans="1:15" s="156" customFormat="1" ht="21.75" customHeight="1" thickBot="1">
      <c r="A8" s="550"/>
      <c r="B8" s="278" t="s">
        <v>203</v>
      </c>
      <c r="C8" s="231"/>
      <c r="D8" s="278" t="s">
        <v>204</v>
      </c>
      <c r="E8" s="235"/>
      <c r="F8" s="278" t="s">
        <v>205</v>
      </c>
      <c r="G8" s="235"/>
      <c r="H8" s="278" t="s">
        <v>206</v>
      </c>
      <c r="I8" s="233"/>
      <c r="J8" s="515"/>
      <c r="K8" s="549"/>
      <c r="L8" s="277" t="s">
        <v>207</v>
      </c>
      <c r="M8" s="512" t="s">
        <v>202</v>
      </c>
      <c r="N8" s="512"/>
      <c r="O8" s="512"/>
    </row>
    <row r="9" spans="1:15" s="156" customFormat="1" ht="21.75" customHeight="1" thickBot="1">
      <c r="A9" s="157"/>
      <c r="B9" s="158"/>
      <c r="C9" s="158"/>
      <c r="D9" s="158"/>
      <c r="E9" s="158"/>
      <c r="F9" s="158"/>
      <c r="G9" s="158"/>
      <c r="H9" s="158"/>
      <c r="I9" s="158"/>
      <c r="J9" s="158"/>
      <c r="K9" s="158"/>
      <c r="L9" s="158"/>
      <c r="M9" s="159"/>
      <c r="N9" s="159"/>
      <c r="O9" s="159"/>
    </row>
    <row r="10" spans="1:15" s="156" customFormat="1" ht="21.75" customHeight="1" thickBot="1">
      <c r="A10" s="126" t="s">
        <v>208</v>
      </c>
      <c r="B10" s="556" t="s">
        <v>209</v>
      </c>
      <c r="C10" s="557"/>
      <c r="D10" s="557"/>
      <c r="E10" s="557"/>
      <c r="F10" s="557"/>
      <c r="G10" s="557"/>
      <c r="H10" s="557"/>
      <c r="I10" s="557"/>
      <c r="J10" s="557"/>
      <c r="K10" s="557"/>
      <c r="L10" s="557"/>
      <c r="M10" s="557"/>
      <c r="N10" s="557"/>
      <c r="O10" s="558"/>
    </row>
    <row r="11" spans="1:15" ht="15" customHeight="1" thickBot="1">
      <c r="A11" s="73"/>
      <c r="B11" s="74"/>
      <c r="C11" s="74"/>
      <c r="D11" s="76"/>
      <c r="E11" s="75"/>
      <c r="F11" s="75"/>
      <c r="G11" s="400"/>
      <c r="H11" s="400"/>
      <c r="I11" s="77"/>
      <c r="J11" s="77"/>
      <c r="K11" s="74"/>
      <c r="L11" s="74"/>
      <c r="M11" s="74"/>
      <c r="N11" s="74"/>
      <c r="O11" s="74"/>
    </row>
    <row r="12" spans="1:15" ht="15" customHeight="1">
      <c r="A12" s="553" t="s">
        <v>210</v>
      </c>
      <c r="B12" s="535" t="s">
        <v>211</v>
      </c>
      <c r="C12" s="536"/>
      <c r="D12" s="536"/>
      <c r="E12" s="536"/>
      <c r="F12" s="536"/>
      <c r="G12" s="536"/>
      <c r="H12" s="536"/>
      <c r="I12" s="536"/>
      <c r="J12" s="536"/>
      <c r="K12" s="536"/>
      <c r="L12" s="536"/>
      <c r="M12" s="536"/>
      <c r="N12" s="536"/>
      <c r="O12" s="537"/>
    </row>
    <row r="13" spans="1:15" ht="15" customHeight="1">
      <c r="A13" s="554"/>
      <c r="B13" s="538"/>
      <c r="C13" s="539"/>
      <c r="D13" s="539"/>
      <c r="E13" s="539"/>
      <c r="F13" s="539"/>
      <c r="G13" s="539"/>
      <c r="H13" s="539"/>
      <c r="I13" s="539"/>
      <c r="J13" s="539"/>
      <c r="K13" s="539"/>
      <c r="L13" s="539"/>
      <c r="M13" s="539"/>
      <c r="N13" s="539"/>
      <c r="O13" s="540"/>
    </row>
    <row r="14" spans="1:15" ht="15" customHeight="1" thickBot="1">
      <c r="A14" s="555"/>
      <c r="B14" s="541"/>
      <c r="C14" s="542"/>
      <c r="D14" s="542"/>
      <c r="E14" s="542"/>
      <c r="F14" s="542"/>
      <c r="G14" s="542"/>
      <c r="H14" s="542"/>
      <c r="I14" s="542"/>
      <c r="J14" s="542"/>
      <c r="K14" s="542"/>
      <c r="L14" s="542"/>
      <c r="M14" s="542"/>
      <c r="N14" s="542"/>
      <c r="O14" s="543"/>
    </row>
    <row r="15" spans="1:15" ht="9" customHeight="1" thickBot="1">
      <c r="A15" s="81"/>
      <c r="B15" s="155"/>
      <c r="C15" s="82"/>
      <c r="D15" s="82"/>
      <c r="E15" s="82"/>
      <c r="F15" s="82"/>
      <c r="G15" s="83"/>
      <c r="H15" s="83"/>
      <c r="I15" s="83"/>
      <c r="J15" s="83"/>
      <c r="K15" s="83"/>
      <c r="L15" s="84"/>
      <c r="M15" s="84"/>
      <c r="N15" s="84"/>
      <c r="O15" s="84"/>
    </row>
    <row r="16" spans="1:15" s="85" customFormat="1" ht="37.5" customHeight="1" thickBot="1">
      <c r="A16" s="126" t="s">
        <v>212</v>
      </c>
      <c r="B16" s="544" t="s">
        <v>213</v>
      </c>
      <c r="C16" s="544"/>
      <c r="D16" s="544"/>
      <c r="E16" s="544"/>
      <c r="F16" s="544"/>
      <c r="G16" s="550" t="s">
        <v>214</v>
      </c>
      <c r="H16" s="550"/>
      <c r="I16" s="545" t="s">
        <v>215</v>
      </c>
      <c r="J16" s="545"/>
      <c r="K16" s="545"/>
      <c r="L16" s="545"/>
      <c r="M16" s="545"/>
      <c r="N16" s="545"/>
      <c r="O16" s="545"/>
    </row>
    <row r="17" spans="1:18" ht="9" customHeight="1" thickBot="1">
      <c r="A17" s="81"/>
      <c r="B17" s="83"/>
      <c r="C17" s="82"/>
      <c r="D17" s="82"/>
      <c r="E17" s="82"/>
      <c r="F17" s="82"/>
      <c r="G17" s="83"/>
      <c r="H17" s="83"/>
      <c r="I17" s="83"/>
      <c r="J17" s="83"/>
      <c r="K17" s="83"/>
      <c r="L17" s="84"/>
      <c r="M17" s="84"/>
      <c r="N17" s="84"/>
      <c r="O17" s="84"/>
    </row>
    <row r="18" spans="1:18" ht="56.25" customHeight="1" thickBot="1">
      <c r="A18" s="126" t="s">
        <v>216</v>
      </c>
      <c r="B18" s="544" t="s">
        <v>217</v>
      </c>
      <c r="C18" s="544"/>
      <c r="D18" s="544"/>
      <c r="E18" s="544"/>
      <c r="F18" s="126" t="s">
        <v>218</v>
      </c>
      <c r="G18" s="551" t="s">
        <v>219</v>
      </c>
      <c r="H18" s="551"/>
      <c r="I18" s="551"/>
      <c r="J18" s="126" t="s">
        <v>220</v>
      </c>
      <c r="K18" s="544" t="s">
        <v>221</v>
      </c>
      <c r="L18" s="544"/>
      <c r="M18" s="544"/>
      <c r="N18" s="544"/>
      <c r="O18" s="544"/>
    </row>
    <row r="19" spans="1:18" ht="9" customHeight="1">
      <c r="A19" s="72"/>
      <c r="B19" s="69"/>
      <c r="C19" s="552"/>
      <c r="D19" s="552"/>
      <c r="E19" s="552"/>
      <c r="F19" s="552"/>
      <c r="G19" s="552"/>
      <c r="H19" s="552"/>
      <c r="I19" s="552"/>
      <c r="J19" s="552"/>
      <c r="K19" s="552"/>
      <c r="L19" s="552"/>
      <c r="M19" s="552"/>
      <c r="N19" s="552"/>
      <c r="O19" s="552"/>
    </row>
    <row r="20" spans="1:18">
      <c r="E20" s="422"/>
    </row>
    <row r="21" spans="1:18" ht="16.5" customHeight="1" thickBot="1">
      <c r="A21" s="153"/>
      <c r="B21" s="154"/>
      <c r="C21" s="154"/>
      <c r="D21" s="154"/>
      <c r="E21" s="423"/>
      <c r="F21" s="154"/>
      <c r="G21" s="154"/>
      <c r="H21" s="154"/>
      <c r="I21" s="154"/>
      <c r="J21" s="154"/>
      <c r="K21" s="154"/>
      <c r="L21" s="154"/>
      <c r="M21" s="154"/>
      <c r="N21" s="154"/>
      <c r="O21" s="154"/>
    </row>
    <row r="22" spans="1:18" ht="32.1" customHeight="1" thickBot="1">
      <c r="A22" s="513" t="s">
        <v>222</v>
      </c>
      <c r="B22" s="514"/>
      <c r="C22" s="514"/>
      <c r="D22" s="514"/>
      <c r="E22" s="514"/>
      <c r="F22" s="514"/>
      <c r="G22" s="514"/>
      <c r="H22" s="514"/>
      <c r="I22" s="514"/>
      <c r="J22" s="514"/>
      <c r="K22" s="514"/>
      <c r="L22" s="514"/>
      <c r="M22" s="514"/>
      <c r="N22" s="514"/>
      <c r="O22" s="515"/>
    </row>
    <row r="23" spans="1:18" ht="32.1" customHeight="1" thickBot="1">
      <c r="A23" s="513" t="s">
        <v>223</v>
      </c>
      <c r="B23" s="514"/>
      <c r="C23" s="514"/>
      <c r="D23" s="514"/>
      <c r="E23" s="514"/>
      <c r="F23" s="514"/>
      <c r="G23" s="514"/>
      <c r="H23" s="514"/>
      <c r="I23" s="514"/>
      <c r="J23" s="514"/>
      <c r="K23" s="514"/>
      <c r="L23" s="514"/>
      <c r="M23" s="514"/>
      <c r="N23" s="514"/>
      <c r="O23" s="515"/>
    </row>
    <row r="24" spans="1:18" ht="32.1" customHeight="1" thickBot="1">
      <c r="A24" s="94"/>
      <c r="B24" s="86" t="s">
        <v>191</v>
      </c>
      <c r="C24" s="86" t="s">
        <v>192</v>
      </c>
      <c r="D24" s="86" t="s">
        <v>193</v>
      </c>
      <c r="E24" s="86" t="s">
        <v>194</v>
      </c>
      <c r="F24" s="86" t="s">
        <v>197</v>
      </c>
      <c r="G24" s="86" t="s">
        <v>198</v>
      </c>
      <c r="H24" s="86" t="s">
        <v>199</v>
      </c>
      <c r="I24" s="86" t="s">
        <v>200</v>
      </c>
      <c r="J24" s="86" t="s">
        <v>203</v>
      </c>
      <c r="K24" s="86" t="s">
        <v>204</v>
      </c>
      <c r="L24" s="86" t="s">
        <v>205</v>
      </c>
      <c r="M24" s="86" t="s">
        <v>206</v>
      </c>
      <c r="N24" s="87" t="s">
        <v>224</v>
      </c>
      <c r="O24" s="87" t="s">
        <v>225</v>
      </c>
    </row>
    <row r="25" spans="1:18" ht="32.1" customHeight="1">
      <c r="A25" s="88" t="s">
        <v>226</v>
      </c>
      <c r="B25" s="342">
        <v>551182000</v>
      </c>
      <c r="C25" s="343"/>
      <c r="D25" s="342">
        <v>500000</v>
      </c>
      <c r="E25" s="342">
        <v>60057000</v>
      </c>
      <c r="F25" s="342">
        <v>53733000</v>
      </c>
      <c r="G25" s="343"/>
      <c r="H25" s="344"/>
      <c r="I25" s="344"/>
      <c r="J25" s="344"/>
      <c r="K25" s="344"/>
      <c r="L25" s="344"/>
      <c r="M25" s="344"/>
      <c r="N25" s="345">
        <f>SUM(B25:M25)</f>
        <v>665472000</v>
      </c>
      <c r="O25" s="346"/>
      <c r="R25" s="422"/>
    </row>
    <row r="26" spans="1:18" ht="32.1" customHeight="1">
      <c r="A26" s="88" t="s">
        <v>227</v>
      </c>
      <c r="B26" s="342">
        <v>144275000</v>
      </c>
      <c r="C26" s="342">
        <f>276875000-B26</f>
        <v>132600000</v>
      </c>
      <c r="D26" s="343"/>
      <c r="E26" s="343"/>
      <c r="F26" s="343"/>
      <c r="G26" s="343"/>
      <c r="H26" s="343"/>
      <c r="I26" s="343"/>
      <c r="J26" s="343"/>
      <c r="K26" s="343"/>
      <c r="L26" s="343"/>
      <c r="M26" s="343"/>
      <c r="N26" s="342">
        <f>SUM(B26:M26)</f>
        <v>276875000</v>
      </c>
      <c r="O26" s="347">
        <f>N26/N25</f>
        <v>0.41605807607232159</v>
      </c>
      <c r="Q26" s="422"/>
    </row>
    <row r="27" spans="1:18" ht="32.1" customHeight="1">
      <c r="A27" s="88" t="s">
        <v>228</v>
      </c>
      <c r="B27" s="343"/>
      <c r="C27" s="342">
        <f>1200600</f>
        <v>1200600</v>
      </c>
      <c r="D27" s="343"/>
      <c r="E27" s="343"/>
      <c r="F27" s="343"/>
      <c r="G27" s="343"/>
      <c r="H27" s="343"/>
      <c r="I27" s="343"/>
      <c r="J27" s="343"/>
      <c r="K27" s="343"/>
      <c r="L27" s="343"/>
      <c r="M27" s="343"/>
      <c r="N27" s="342">
        <f>SUM(B27:M27)</f>
        <v>1200600</v>
      </c>
      <c r="O27" s="348"/>
    </row>
    <row r="28" spans="1:18" ht="32.1" customHeight="1">
      <c r="A28" s="88" t="s">
        <v>229</v>
      </c>
      <c r="B28" s="343"/>
      <c r="C28" s="342">
        <v>51787841</v>
      </c>
      <c r="D28" s="342">
        <v>750000</v>
      </c>
      <c r="E28" s="343"/>
      <c r="F28" s="343"/>
      <c r="G28" s="343"/>
      <c r="H28" s="343"/>
      <c r="I28" s="343"/>
      <c r="J28" s="343"/>
      <c r="K28" s="343"/>
      <c r="L28" s="343"/>
      <c r="M28" s="343"/>
      <c r="N28" s="342">
        <f>SUM(B28:M28)</f>
        <v>52537841</v>
      </c>
      <c r="O28" s="348"/>
    </row>
    <row r="29" spans="1:18" ht="32.1" customHeight="1">
      <c r="A29" s="88" t="s">
        <v>230</v>
      </c>
      <c r="B29" s="343"/>
      <c r="C29" s="343"/>
      <c r="D29" s="343"/>
      <c r="E29" s="343"/>
      <c r="F29" s="343"/>
      <c r="G29" s="343"/>
      <c r="H29" s="343"/>
      <c r="I29" s="343"/>
      <c r="J29" s="343"/>
      <c r="K29" s="343"/>
      <c r="L29" s="343"/>
      <c r="M29" s="343"/>
      <c r="N29" s="343"/>
      <c r="O29" s="348"/>
    </row>
    <row r="30" spans="1:18" ht="32.1" customHeight="1" thickBot="1">
      <c r="A30" s="91" t="s">
        <v>231</v>
      </c>
      <c r="B30" s="349">
        <v>21146913</v>
      </c>
      <c r="C30" s="349">
        <f>22365595-B30</f>
        <v>1218682</v>
      </c>
      <c r="D30" s="350"/>
      <c r="E30" s="350"/>
      <c r="F30" s="350"/>
      <c r="G30" s="350"/>
      <c r="H30" s="350"/>
      <c r="I30" s="350"/>
      <c r="J30" s="350"/>
      <c r="K30" s="350"/>
      <c r="L30" s="350"/>
      <c r="M30" s="350"/>
      <c r="N30" s="349">
        <f>SUM(B30:M30)</f>
        <v>22365595</v>
      </c>
      <c r="O30" s="431">
        <f>N30/N28</f>
        <v>0.42570449364297253</v>
      </c>
    </row>
    <row r="31" spans="1:18" s="93" customFormat="1" ht="16.5" customHeight="1"/>
    <row r="32" spans="1:18" s="93" customFormat="1" ht="17.25" customHeight="1"/>
    <row r="33" spans="1:11" ht="5.25" customHeight="1" thickBot="1"/>
    <row r="34" spans="1:11" ht="48" customHeight="1" thickBot="1">
      <c r="A34" s="567" t="s">
        <v>232</v>
      </c>
      <c r="B34" s="568"/>
      <c r="C34" s="568"/>
      <c r="D34" s="568"/>
      <c r="E34" s="568"/>
      <c r="F34" s="568"/>
      <c r="G34" s="568"/>
      <c r="H34" s="568"/>
      <c r="I34" s="569"/>
      <c r="J34" s="98"/>
    </row>
    <row r="35" spans="1:11" ht="50.25" customHeight="1" thickBot="1">
      <c r="A35" s="109" t="s">
        <v>233</v>
      </c>
      <c r="B35" s="570" t="str">
        <f>+B12</f>
        <v>Implementar 3 estrategias que contribuyan al reconocimiento y garantía de los  derechos de las mujeres en sus diferencias y diversidad</v>
      </c>
      <c r="C35" s="571"/>
      <c r="D35" s="571"/>
      <c r="E35" s="571"/>
      <c r="F35" s="571"/>
      <c r="G35" s="571"/>
      <c r="H35" s="571"/>
      <c r="I35" s="572"/>
      <c r="J35" s="96"/>
    </row>
    <row r="36" spans="1:11" ht="18.75" customHeight="1" thickBot="1">
      <c r="A36" s="580" t="s">
        <v>234</v>
      </c>
      <c r="B36" s="164">
        <v>2024</v>
      </c>
      <c r="C36" s="164">
        <v>2025</v>
      </c>
      <c r="D36" s="164">
        <v>2026</v>
      </c>
      <c r="E36" s="164">
        <v>2027</v>
      </c>
      <c r="F36" s="164" t="s">
        <v>235</v>
      </c>
      <c r="G36" s="582" t="s">
        <v>236</v>
      </c>
      <c r="H36" s="582" t="s">
        <v>23</v>
      </c>
      <c r="I36" s="582"/>
      <c r="J36" s="96"/>
      <c r="K36" s="337"/>
    </row>
    <row r="37" spans="1:11" ht="50.25" customHeight="1" thickBot="1">
      <c r="A37" s="581"/>
      <c r="B37" s="338">
        <v>3</v>
      </c>
      <c r="C37" s="338">
        <v>3</v>
      </c>
      <c r="D37" s="338">
        <v>3</v>
      </c>
      <c r="E37" s="338">
        <v>3</v>
      </c>
      <c r="F37" s="339">
        <v>3</v>
      </c>
      <c r="G37" s="582"/>
      <c r="H37" s="582"/>
      <c r="I37" s="582"/>
      <c r="J37" s="96"/>
    </row>
    <row r="38" spans="1:11" ht="52.5" customHeight="1" thickBot="1">
      <c r="A38" s="110" t="s">
        <v>237</v>
      </c>
      <c r="B38" s="573">
        <v>0.3</v>
      </c>
      <c r="C38" s="574"/>
      <c r="D38" s="577" t="s">
        <v>238</v>
      </c>
      <c r="E38" s="578"/>
      <c r="F38" s="578"/>
      <c r="G38" s="578"/>
      <c r="H38" s="578"/>
      <c r="I38" s="579"/>
    </row>
    <row r="39" spans="1:11" s="97" customFormat="1" ht="48" customHeight="1" thickBot="1">
      <c r="A39" s="580" t="s">
        <v>239</v>
      </c>
      <c r="B39" s="110" t="s">
        <v>240</v>
      </c>
      <c r="C39" s="109" t="s">
        <v>241</v>
      </c>
      <c r="D39" s="565" t="s">
        <v>242</v>
      </c>
      <c r="E39" s="566"/>
      <c r="F39" s="565" t="s">
        <v>243</v>
      </c>
      <c r="G39" s="566"/>
      <c r="H39" s="111" t="s">
        <v>244</v>
      </c>
      <c r="I39" s="113" t="s">
        <v>245</v>
      </c>
    </row>
    <row r="40" spans="1:11" ht="218.1" customHeight="1" thickBot="1">
      <c r="A40" s="581"/>
      <c r="B40" s="102">
        <v>3</v>
      </c>
      <c r="C40" s="103">
        <v>3</v>
      </c>
      <c r="D40" s="575" t="s">
        <v>246</v>
      </c>
      <c r="E40" s="576"/>
      <c r="F40" s="575" t="s">
        <v>246</v>
      </c>
      <c r="G40" s="576"/>
      <c r="H40" s="417" t="s">
        <v>247</v>
      </c>
      <c r="I40" s="100" t="s">
        <v>248</v>
      </c>
    </row>
    <row r="41" spans="1:11" s="97" customFormat="1" ht="54" customHeight="1" thickBot="1">
      <c r="A41" s="580" t="s">
        <v>249</v>
      </c>
      <c r="B41" s="112" t="s">
        <v>240</v>
      </c>
      <c r="C41" s="111" t="s">
        <v>241</v>
      </c>
      <c r="D41" s="565" t="s">
        <v>242</v>
      </c>
      <c r="E41" s="566"/>
      <c r="F41" s="565" t="s">
        <v>243</v>
      </c>
      <c r="G41" s="566"/>
      <c r="H41" s="111" t="s">
        <v>244</v>
      </c>
      <c r="I41" s="113" t="s">
        <v>245</v>
      </c>
    </row>
    <row r="42" spans="1:11" ht="407.1" customHeight="1" thickBot="1">
      <c r="A42" s="581"/>
      <c r="B42" s="102">
        <v>3</v>
      </c>
      <c r="C42" s="103">
        <v>3</v>
      </c>
      <c r="D42" s="575" t="s">
        <v>250</v>
      </c>
      <c r="E42" s="576"/>
      <c r="F42" s="575" t="s">
        <v>251</v>
      </c>
      <c r="G42" s="576"/>
      <c r="H42" s="417"/>
      <c r="I42" s="100" t="s">
        <v>252</v>
      </c>
    </row>
    <row r="43" spans="1:11" s="97" customFormat="1" ht="35.1" customHeight="1" thickBot="1">
      <c r="A43" s="580" t="s">
        <v>253</v>
      </c>
      <c r="B43" s="112" t="s">
        <v>240</v>
      </c>
      <c r="C43" s="111" t="s">
        <v>241</v>
      </c>
      <c r="D43" s="565" t="s">
        <v>242</v>
      </c>
      <c r="E43" s="566"/>
      <c r="F43" s="565" t="s">
        <v>243</v>
      </c>
      <c r="G43" s="566"/>
      <c r="H43" s="111" t="s">
        <v>244</v>
      </c>
      <c r="I43" s="113" t="s">
        <v>245</v>
      </c>
    </row>
    <row r="44" spans="1:11" ht="120.75" customHeight="1" thickBot="1">
      <c r="A44" s="581"/>
      <c r="B44" s="102">
        <v>3</v>
      </c>
      <c r="C44" s="103"/>
      <c r="D44" s="575"/>
      <c r="E44" s="576"/>
      <c r="F44" s="575"/>
      <c r="G44" s="576"/>
      <c r="H44" s="99"/>
      <c r="I44" s="100"/>
    </row>
    <row r="45" spans="1:11" s="97" customFormat="1" ht="35.1" customHeight="1" thickBot="1">
      <c r="A45" s="580" t="s">
        <v>254</v>
      </c>
      <c r="B45" s="112" t="s">
        <v>240</v>
      </c>
      <c r="C45" s="112" t="s">
        <v>241</v>
      </c>
      <c r="D45" s="565" t="s">
        <v>242</v>
      </c>
      <c r="E45" s="566"/>
      <c r="F45" s="565" t="s">
        <v>243</v>
      </c>
      <c r="G45" s="566"/>
      <c r="H45" s="111" t="s">
        <v>244</v>
      </c>
      <c r="I45" s="111" t="s">
        <v>245</v>
      </c>
    </row>
    <row r="46" spans="1:11" ht="120.75" customHeight="1" thickBot="1">
      <c r="A46" s="581"/>
      <c r="B46" s="102">
        <v>3</v>
      </c>
      <c r="C46" s="103"/>
      <c r="D46" s="583"/>
      <c r="E46" s="584"/>
      <c r="F46" s="583"/>
      <c r="G46" s="584"/>
      <c r="H46" s="121"/>
      <c r="I46" s="122"/>
    </row>
    <row r="47" spans="1:11" s="97" customFormat="1" ht="35.1" customHeight="1" thickBot="1">
      <c r="A47" s="580" t="s">
        <v>255</v>
      </c>
      <c r="B47" s="112" t="s">
        <v>240</v>
      </c>
      <c r="C47" s="111" t="s">
        <v>241</v>
      </c>
      <c r="D47" s="565" t="s">
        <v>242</v>
      </c>
      <c r="E47" s="566"/>
      <c r="F47" s="565" t="s">
        <v>243</v>
      </c>
      <c r="G47" s="566"/>
      <c r="H47" s="111" t="s">
        <v>244</v>
      </c>
      <c r="I47" s="113" t="s">
        <v>245</v>
      </c>
    </row>
    <row r="48" spans="1:11" ht="120.75" customHeight="1" thickBot="1">
      <c r="A48" s="581"/>
      <c r="B48" s="102">
        <v>3</v>
      </c>
      <c r="C48" s="103"/>
      <c r="D48" s="500"/>
      <c r="E48" s="501"/>
      <c r="F48" s="500"/>
      <c r="G48" s="501"/>
      <c r="H48" s="99"/>
      <c r="I48" s="101"/>
    </row>
    <row r="49" spans="1:9" s="97" customFormat="1" ht="35.1" customHeight="1" thickBot="1">
      <c r="A49" s="580" t="s">
        <v>256</v>
      </c>
      <c r="B49" s="112" t="s">
        <v>240</v>
      </c>
      <c r="C49" s="111" t="s">
        <v>241</v>
      </c>
      <c r="D49" s="565" t="s">
        <v>242</v>
      </c>
      <c r="E49" s="566"/>
      <c r="F49" s="565" t="s">
        <v>243</v>
      </c>
      <c r="G49" s="566"/>
      <c r="H49" s="111" t="s">
        <v>244</v>
      </c>
      <c r="I49" s="113" t="s">
        <v>245</v>
      </c>
    </row>
    <row r="50" spans="1:9" ht="120.75" customHeight="1" thickBot="1">
      <c r="A50" s="581"/>
      <c r="B50" s="104">
        <v>3</v>
      </c>
      <c r="C50" s="105"/>
      <c r="D50" s="500"/>
      <c r="E50" s="501"/>
      <c r="F50" s="500"/>
      <c r="G50" s="501"/>
      <c r="H50" s="99"/>
      <c r="I50" s="101"/>
    </row>
    <row r="51" spans="1:9" ht="35.1" customHeight="1" thickBot="1">
      <c r="A51" s="580" t="s">
        <v>257</v>
      </c>
      <c r="B51" s="110" t="s">
        <v>240</v>
      </c>
      <c r="C51" s="109" t="s">
        <v>241</v>
      </c>
      <c r="D51" s="565" t="s">
        <v>242</v>
      </c>
      <c r="E51" s="566"/>
      <c r="F51" s="565" t="s">
        <v>243</v>
      </c>
      <c r="G51" s="566"/>
      <c r="H51" s="111" t="s">
        <v>244</v>
      </c>
      <c r="I51" s="113" t="s">
        <v>245</v>
      </c>
    </row>
    <row r="52" spans="1:9" ht="120.75" customHeight="1" thickBot="1">
      <c r="A52" s="581"/>
      <c r="B52" s="104">
        <v>3</v>
      </c>
      <c r="C52" s="105"/>
      <c r="D52" s="500"/>
      <c r="E52" s="585"/>
      <c r="F52" s="500"/>
      <c r="G52" s="501"/>
      <c r="H52" s="99"/>
      <c r="I52" s="101"/>
    </row>
    <row r="53" spans="1:9" ht="35.1" customHeight="1" thickBot="1">
      <c r="A53" s="580" t="s">
        <v>258</v>
      </c>
      <c r="B53" s="110" t="s">
        <v>240</v>
      </c>
      <c r="C53" s="109" t="s">
        <v>241</v>
      </c>
      <c r="D53" s="565" t="s">
        <v>242</v>
      </c>
      <c r="E53" s="566"/>
      <c r="F53" s="565" t="s">
        <v>243</v>
      </c>
      <c r="G53" s="566"/>
      <c r="H53" s="111" t="s">
        <v>244</v>
      </c>
      <c r="I53" s="113" t="s">
        <v>245</v>
      </c>
    </row>
    <row r="54" spans="1:9" ht="120.75" customHeight="1" thickBot="1">
      <c r="A54" s="581"/>
      <c r="B54" s="104">
        <v>3</v>
      </c>
      <c r="C54" s="105"/>
      <c r="D54" s="500"/>
      <c r="E54" s="585"/>
      <c r="F54" s="500"/>
      <c r="G54" s="501"/>
      <c r="H54" s="123"/>
      <c r="I54" s="101"/>
    </row>
    <row r="55" spans="1:9" ht="35.1" customHeight="1" thickBot="1">
      <c r="A55" s="580" t="s">
        <v>259</v>
      </c>
      <c r="B55" s="110" t="s">
        <v>240</v>
      </c>
      <c r="C55" s="109" t="s">
        <v>241</v>
      </c>
      <c r="D55" s="565" t="s">
        <v>242</v>
      </c>
      <c r="E55" s="566"/>
      <c r="F55" s="565" t="s">
        <v>243</v>
      </c>
      <c r="G55" s="566"/>
      <c r="H55" s="111" t="s">
        <v>244</v>
      </c>
      <c r="I55" s="113" t="s">
        <v>245</v>
      </c>
    </row>
    <row r="56" spans="1:9" ht="120.75" customHeight="1" thickBot="1">
      <c r="A56" s="581"/>
      <c r="B56" s="104">
        <v>3</v>
      </c>
      <c r="C56" s="105"/>
      <c r="D56" s="500"/>
      <c r="E56" s="501"/>
      <c r="F56" s="500"/>
      <c r="G56" s="501"/>
      <c r="H56" s="99"/>
      <c r="I56" s="99"/>
    </row>
    <row r="57" spans="1:9" ht="35.1" customHeight="1" thickBot="1">
      <c r="A57" s="580" t="s">
        <v>260</v>
      </c>
      <c r="B57" s="110" t="s">
        <v>240</v>
      </c>
      <c r="C57" s="109" t="s">
        <v>241</v>
      </c>
      <c r="D57" s="565" t="s">
        <v>242</v>
      </c>
      <c r="E57" s="566"/>
      <c r="F57" s="565" t="s">
        <v>243</v>
      </c>
      <c r="G57" s="566"/>
      <c r="H57" s="111" t="s">
        <v>244</v>
      </c>
      <c r="I57" s="113" t="s">
        <v>245</v>
      </c>
    </row>
    <row r="58" spans="1:9" ht="120.75" customHeight="1" thickBot="1">
      <c r="A58" s="581"/>
      <c r="B58" s="104">
        <v>3</v>
      </c>
      <c r="C58" s="105"/>
      <c r="D58" s="500"/>
      <c r="E58" s="501"/>
      <c r="F58" s="500"/>
      <c r="G58" s="501"/>
      <c r="H58" s="99"/>
      <c r="I58" s="101"/>
    </row>
    <row r="59" spans="1:9" ht="35.1" customHeight="1" thickBot="1">
      <c r="A59" s="580" t="s">
        <v>261</v>
      </c>
      <c r="B59" s="110" t="s">
        <v>240</v>
      </c>
      <c r="C59" s="109" t="s">
        <v>241</v>
      </c>
      <c r="D59" s="565" t="s">
        <v>242</v>
      </c>
      <c r="E59" s="566"/>
      <c r="F59" s="565" t="s">
        <v>243</v>
      </c>
      <c r="G59" s="566"/>
      <c r="H59" s="111" t="s">
        <v>244</v>
      </c>
      <c r="I59" s="113" t="s">
        <v>245</v>
      </c>
    </row>
    <row r="60" spans="1:9" ht="120.75" customHeight="1" thickBot="1">
      <c r="A60" s="581"/>
      <c r="B60" s="104">
        <v>3</v>
      </c>
      <c r="C60" s="105"/>
      <c r="D60" s="500"/>
      <c r="E60" s="501"/>
      <c r="F60" s="585"/>
      <c r="G60" s="585"/>
      <c r="H60" s="99"/>
      <c r="I60" s="99"/>
    </row>
    <row r="61" spans="1:9" ht="35.1" customHeight="1" thickBot="1">
      <c r="A61" s="580" t="s">
        <v>262</v>
      </c>
      <c r="B61" s="110" t="s">
        <v>240</v>
      </c>
      <c r="C61" s="109" t="s">
        <v>241</v>
      </c>
      <c r="D61" s="565" t="s">
        <v>242</v>
      </c>
      <c r="E61" s="566"/>
      <c r="F61" s="565" t="s">
        <v>243</v>
      </c>
      <c r="G61" s="566"/>
      <c r="H61" s="111" t="s">
        <v>244</v>
      </c>
      <c r="I61" s="113" t="s">
        <v>245</v>
      </c>
    </row>
    <row r="62" spans="1:9" ht="120.75" customHeight="1" thickBot="1">
      <c r="A62" s="581"/>
      <c r="B62" s="104">
        <v>3</v>
      </c>
      <c r="C62" s="105"/>
      <c r="D62" s="500"/>
      <c r="E62" s="501"/>
      <c r="F62" s="500"/>
      <c r="G62" s="501"/>
      <c r="H62" s="99"/>
      <c r="I62" s="99"/>
    </row>
    <row r="65" spans="1:9" s="96" customFormat="1" ht="30" customHeight="1">
      <c r="A65" s="68"/>
      <c r="B65" s="68"/>
      <c r="C65" s="68"/>
      <c r="D65" s="68"/>
      <c r="E65" s="68"/>
      <c r="F65" s="68"/>
      <c r="G65" s="68"/>
      <c r="H65" s="68"/>
      <c r="I65" s="68"/>
    </row>
    <row r="66" spans="1:9" ht="34.5" customHeight="1">
      <c r="A66" s="516" t="s">
        <v>263</v>
      </c>
      <c r="B66" s="516"/>
      <c r="C66" s="516"/>
      <c r="D66" s="516"/>
      <c r="E66" s="516"/>
      <c r="F66" s="516"/>
      <c r="G66" s="516"/>
      <c r="H66" s="516"/>
      <c r="I66" s="516"/>
    </row>
    <row r="67" spans="1:9" s="340" customFormat="1" ht="186" customHeight="1">
      <c r="A67" s="114" t="s">
        <v>264</v>
      </c>
      <c r="B67" s="517" t="s">
        <v>265</v>
      </c>
      <c r="C67" s="518"/>
      <c r="D67" s="517" t="s">
        <v>266</v>
      </c>
      <c r="E67" s="518"/>
      <c r="F67" s="517" t="s">
        <v>267</v>
      </c>
      <c r="G67" s="518"/>
      <c r="H67" s="517"/>
      <c r="I67" s="518"/>
    </row>
    <row r="68" spans="1:9" ht="40.5" customHeight="1">
      <c r="A68" s="114" t="s">
        <v>268</v>
      </c>
      <c r="B68" s="495">
        <v>0.05</v>
      </c>
      <c r="C68" s="496"/>
      <c r="D68" s="495">
        <v>0.15</v>
      </c>
      <c r="E68" s="496"/>
      <c r="F68" s="495">
        <v>0.1</v>
      </c>
      <c r="G68" s="496"/>
      <c r="H68" s="497"/>
      <c r="I68" s="496"/>
    </row>
    <row r="69" spans="1:9" ht="30" customHeight="1">
      <c r="A69" s="498" t="s">
        <v>191</v>
      </c>
      <c r="B69" s="170" t="s">
        <v>99</v>
      </c>
      <c r="C69" s="170" t="s">
        <v>241</v>
      </c>
      <c r="D69" s="170" t="s">
        <v>99</v>
      </c>
      <c r="E69" s="170" t="s">
        <v>241</v>
      </c>
      <c r="F69" s="170" t="s">
        <v>99</v>
      </c>
      <c r="G69" s="170" t="s">
        <v>241</v>
      </c>
      <c r="H69" s="170" t="s">
        <v>99</v>
      </c>
      <c r="I69" s="170" t="s">
        <v>241</v>
      </c>
    </row>
    <row r="70" spans="1:9" ht="30" customHeight="1">
      <c r="A70" s="499"/>
      <c r="B70" s="116">
        <v>0.02</v>
      </c>
      <c r="C70" s="117">
        <v>0.02</v>
      </c>
      <c r="D70" s="116">
        <v>0.02</v>
      </c>
      <c r="E70" s="117">
        <v>0.02</v>
      </c>
      <c r="F70" s="116">
        <v>0.02</v>
      </c>
      <c r="G70" s="117">
        <v>0.02</v>
      </c>
      <c r="H70" s="124"/>
      <c r="I70" s="117"/>
    </row>
    <row r="71" spans="1:9" ht="122.1" customHeight="1">
      <c r="A71" s="114" t="s">
        <v>269</v>
      </c>
      <c r="B71" s="519" t="s">
        <v>270</v>
      </c>
      <c r="C71" s="520"/>
      <c r="D71" s="519" t="s">
        <v>271</v>
      </c>
      <c r="E71" s="520"/>
      <c r="F71" s="519" t="s">
        <v>272</v>
      </c>
      <c r="G71" s="520"/>
      <c r="H71" s="521"/>
      <c r="I71" s="522"/>
    </row>
    <row r="72" spans="1:9" ht="80.25" customHeight="1">
      <c r="A72" s="114" t="s">
        <v>273</v>
      </c>
      <c r="B72" s="559" t="s">
        <v>274</v>
      </c>
      <c r="C72" s="508"/>
      <c r="D72" s="559" t="s">
        <v>275</v>
      </c>
      <c r="E72" s="508"/>
      <c r="F72" s="559" t="s">
        <v>276</v>
      </c>
      <c r="G72" s="510"/>
      <c r="H72" s="509"/>
      <c r="I72" s="510"/>
    </row>
    <row r="73" spans="1:9" ht="30.75" customHeight="1">
      <c r="A73" s="498" t="s">
        <v>192</v>
      </c>
      <c r="B73" s="170" t="s">
        <v>99</v>
      </c>
      <c r="C73" s="170" t="s">
        <v>241</v>
      </c>
      <c r="D73" s="170" t="s">
        <v>99</v>
      </c>
      <c r="E73" s="170" t="s">
        <v>241</v>
      </c>
      <c r="F73" s="170" t="s">
        <v>99</v>
      </c>
      <c r="G73" s="170" t="s">
        <v>241</v>
      </c>
      <c r="H73" s="170" t="s">
        <v>99</v>
      </c>
      <c r="I73" s="170" t="s">
        <v>241</v>
      </c>
    </row>
    <row r="74" spans="1:9" ht="30.75" customHeight="1">
      <c r="A74" s="499"/>
      <c r="B74" s="116">
        <v>0.02</v>
      </c>
      <c r="C74" s="117">
        <v>0.02</v>
      </c>
      <c r="D74" s="116">
        <v>0.02</v>
      </c>
      <c r="E74" s="117">
        <v>0.02</v>
      </c>
      <c r="F74" s="116">
        <v>0.02</v>
      </c>
      <c r="G74" s="118">
        <v>0.02</v>
      </c>
      <c r="H74" s="124"/>
      <c r="I74" s="118"/>
    </row>
    <row r="75" spans="1:9" ht="309" customHeight="1">
      <c r="A75" s="114" t="s">
        <v>269</v>
      </c>
      <c r="B75" s="519" t="s">
        <v>277</v>
      </c>
      <c r="C75" s="520"/>
      <c r="D75" s="563" t="s">
        <v>278</v>
      </c>
      <c r="E75" s="564"/>
      <c r="F75" s="519" t="s">
        <v>279</v>
      </c>
      <c r="G75" s="560"/>
      <c r="H75" s="561"/>
      <c r="I75" s="562"/>
    </row>
    <row r="76" spans="1:9" ht="80.25" customHeight="1">
      <c r="A76" s="114" t="s">
        <v>273</v>
      </c>
      <c r="B76" s="559" t="s">
        <v>274</v>
      </c>
      <c r="C76" s="508"/>
      <c r="D76" s="559" t="s">
        <v>275</v>
      </c>
      <c r="E76" s="508"/>
      <c r="F76" s="559" t="s">
        <v>276</v>
      </c>
      <c r="G76" s="510"/>
      <c r="H76" s="509"/>
      <c r="I76" s="510"/>
    </row>
    <row r="77" spans="1:9" ht="30.75" customHeight="1">
      <c r="A77" s="498" t="s">
        <v>193</v>
      </c>
      <c r="B77" s="170" t="s">
        <v>99</v>
      </c>
      <c r="C77" s="170" t="s">
        <v>241</v>
      </c>
      <c r="D77" s="170" t="s">
        <v>99</v>
      </c>
      <c r="E77" s="170" t="s">
        <v>241</v>
      </c>
      <c r="F77" s="170" t="s">
        <v>99</v>
      </c>
      <c r="G77" s="170" t="s">
        <v>241</v>
      </c>
      <c r="H77" s="170" t="s">
        <v>99</v>
      </c>
      <c r="I77" s="170" t="s">
        <v>241</v>
      </c>
    </row>
    <row r="78" spans="1:9" ht="30.75" customHeight="1">
      <c r="A78" s="499"/>
      <c r="B78" s="116">
        <v>0.04</v>
      </c>
      <c r="C78" s="117"/>
      <c r="D78" s="116">
        <v>0.04</v>
      </c>
      <c r="E78" s="117"/>
      <c r="F78" s="124">
        <v>0.04</v>
      </c>
      <c r="G78" s="118"/>
      <c r="H78" s="124"/>
      <c r="I78" s="118"/>
    </row>
    <row r="79" spans="1:9" ht="80.25" customHeight="1">
      <c r="A79" s="114" t="s">
        <v>269</v>
      </c>
      <c r="B79" s="519"/>
      <c r="C79" s="520"/>
      <c r="D79" s="509"/>
      <c r="E79" s="586"/>
      <c r="F79" s="521"/>
      <c r="G79" s="560"/>
      <c r="H79" s="509"/>
      <c r="I79" s="510"/>
    </row>
    <row r="80" spans="1:9" ht="80.25" customHeight="1">
      <c r="A80" s="114" t="s">
        <v>273</v>
      </c>
      <c r="B80" s="507"/>
      <c r="C80" s="508"/>
      <c r="D80" s="507"/>
      <c r="E80" s="508"/>
      <c r="F80" s="509"/>
      <c r="G80" s="510"/>
      <c r="H80" s="509"/>
      <c r="I80" s="510"/>
    </row>
    <row r="81" spans="1:9" ht="30.75" customHeight="1">
      <c r="A81" s="498" t="s">
        <v>194</v>
      </c>
      <c r="B81" s="170" t="s">
        <v>99</v>
      </c>
      <c r="C81" s="170" t="s">
        <v>241</v>
      </c>
      <c r="D81" s="170" t="s">
        <v>99</v>
      </c>
      <c r="E81" s="170" t="s">
        <v>241</v>
      </c>
      <c r="F81" s="170" t="s">
        <v>99</v>
      </c>
      <c r="G81" s="170" t="s">
        <v>241</v>
      </c>
      <c r="H81" s="170" t="s">
        <v>99</v>
      </c>
      <c r="I81" s="170" t="s">
        <v>241</v>
      </c>
    </row>
    <row r="82" spans="1:9" ht="30.75" customHeight="1">
      <c r="A82" s="499"/>
      <c r="B82" s="116">
        <v>0.1</v>
      </c>
      <c r="C82" s="117"/>
      <c r="D82" s="116">
        <v>0.1</v>
      </c>
      <c r="E82" s="117"/>
      <c r="F82" s="116">
        <v>0.1</v>
      </c>
      <c r="G82" s="118"/>
      <c r="H82" s="124"/>
      <c r="I82" s="118"/>
    </row>
    <row r="83" spans="1:9" ht="80.25" customHeight="1">
      <c r="A83" s="114" t="s">
        <v>269</v>
      </c>
      <c r="B83" s="588"/>
      <c r="C83" s="589"/>
      <c r="D83" s="509"/>
      <c r="E83" s="510"/>
      <c r="F83" s="521"/>
      <c r="G83" s="560"/>
      <c r="H83" s="509"/>
      <c r="I83" s="510"/>
    </row>
    <row r="84" spans="1:9" ht="80.25" customHeight="1">
      <c r="A84" s="114" t="s">
        <v>273</v>
      </c>
      <c r="B84" s="505"/>
      <c r="C84" s="506"/>
      <c r="D84" s="507"/>
      <c r="E84" s="508"/>
      <c r="F84" s="509"/>
      <c r="G84" s="510"/>
      <c r="H84" s="509"/>
      <c r="I84" s="510"/>
    </row>
    <row r="85" spans="1:9" ht="30" customHeight="1">
      <c r="A85" s="498" t="s">
        <v>197</v>
      </c>
      <c r="B85" s="170" t="s">
        <v>99</v>
      </c>
      <c r="C85" s="170" t="s">
        <v>241</v>
      </c>
      <c r="D85" s="170" t="s">
        <v>99</v>
      </c>
      <c r="E85" s="170" t="s">
        <v>241</v>
      </c>
      <c r="F85" s="170" t="s">
        <v>99</v>
      </c>
      <c r="G85" s="170" t="s">
        <v>241</v>
      </c>
      <c r="H85" s="170" t="s">
        <v>99</v>
      </c>
      <c r="I85" s="170" t="s">
        <v>241</v>
      </c>
    </row>
    <row r="86" spans="1:9" ht="30" customHeight="1">
      <c r="A86" s="499"/>
      <c r="B86" s="116">
        <v>0.1</v>
      </c>
      <c r="C86" s="117"/>
      <c r="D86" s="116">
        <v>0.1</v>
      </c>
      <c r="E86" s="117"/>
      <c r="F86" s="116">
        <v>0.1</v>
      </c>
      <c r="G86" s="118"/>
      <c r="H86" s="124"/>
      <c r="I86" s="118"/>
    </row>
    <row r="87" spans="1:9" ht="80.25" customHeight="1">
      <c r="A87" s="114" t="s">
        <v>269</v>
      </c>
      <c r="B87" s="511"/>
      <c r="C87" s="511"/>
      <c r="D87" s="511"/>
      <c r="E87" s="511"/>
      <c r="F87" s="511"/>
      <c r="G87" s="511"/>
      <c r="H87" s="511"/>
      <c r="I87" s="511"/>
    </row>
    <row r="88" spans="1:9" ht="80.25" customHeight="1">
      <c r="A88" s="114" t="s">
        <v>273</v>
      </c>
      <c r="B88" s="502"/>
      <c r="C88" s="503"/>
      <c r="D88" s="502"/>
      <c r="E88" s="503"/>
      <c r="F88" s="502"/>
      <c r="G88" s="503"/>
      <c r="H88" s="502"/>
      <c r="I88" s="503"/>
    </row>
    <row r="89" spans="1:9" ht="29.25" customHeight="1">
      <c r="A89" s="498" t="s">
        <v>198</v>
      </c>
      <c r="B89" s="170" t="s">
        <v>99</v>
      </c>
      <c r="C89" s="170" t="s">
        <v>241</v>
      </c>
      <c r="D89" s="170" t="s">
        <v>99</v>
      </c>
      <c r="E89" s="170" t="s">
        <v>241</v>
      </c>
      <c r="F89" s="170" t="s">
        <v>99</v>
      </c>
      <c r="G89" s="170" t="s">
        <v>241</v>
      </c>
      <c r="H89" s="170" t="s">
        <v>99</v>
      </c>
      <c r="I89" s="170" t="s">
        <v>241</v>
      </c>
    </row>
    <row r="90" spans="1:9" ht="29.25" customHeight="1">
      <c r="A90" s="499"/>
      <c r="B90" s="116">
        <v>0.1</v>
      </c>
      <c r="C90" s="117"/>
      <c r="D90" s="116">
        <v>0.1</v>
      </c>
      <c r="E90" s="117"/>
      <c r="F90" s="116">
        <v>0.1</v>
      </c>
      <c r="G90" s="118"/>
      <c r="H90" s="124"/>
      <c r="I90" s="118"/>
    </row>
    <row r="91" spans="1:9" ht="80.25" customHeight="1">
      <c r="A91" s="114" t="s">
        <v>269</v>
      </c>
      <c r="B91" s="504"/>
      <c r="C91" s="504"/>
      <c r="D91" s="504"/>
      <c r="E91" s="504"/>
      <c r="F91" s="504"/>
      <c r="G91" s="504"/>
      <c r="H91" s="504"/>
      <c r="I91" s="504"/>
    </row>
    <row r="92" spans="1:9" ht="80.25" customHeight="1">
      <c r="A92" s="114" t="s">
        <v>273</v>
      </c>
      <c r="B92" s="502"/>
      <c r="C92" s="503"/>
      <c r="D92" s="502"/>
      <c r="E92" s="503"/>
      <c r="F92" s="502"/>
      <c r="G92" s="503"/>
      <c r="H92" s="502"/>
      <c r="I92" s="503"/>
    </row>
    <row r="93" spans="1:9" ht="24.95" customHeight="1">
      <c r="A93" s="498" t="s">
        <v>199</v>
      </c>
      <c r="B93" s="170" t="s">
        <v>99</v>
      </c>
      <c r="C93" s="170" t="s">
        <v>241</v>
      </c>
      <c r="D93" s="170" t="s">
        <v>99</v>
      </c>
      <c r="E93" s="170" t="s">
        <v>241</v>
      </c>
      <c r="F93" s="170" t="s">
        <v>99</v>
      </c>
      <c r="G93" s="170" t="s">
        <v>241</v>
      </c>
      <c r="H93" s="170" t="s">
        <v>99</v>
      </c>
      <c r="I93" s="170" t="s">
        <v>241</v>
      </c>
    </row>
    <row r="94" spans="1:9" ht="24.95" customHeight="1">
      <c r="A94" s="499"/>
      <c r="B94" s="116">
        <v>0.1</v>
      </c>
      <c r="C94" s="117"/>
      <c r="D94" s="116">
        <v>0.1</v>
      </c>
      <c r="E94" s="117"/>
      <c r="F94" s="116">
        <v>0.1</v>
      </c>
      <c r="G94" s="118"/>
      <c r="H94" s="124"/>
      <c r="I94" s="118"/>
    </row>
    <row r="95" spans="1:9" ht="80.25" customHeight="1">
      <c r="A95" s="114" t="s">
        <v>269</v>
      </c>
      <c r="B95" s="504"/>
      <c r="C95" s="504"/>
      <c r="D95" s="504"/>
      <c r="E95" s="504"/>
      <c r="F95" s="504"/>
      <c r="G95" s="504"/>
      <c r="H95" s="504"/>
      <c r="I95" s="504"/>
    </row>
    <row r="96" spans="1:9" ht="80.25" customHeight="1">
      <c r="A96" s="114" t="s">
        <v>273</v>
      </c>
      <c r="B96" s="502"/>
      <c r="C96" s="503"/>
      <c r="D96" s="502"/>
      <c r="E96" s="503"/>
      <c r="F96" s="502"/>
      <c r="G96" s="503"/>
      <c r="H96" s="502"/>
      <c r="I96" s="503"/>
    </row>
    <row r="97" spans="1:9" ht="24.95" customHeight="1">
      <c r="A97" s="498" t="s">
        <v>200</v>
      </c>
      <c r="B97" s="170" t="s">
        <v>99</v>
      </c>
      <c r="C97" s="170" t="s">
        <v>241</v>
      </c>
      <c r="D97" s="170" t="s">
        <v>99</v>
      </c>
      <c r="E97" s="170" t="s">
        <v>241</v>
      </c>
      <c r="F97" s="170" t="s">
        <v>99</v>
      </c>
      <c r="G97" s="170" t="s">
        <v>241</v>
      </c>
      <c r="H97" s="170" t="s">
        <v>99</v>
      </c>
      <c r="I97" s="170" t="s">
        <v>241</v>
      </c>
    </row>
    <row r="98" spans="1:9" ht="24.95" customHeight="1">
      <c r="A98" s="499"/>
      <c r="B98" s="116">
        <v>0.1</v>
      </c>
      <c r="C98" s="117"/>
      <c r="D98" s="116">
        <v>0.1</v>
      </c>
      <c r="E98" s="117"/>
      <c r="F98" s="116">
        <v>0.1</v>
      </c>
      <c r="G98" s="118"/>
      <c r="H98" s="124"/>
      <c r="I98" s="118"/>
    </row>
    <row r="99" spans="1:9" ht="80.25" customHeight="1">
      <c r="A99" s="114" t="s">
        <v>269</v>
      </c>
      <c r="B99" s="504"/>
      <c r="C99" s="504"/>
      <c r="D99" s="504"/>
      <c r="E99" s="504"/>
      <c r="F99" s="504"/>
      <c r="G99" s="504"/>
      <c r="H99" s="504"/>
      <c r="I99" s="504"/>
    </row>
    <row r="100" spans="1:9" ht="80.25" customHeight="1">
      <c r="A100" s="114" t="s">
        <v>273</v>
      </c>
      <c r="B100" s="502"/>
      <c r="C100" s="503"/>
      <c r="D100" s="502"/>
      <c r="E100" s="503"/>
      <c r="F100" s="502"/>
      <c r="G100" s="503"/>
      <c r="H100" s="502"/>
      <c r="I100" s="503"/>
    </row>
    <row r="101" spans="1:9" ht="24.95" customHeight="1">
      <c r="A101" s="498" t="s">
        <v>203</v>
      </c>
      <c r="B101" s="170" t="s">
        <v>99</v>
      </c>
      <c r="C101" s="170" t="s">
        <v>241</v>
      </c>
      <c r="D101" s="170" t="s">
        <v>99</v>
      </c>
      <c r="E101" s="170" t="s">
        <v>241</v>
      </c>
      <c r="F101" s="170" t="s">
        <v>99</v>
      </c>
      <c r="G101" s="170" t="s">
        <v>241</v>
      </c>
      <c r="H101" s="170" t="s">
        <v>99</v>
      </c>
      <c r="I101" s="170" t="s">
        <v>241</v>
      </c>
    </row>
    <row r="102" spans="1:9" ht="24.95" customHeight="1">
      <c r="A102" s="499"/>
      <c r="B102" s="116">
        <v>0.1</v>
      </c>
      <c r="C102" s="117"/>
      <c r="D102" s="116">
        <v>0.1</v>
      </c>
      <c r="E102" s="117"/>
      <c r="F102" s="116">
        <v>0.1</v>
      </c>
      <c r="G102" s="118"/>
      <c r="H102" s="124"/>
      <c r="I102" s="118"/>
    </row>
    <row r="103" spans="1:9" ht="80.25" customHeight="1">
      <c r="A103" s="114" t="s">
        <v>269</v>
      </c>
      <c r="B103" s="504"/>
      <c r="C103" s="504"/>
      <c r="D103" s="504"/>
      <c r="E103" s="504"/>
      <c r="F103" s="504"/>
      <c r="G103" s="504"/>
      <c r="H103" s="504"/>
      <c r="I103" s="504"/>
    </row>
    <row r="104" spans="1:9" ht="80.25" customHeight="1">
      <c r="A104" s="114" t="s">
        <v>273</v>
      </c>
      <c r="B104" s="502"/>
      <c r="C104" s="503"/>
      <c r="D104" s="502"/>
      <c r="E104" s="503"/>
      <c r="F104" s="502"/>
      <c r="G104" s="503"/>
      <c r="H104" s="502"/>
      <c r="I104" s="503"/>
    </row>
    <row r="105" spans="1:9" ht="24.95" customHeight="1">
      <c r="A105" s="498" t="s">
        <v>204</v>
      </c>
      <c r="B105" s="170" t="s">
        <v>99</v>
      </c>
      <c r="C105" s="170" t="s">
        <v>241</v>
      </c>
      <c r="D105" s="170" t="s">
        <v>99</v>
      </c>
      <c r="E105" s="170" t="s">
        <v>241</v>
      </c>
      <c r="F105" s="170" t="s">
        <v>99</v>
      </c>
      <c r="G105" s="170" t="s">
        <v>241</v>
      </c>
      <c r="H105" s="170" t="s">
        <v>99</v>
      </c>
      <c r="I105" s="170" t="s">
        <v>241</v>
      </c>
    </row>
    <row r="106" spans="1:9" ht="24.95" customHeight="1">
      <c r="A106" s="499"/>
      <c r="B106" s="116">
        <v>0.15</v>
      </c>
      <c r="C106" s="119"/>
      <c r="D106" s="116">
        <v>0.15</v>
      </c>
      <c r="E106" s="117"/>
      <c r="F106" s="124">
        <v>0.15</v>
      </c>
      <c r="G106" s="118"/>
      <c r="H106" s="124"/>
      <c r="I106" s="118"/>
    </row>
    <row r="107" spans="1:9" ht="80.25" customHeight="1">
      <c r="A107" s="114" t="s">
        <v>269</v>
      </c>
      <c r="B107" s="504"/>
      <c r="C107" s="504"/>
      <c r="D107" s="504"/>
      <c r="E107" s="504"/>
      <c r="F107" s="504"/>
      <c r="G107" s="504"/>
      <c r="H107" s="504"/>
      <c r="I107" s="504"/>
    </row>
    <row r="108" spans="1:9" ht="80.25" customHeight="1">
      <c r="A108" s="114" t="s">
        <v>273</v>
      </c>
      <c r="B108" s="502"/>
      <c r="C108" s="503"/>
      <c r="D108" s="502"/>
      <c r="E108" s="503"/>
      <c r="F108" s="502"/>
      <c r="G108" s="503"/>
      <c r="H108" s="502"/>
      <c r="I108" s="503"/>
    </row>
    <row r="109" spans="1:9" ht="24.95" customHeight="1">
      <c r="A109" s="498" t="s">
        <v>205</v>
      </c>
      <c r="B109" s="170" t="s">
        <v>99</v>
      </c>
      <c r="C109" s="170" t="s">
        <v>241</v>
      </c>
      <c r="D109" s="170" t="s">
        <v>99</v>
      </c>
      <c r="E109" s="170" t="s">
        <v>241</v>
      </c>
      <c r="F109" s="170" t="s">
        <v>99</v>
      </c>
      <c r="G109" s="170" t="s">
        <v>241</v>
      </c>
      <c r="H109" s="170" t="s">
        <v>99</v>
      </c>
      <c r="I109" s="170" t="s">
        <v>241</v>
      </c>
    </row>
    <row r="110" spans="1:9" ht="24.95" customHeight="1">
      <c r="A110" s="499"/>
      <c r="B110" s="116">
        <v>0.15</v>
      </c>
      <c r="C110" s="119"/>
      <c r="D110" s="116">
        <v>0.15</v>
      </c>
      <c r="E110" s="117"/>
      <c r="F110" s="124">
        <v>0.15</v>
      </c>
      <c r="G110" s="118"/>
      <c r="H110" s="124"/>
      <c r="I110" s="118"/>
    </row>
    <row r="111" spans="1:9" ht="80.25" customHeight="1">
      <c r="A111" s="114" t="s">
        <v>269</v>
      </c>
      <c r="B111" s="504"/>
      <c r="C111" s="504"/>
      <c r="D111" s="504"/>
      <c r="E111" s="504"/>
      <c r="F111" s="504"/>
      <c r="G111" s="504"/>
      <c r="H111" s="504"/>
      <c r="I111" s="504"/>
    </row>
    <row r="112" spans="1:9" ht="80.25" customHeight="1">
      <c r="A112" s="114" t="s">
        <v>273</v>
      </c>
      <c r="B112" s="502"/>
      <c r="C112" s="503"/>
      <c r="D112" s="502"/>
      <c r="E112" s="503"/>
      <c r="F112" s="502"/>
      <c r="G112" s="503"/>
      <c r="H112" s="502"/>
      <c r="I112" s="503"/>
    </row>
    <row r="113" spans="1:9" ht="24.95" customHeight="1">
      <c r="A113" s="498" t="s">
        <v>206</v>
      </c>
      <c r="B113" s="170" t="s">
        <v>99</v>
      </c>
      <c r="C113" s="170" t="s">
        <v>241</v>
      </c>
      <c r="D113" s="170" t="s">
        <v>99</v>
      </c>
      <c r="E113" s="170" t="s">
        <v>241</v>
      </c>
      <c r="F113" s="170" t="s">
        <v>99</v>
      </c>
      <c r="G113" s="170" t="s">
        <v>241</v>
      </c>
      <c r="H113" s="170" t="s">
        <v>99</v>
      </c>
      <c r="I113" s="170" t="s">
        <v>241</v>
      </c>
    </row>
    <row r="114" spans="1:9" ht="24.95" customHeight="1">
      <c r="A114" s="499"/>
      <c r="B114" s="341">
        <v>0.02</v>
      </c>
      <c r="C114" s="316"/>
      <c r="D114" s="341">
        <v>0.02</v>
      </c>
      <c r="E114" s="316"/>
      <c r="F114" s="341">
        <v>0.02</v>
      </c>
      <c r="G114" s="317"/>
      <c r="H114" s="316"/>
      <c r="I114" s="317"/>
    </row>
    <row r="115" spans="1:9" ht="80.25" customHeight="1">
      <c r="A115" s="114" t="s">
        <v>269</v>
      </c>
      <c r="B115" s="587"/>
      <c r="C115" s="587"/>
      <c r="D115" s="587"/>
      <c r="E115" s="587"/>
      <c r="F115" s="587"/>
      <c r="G115" s="587"/>
      <c r="H115" s="587"/>
      <c r="I115" s="587"/>
    </row>
    <row r="116" spans="1:9" ht="80.25" customHeight="1">
      <c r="A116" s="114" t="s">
        <v>273</v>
      </c>
      <c r="B116" s="502"/>
      <c r="C116" s="503"/>
      <c r="D116" s="502"/>
      <c r="E116" s="503"/>
      <c r="F116" s="502"/>
      <c r="G116" s="503"/>
      <c r="H116" s="502"/>
      <c r="I116" s="503"/>
    </row>
    <row r="117" spans="1:9" ht="16.5">
      <c r="A117" s="115" t="s">
        <v>280</v>
      </c>
      <c r="B117" s="120">
        <f t="shared" ref="B117:I117" si="0">(B70+B74+B78+B82+B86+B90+B94+B98+B102+B106+B110+B114)</f>
        <v>1</v>
      </c>
      <c r="C117" s="120">
        <f t="shared" si="0"/>
        <v>0.04</v>
      </c>
      <c r="D117" s="120">
        <f t="shared" si="0"/>
        <v>1</v>
      </c>
      <c r="E117" s="120">
        <f t="shared" si="0"/>
        <v>0.04</v>
      </c>
      <c r="F117" s="120">
        <f>(F70+F74+F78+F82+F86+F90+F94+F98+F102+F106+F110+F114)</f>
        <v>1</v>
      </c>
      <c r="G117" s="120">
        <f>(G70+G74+G78+G82+G86+G90+G94+G98+G102+G106+G110+G114)</f>
        <v>0.04</v>
      </c>
      <c r="H117" s="120">
        <f t="shared" si="0"/>
        <v>0</v>
      </c>
      <c r="I117" s="120">
        <f t="shared" si="0"/>
        <v>0</v>
      </c>
    </row>
    <row r="122" spans="1:9" ht="37.5" customHeight="1"/>
    <row r="123" spans="1:9" ht="19.5" customHeight="1"/>
    <row r="124" spans="1:9" ht="19.5" customHeight="1"/>
    <row r="125" spans="1:9" ht="34.5" customHeight="1"/>
    <row r="126" spans="1:9" ht="15" customHeight="1"/>
    <row r="127" spans="1:9" ht="15.75" customHeight="1"/>
  </sheetData>
  <mergeCells count="210">
    <mergeCell ref="H99:I99"/>
    <mergeCell ref="B116:C116"/>
    <mergeCell ref="D116:E116"/>
    <mergeCell ref="F116:G116"/>
    <mergeCell ref="H116:I116"/>
    <mergeCell ref="B107:C107"/>
    <mergeCell ref="D107:E107"/>
    <mergeCell ref="F107:G107"/>
    <mergeCell ref="H107:I107"/>
    <mergeCell ref="B108:C108"/>
    <mergeCell ref="D108:E108"/>
    <mergeCell ref="F108:G108"/>
    <mergeCell ref="H108:I108"/>
    <mergeCell ref="B111:C111"/>
    <mergeCell ref="D111:E111"/>
    <mergeCell ref="F111:G111"/>
    <mergeCell ref="H111:I111"/>
    <mergeCell ref="B112:C112"/>
    <mergeCell ref="D112:E112"/>
    <mergeCell ref="F112:G112"/>
    <mergeCell ref="H112:I112"/>
    <mergeCell ref="B115:C115"/>
    <mergeCell ref="D115:E115"/>
    <mergeCell ref="F115:G115"/>
    <mergeCell ref="H115:I115"/>
    <mergeCell ref="H104:I104"/>
    <mergeCell ref="B95:C95"/>
    <mergeCell ref="D95:E95"/>
    <mergeCell ref="F95:G95"/>
    <mergeCell ref="H80:I80"/>
    <mergeCell ref="B83:C83"/>
    <mergeCell ref="D83:E83"/>
    <mergeCell ref="F83:G83"/>
    <mergeCell ref="H83:I83"/>
    <mergeCell ref="H95:I95"/>
    <mergeCell ref="B96:C96"/>
    <mergeCell ref="D96:E96"/>
    <mergeCell ref="B100:C100"/>
    <mergeCell ref="D100:E100"/>
    <mergeCell ref="F100:G100"/>
    <mergeCell ref="H100:I100"/>
    <mergeCell ref="B103:C103"/>
    <mergeCell ref="D103:E103"/>
    <mergeCell ref="F103:G103"/>
    <mergeCell ref="H103:I103"/>
    <mergeCell ref="F96:G96"/>
    <mergeCell ref="H96:I96"/>
    <mergeCell ref="B99:C99"/>
    <mergeCell ref="D99:E99"/>
    <mergeCell ref="F55:G55"/>
    <mergeCell ref="D57:E57"/>
    <mergeCell ref="F57:G57"/>
    <mergeCell ref="D52:E52"/>
    <mergeCell ref="D56:E56"/>
    <mergeCell ref="F62:G62"/>
    <mergeCell ref="F60:G60"/>
    <mergeCell ref="B104:C104"/>
    <mergeCell ref="D104:E104"/>
    <mergeCell ref="F104:G104"/>
    <mergeCell ref="B76:C76"/>
    <mergeCell ref="D76:E76"/>
    <mergeCell ref="F76:G76"/>
    <mergeCell ref="B79:C79"/>
    <mergeCell ref="D79:E79"/>
    <mergeCell ref="F79:G79"/>
    <mergeCell ref="F99:G99"/>
    <mergeCell ref="B67:C67"/>
    <mergeCell ref="D67:E67"/>
    <mergeCell ref="F59:G59"/>
    <mergeCell ref="F61:G61"/>
    <mergeCell ref="D87:E87"/>
    <mergeCell ref="F87:G87"/>
    <mergeCell ref="A51:A52"/>
    <mergeCell ref="A53:A54"/>
    <mergeCell ref="A55:A56"/>
    <mergeCell ref="A57:A58"/>
    <mergeCell ref="A59:A60"/>
    <mergeCell ref="A61:A62"/>
    <mergeCell ref="D51:E51"/>
    <mergeCell ref="D58:E58"/>
    <mergeCell ref="D60:E60"/>
    <mergeCell ref="D62:E62"/>
    <mergeCell ref="D59:E59"/>
    <mergeCell ref="D53:E53"/>
    <mergeCell ref="D55:E55"/>
    <mergeCell ref="D61:E61"/>
    <mergeCell ref="D54:E54"/>
    <mergeCell ref="F40:G40"/>
    <mergeCell ref="F47:G47"/>
    <mergeCell ref="F48:G48"/>
    <mergeCell ref="F50:G50"/>
    <mergeCell ref="F49:G49"/>
    <mergeCell ref="D50:E50"/>
    <mergeCell ref="A39:A40"/>
    <mergeCell ref="A41:A42"/>
    <mergeCell ref="D46:E46"/>
    <mergeCell ref="F45:G45"/>
    <mergeCell ref="F46:G46"/>
    <mergeCell ref="D45:E45"/>
    <mergeCell ref="D47:E47"/>
    <mergeCell ref="D49:E49"/>
    <mergeCell ref="D48:E48"/>
    <mergeCell ref="F51:G51"/>
    <mergeCell ref="F53:G53"/>
    <mergeCell ref="A34:I34"/>
    <mergeCell ref="B35:I35"/>
    <mergeCell ref="B38:C38"/>
    <mergeCell ref="D39:E39"/>
    <mergeCell ref="D40:E40"/>
    <mergeCell ref="F39:G39"/>
    <mergeCell ref="D43:E43"/>
    <mergeCell ref="D42:E42"/>
    <mergeCell ref="D44:E44"/>
    <mergeCell ref="D38:I38"/>
    <mergeCell ref="F42:G42"/>
    <mergeCell ref="F43:G43"/>
    <mergeCell ref="F44:G44"/>
    <mergeCell ref="D41:E41"/>
    <mergeCell ref="F41:G41"/>
    <mergeCell ref="A43:A44"/>
    <mergeCell ref="A36:A37"/>
    <mergeCell ref="G36:G37"/>
    <mergeCell ref="H36:I37"/>
    <mergeCell ref="A45:A46"/>
    <mergeCell ref="A47:A48"/>
    <mergeCell ref="A49:A50"/>
    <mergeCell ref="H87:I87"/>
    <mergeCell ref="B80:C80"/>
    <mergeCell ref="D80:E80"/>
    <mergeCell ref="F80:G80"/>
    <mergeCell ref="B72:C72"/>
    <mergeCell ref="D72:E72"/>
    <mergeCell ref="F72:G72"/>
    <mergeCell ref="F75:G75"/>
    <mergeCell ref="H75:I75"/>
    <mergeCell ref="B75:C75"/>
    <mergeCell ref="D75:E75"/>
    <mergeCell ref="H76:I76"/>
    <mergeCell ref="H79:I79"/>
    <mergeCell ref="H72:I72"/>
    <mergeCell ref="M1:O1"/>
    <mergeCell ref="M2:O2"/>
    <mergeCell ref="M3:O3"/>
    <mergeCell ref="M4:O4"/>
    <mergeCell ref="B1:L1"/>
    <mergeCell ref="B2:L2"/>
    <mergeCell ref="B3:L3"/>
    <mergeCell ref="B4:L4"/>
    <mergeCell ref="A22:O22"/>
    <mergeCell ref="B12:O14"/>
    <mergeCell ref="B16:F16"/>
    <mergeCell ref="I16:O16"/>
    <mergeCell ref="K18:O18"/>
    <mergeCell ref="A1:A4"/>
    <mergeCell ref="J6:K8"/>
    <mergeCell ref="G16:H16"/>
    <mergeCell ref="G18:I18"/>
    <mergeCell ref="B18:E18"/>
    <mergeCell ref="C19:O19"/>
    <mergeCell ref="A12:A14"/>
    <mergeCell ref="A6:A8"/>
    <mergeCell ref="B10:O10"/>
    <mergeCell ref="F54:G54"/>
    <mergeCell ref="F84:G84"/>
    <mergeCell ref="H84:I84"/>
    <mergeCell ref="B87:C87"/>
    <mergeCell ref="A105:A106"/>
    <mergeCell ref="A109:A110"/>
    <mergeCell ref="A113:A114"/>
    <mergeCell ref="M6:O6"/>
    <mergeCell ref="M7:O7"/>
    <mergeCell ref="M8:O8"/>
    <mergeCell ref="A69:A70"/>
    <mergeCell ref="A73:A74"/>
    <mergeCell ref="A77:A78"/>
    <mergeCell ref="A81:A82"/>
    <mergeCell ref="A85:A86"/>
    <mergeCell ref="A89:A90"/>
    <mergeCell ref="A23:O23"/>
    <mergeCell ref="A66:I66"/>
    <mergeCell ref="F67:G67"/>
    <mergeCell ref="H67:I67"/>
    <mergeCell ref="B71:C71"/>
    <mergeCell ref="D71:E71"/>
    <mergeCell ref="F71:G71"/>
    <mergeCell ref="H71:I71"/>
    <mergeCell ref="B68:C68"/>
    <mergeCell ref="D68:E68"/>
    <mergeCell ref="F68:G68"/>
    <mergeCell ref="H68:I68"/>
    <mergeCell ref="A93:A94"/>
    <mergeCell ref="A97:A98"/>
    <mergeCell ref="A101:A102"/>
    <mergeCell ref="F52:G52"/>
    <mergeCell ref="B92:C92"/>
    <mergeCell ref="D92:E92"/>
    <mergeCell ref="F92:G92"/>
    <mergeCell ref="H92:I92"/>
    <mergeCell ref="B88:C88"/>
    <mergeCell ref="D88:E88"/>
    <mergeCell ref="F88:G88"/>
    <mergeCell ref="H88:I88"/>
    <mergeCell ref="B91:C91"/>
    <mergeCell ref="D91:E91"/>
    <mergeCell ref="F91:G91"/>
    <mergeCell ref="H91:I91"/>
    <mergeCell ref="B84:C84"/>
    <mergeCell ref="D84:E84"/>
    <mergeCell ref="F58:G58"/>
    <mergeCell ref="F56:G56"/>
  </mergeCells>
  <phoneticPr fontId="50" type="noConversion"/>
  <hyperlinks>
    <hyperlink ref="B72" r:id="rId1" xr:uid="{1A95ACBF-CEB1-8945-87F6-CDC598E990E8}"/>
    <hyperlink ref="B76" r:id="rId2" xr:uid="{B7478FF4-35E0-0341-B8E4-958EBB97C6D1}"/>
    <hyperlink ref="D72" r:id="rId3" xr:uid="{FB197224-D9CA-9247-AB4E-9D31BAC08AB9}"/>
    <hyperlink ref="D76" r:id="rId4" xr:uid="{360D4078-19C7-2847-AF1C-BA82DA13CCA6}"/>
    <hyperlink ref="F72" r:id="rId5" xr:uid="{B36BC440-CDD6-0C4B-8E12-283F93ABC92A}"/>
    <hyperlink ref="F76" r:id="rId6" xr:uid="{EE77C112-5377-7848-BE86-27E96DD66A74}"/>
  </hyperlinks>
  <pageMargins left="0.25" right="0.25" top="0.75" bottom="0.75" header="0.3" footer="0.3"/>
  <pageSetup scale="21" orientation="landscape" r:id="rId7"/>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H36:I37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6"/>
  <sheetViews>
    <sheetView zoomScale="125" zoomScaleNormal="120" workbookViewId="0">
      <selection activeCell="E12" sqref="E12:L12"/>
    </sheetView>
  </sheetViews>
  <sheetFormatPr defaultColWidth="8.7109375" defaultRowHeight="12.75"/>
  <cols>
    <col min="1" max="1" width="3.28515625" style="301" customWidth="1"/>
    <col min="2" max="2" width="9.28515625" style="301" customWidth="1"/>
    <col min="3" max="3" width="5.7109375" style="301" customWidth="1"/>
    <col min="4" max="4" width="8.140625" style="301" customWidth="1"/>
    <col min="5" max="5" width="7.28515625" style="301" customWidth="1"/>
    <col min="6" max="6" width="13.85546875" style="301" customWidth="1"/>
    <col min="7" max="7" width="14.7109375" style="301" customWidth="1"/>
    <col min="8" max="8" width="32.7109375" style="301" customWidth="1"/>
    <col min="9" max="9" width="29.42578125" style="301" customWidth="1"/>
    <col min="10" max="10" width="6.7109375" style="301" customWidth="1"/>
    <col min="11" max="11" width="18.7109375" style="301" customWidth="1"/>
    <col min="12" max="12" width="25.7109375" style="301" customWidth="1"/>
    <col min="13" max="16384" width="8.7109375" style="301"/>
  </cols>
  <sheetData>
    <row r="1" spans="1:12" ht="18.75" customHeight="1">
      <c r="A1" s="614"/>
      <c r="B1" s="615"/>
      <c r="C1" s="615"/>
      <c r="D1" s="615"/>
      <c r="E1" s="616"/>
      <c r="F1" s="623" t="s">
        <v>281</v>
      </c>
      <c r="G1" s="624"/>
      <c r="H1" s="624"/>
      <c r="I1" s="624"/>
      <c r="J1" s="624"/>
      <c r="K1" s="624"/>
      <c r="L1" s="300"/>
    </row>
    <row r="2" spans="1:12" ht="18.75" customHeight="1">
      <c r="A2" s="617"/>
      <c r="B2" s="618"/>
      <c r="C2" s="618"/>
      <c r="D2" s="618"/>
      <c r="E2" s="619"/>
      <c r="F2" s="625"/>
      <c r="G2" s="626"/>
      <c r="H2" s="626"/>
      <c r="I2" s="626"/>
      <c r="J2" s="626"/>
      <c r="K2" s="626"/>
      <c r="L2" s="300"/>
    </row>
    <row r="3" spans="1:12" ht="18.75" customHeight="1">
      <c r="A3" s="617"/>
      <c r="B3" s="618"/>
      <c r="C3" s="618"/>
      <c r="D3" s="618"/>
      <c r="E3" s="619"/>
      <c r="F3" s="623" t="s">
        <v>282</v>
      </c>
      <c r="G3" s="624"/>
      <c r="H3" s="624"/>
      <c r="I3" s="624"/>
      <c r="J3" s="624"/>
      <c r="K3" s="624"/>
      <c r="L3" s="300"/>
    </row>
    <row r="4" spans="1:12" ht="18.75" customHeight="1">
      <c r="A4" s="620"/>
      <c r="B4" s="621"/>
      <c r="C4" s="621"/>
      <c r="D4" s="621"/>
      <c r="E4" s="622"/>
      <c r="F4" s="625"/>
      <c r="G4" s="626"/>
      <c r="H4" s="626"/>
      <c r="I4" s="626"/>
      <c r="J4" s="626"/>
      <c r="K4" s="626"/>
      <c r="L4" s="300"/>
    </row>
    <row r="5" spans="1:12" ht="15.75" customHeight="1">
      <c r="A5" s="595" t="s">
        <v>283</v>
      </c>
      <c r="B5" s="596"/>
      <c r="C5" s="596"/>
      <c r="D5" s="596"/>
      <c r="E5" s="596"/>
      <c r="F5" s="596"/>
      <c r="G5" s="596"/>
      <c r="H5" s="596"/>
      <c r="I5" s="596"/>
      <c r="J5" s="596"/>
      <c r="K5" s="596"/>
      <c r="L5" s="609"/>
    </row>
    <row r="6" spans="1:12" ht="23.25" customHeight="1">
      <c r="A6" s="595" t="s">
        <v>284</v>
      </c>
      <c r="B6" s="596"/>
      <c r="C6" s="597"/>
      <c r="D6" s="590" t="s">
        <v>12</v>
      </c>
      <c r="E6" s="591"/>
      <c r="F6" s="591"/>
      <c r="G6" s="591"/>
      <c r="H6" s="592"/>
      <c r="I6" s="595" t="s">
        <v>285</v>
      </c>
      <c r="J6" s="597"/>
      <c r="K6" s="590" t="s">
        <v>37</v>
      </c>
      <c r="L6" s="592"/>
    </row>
    <row r="7" spans="1:12" ht="17.850000000000001" customHeight="1">
      <c r="A7" s="595" t="s">
        <v>286</v>
      </c>
      <c r="B7" s="596"/>
      <c r="C7" s="597"/>
      <c r="D7" s="590" t="s">
        <v>26</v>
      </c>
      <c r="E7" s="591"/>
      <c r="F7" s="591"/>
      <c r="G7" s="591"/>
      <c r="H7" s="592"/>
      <c r="I7" s="595" t="s">
        <v>98</v>
      </c>
      <c r="J7" s="597"/>
      <c r="K7" s="590" t="s">
        <v>15</v>
      </c>
      <c r="L7" s="592"/>
    </row>
    <row r="8" spans="1:12" ht="35.85" customHeight="1">
      <c r="A8" s="595" t="s">
        <v>287</v>
      </c>
      <c r="B8" s="596"/>
      <c r="C8" s="597"/>
      <c r="D8" s="590" t="s">
        <v>68</v>
      </c>
      <c r="E8" s="591"/>
      <c r="F8" s="591"/>
      <c r="G8" s="591"/>
      <c r="H8" s="592"/>
      <c r="I8" s="595" t="s">
        <v>288</v>
      </c>
      <c r="J8" s="597"/>
      <c r="K8" s="590" t="s">
        <v>69</v>
      </c>
      <c r="L8" s="592"/>
    </row>
    <row r="9" spans="1:12" ht="15.75" customHeight="1">
      <c r="A9" s="608" t="s">
        <v>289</v>
      </c>
      <c r="B9" s="601"/>
      <c r="C9" s="601"/>
      <c r="D9" s="601"/>
      <c r="E9" s="596"/>
      <c r="F9" s="596"/>
      <c r="G9" s="596"/>
      <c r="H9" s="596"/>
      <c r="I9" s="596"/>
      <c r="J9" s="596"/>
      <c r="K9" s="596"/>
      <c r="L9" s="609"/>
    </row>
    <row r="10" spans="1:12" ht="20.100000000000001" customHeight="1">
      <c r="A10" s="593" t="s">
        <v>290</v>
      </c>
      <c r="B10" s="593"/>
      <c r="C10" s="593"/>
      <c r="D10" s="593"/>
      <c r="E10" s="594" t="str">
        <f>+ACTIVIDAD_1!B12</f>
        <v>Implementar 3 estrategias que contribuyan al reconocimiento y garantía de los  derechos de las mujeres en sus diferencias y diversidad</v>
      </c>
      <c r="F10" s="594"/>
      <c r="G10" s="594"/>
      <c r="H10" s="594"/>
      <c r="I10" s="594"/>
      <c r="J10" s="594"/>
      <c r="K10" s="594"/>
      <c r="L10" s="594"/>
    </row>
    <row r="11" spans="1:12" ht="27.95" customHeight="1">
      <c r="A11" s="610" t="s">
        <v>291</v>
      </c>
      <c r="B11" s="611"/>
      <c r="C11" s="611"/>
      <c r="D11" s="609"/>
      <c r="E11" s="612" t="str">
        <f>+ACTIVIDAD_1!I16</f>
        <v>Número de estrategias implementadas que contribuyan al reconocimiento y garantía de los derechos de las mujeres en sus diferencias y diversidad</v>
      </c>
      <c r="F11" s="594"/>
      <c r="G11" s="594"/>
      <c r="H11" s="594"/>
      <c r="I11" s="594"/>
      <c r="J11" s="594"/>
      <c r="K11" s="594"/>
      <c r="L11" s="613"/>
    </row>
    <row r="12" spans="1:12" ht="65.099999999999994" customHeight="1">
      <c r="A12" s="595" t="s">
        <v>292</v>
      </c>
      <c r="B12" s="596"/>
      <c r="C12" s="596"/>
      <c r="D12" s="597"/>
      <c r="E12" s="612" t="s">
        <v>293</v>
      </c>
      <c r="F12" s="594"/>
      <c r="G12" s="594"/>
      <c r="H12" s="594"/>
      <c r="I12" s="594"/>
      <c r="J12" s="594"/>
      <c r="K12" s="594"/>
      <c r="L12" s="613"/>
    </row>
    <row r="13" spans="1:12" ht="28.5" customHeight="1">
      <c r="A13" s="595" t="s">
        <v>294</v>
      </c>
      <c r="B13" s="596"/>
      <c r="C13" s="597"/>
      <c r="D13" s="590"/>
      <c r="E13" s="591"/>
      <c r="F13" s="591"/>
      <c r="G13" s="591"/>
      <c r="H13" s="592"/>
      <c r="I13" s="595" t="s">
        <v>295</v>
      </c>
      <c r="J13" s="597"/>
      <c r="K13" s="590" t="s">
        <v>49</v>
      </c>
      <c r="L13" s="592"/>
    </row>
    <row r="14" spans="1:12" ht="15.75" customHeight="1">
      <c r="A14" s="595" t="s">
        <v>296</v>
      </c>
      <c r="B14" s="596"/>
      <c r="C14" s="596"/>
      <c r="D14" s="596"/>
      <c r="E14" s="596"/>
      <c r="F14" s="596"/>
      <c r="G14" s="596"/>
      <c r="H14" s="596"/>
      <c r="I14" s="596"/>
      <c r="J14" s="596"/>
      <c r="K14" s="596"/>
      <c r="L14" s="609"/>
    </row>
    <row r="15" spans="1:12" ht="25.5" customHeight="1">
      <c r="A15" s="595" t="s">
        <v>297</v>
      </c>
      <c r="B15" s="596"/>
      <c r="C15" s="597"/>
      <c r="D15" s="590" t="s">
        <v>19</v>
      </c>
      <c r="E15" s="591"/>
      <c r="F15" s="591"/>
      <c r="G15" s="591"/>
      <c r="H15" s="592"/>
      <c r="I15" s="595" t="s">
        <v>298</v>
      </c>
      <c r="J15" s="597"/>
      <c r="K15" s="590" t="s">
        <v>20</v>
      </c>
      <c r="L15" s="592"/>
    </row>
    <row r="16" spans="1:12" ht="25.5" customHeight="1">
      <c r="A16" s="595" t="s">
        <v>299</v>
      </c>
      <c r="B16" s="596"/>
      <c r="C16" s="597"/>
      <c r="D16" s="605">
        <f>+ACTIVIDAD_1!C37</f>
        <v>3</v>
      </c>
      <c r="E16" s="606"/>
      <c r="F16" s="606"/>
      <c r="G16" s="606"/>
      <c r="H16" s="607"/>
      <c r="I16" s="595" t="s">
        <v>236</v>
      </c>
      <c r="J16" s="597"/>
      <c r="K16" s="590" t="s">
        <v>23</v>
      </c>
      <c r="L16" s="592"/>
    </row>
    <row r="17" spans="1:12" ht="27.6" customHeight="1">
      <c r="A17" s="595" t="s">
        <v>300</v>
      </c>
      <c r="B17" s="596"/>
      <c r="C17" s="597"/>
      <c r="D17" s="590"/>
      <c r="E17" s="591"/>
      <c r="F17" s="591"/>
      <c r="G17" s="591"/>
      <c r="H17" s="592"/>
      <c r="I17" s="598"/>
      <c r="J17" s="600"/>
      <c r="K17" s="600"/>
      <c r="L17" s="599"/>
    </row>
    <row r="18" spans="1:12" ht="12" customHeight="1">
      <c r="A18" s="308" t="s">
        <v>301</v>
      </c>
      <c r="B18" s="308" t="s">
        <v>302</v>
      </c>
      <c r="C18" s="595" t="s">
        <v>303</v>
      </c>
      <c r="D18" s="596"/>
      <c r="E18" s="596"/>
      <c r="F18" s="596"/>
      <c r="G18" s="597"/>
      <c r="H18" s="595" t="s">
        <v>304</v>
      </c>
      <c r="I18" s="597"/>
      <c r="J18" s="595" t="s">
        <v>305</v>
      </c>
      <c r="K18" s="597"/>
      <c r="L18" s="308" t="s">
        <v>306</v>
      </c>
    </row>
    <row r="19" spans="1:12" ht="150.94999999999999" customHeight="1">
      <c r="A19" s="302">
        <v>1</v>
      </c>
      <c r="B19" s="303" t="s">
        <v>307</v>
      </c>
      <c r="C19" s="590" t="s">
        <v>308</v>
      </c>
      <c r="D19" s="591"/>
      <c r="E19" s="591"/>
      <c r="F19" s="591"/>
      <c r="G19" s="592"/>
      <c r="H19" s="590" t="s">
        <v>309</v>
      </c>
      <c r="I19" s="592"/>
      <c r="J19" s="598" t="s">
        <v>22</v>
      </c>
      <c r="K19" s="599"/>
      <c r="L19" s="303" t="s">
        <v>310</v>
      </c>
    </row>
    <row r="20" spans="1:12" ht="25.5" customHeight="1">
      <c r="A20" s="308" t="s">
        <v>301</v>
      </c>
      <c r="B20" s="595" t="s">
        <v>311</v>
      </c>
      <c r="C20" s="596"/>
      <c r="D20" s="596"/>
      <c r="E20" s="596"/>
      <c r="F20" s="596"/>
      <c r="G20" s="596"/>
      <c r="H20" s="596"/>
      <c r="I20" s="596"/>
      <c r="J20" s="596"/>
      <c r="K20" s="597"/>
      <c r="L20" s="308" t="s">
        <v>312</v>
      </c>
    </row>
    <row r="21" spans="1:12" ht="28.35" customHeight="1">
      <c r="A21" s="302">
        <v>1</v>
      </c>
      <c r="B21" s="590" t="s">
        <v>313</v>
      </c>
      <c r="C21" s="591"/>
      <c r="D21" s="591"/>
      <c r="E21" s="591"/>
      <c r="F21" s="591"/>
      <c r="G21" s="591"/>
      <c r="H21" s="591"/>
      <c r="I21" s="591"/>
      <c r="J21" s="591"/>
      <c r="K21" s="592"/>
      <c r="L21" s="303" t="s">
        <v>22</v>
      </c>
    </row>
    <row r="22" spans="1:12" ht="15.75" customHeight="1">
      <c r="A22" s="595" t="s">
        <v>314</v>
      </c>
      <c r="B22" s="596"/>
      <c r="C22" s="596"/>
      <c r="D22" s="596"/>
      <c r="E22" s="596"/>
      <c r="F22" s="601"/>
      <c r="G22" s="601"/>
      <c r="H22" s="596"/>
      <c r="I22" s="601"/>
      <c r="J22" s="601"/>
      <c r="K22" s="596"/>
      <c r="L22" s="602"/>
    </row>
    <row r="23" spans="1:12" ht="26.25" customHeight="1">
      <c r="A23" s="595" t="s">
        <v>315</v>
      </c>
      <c r="B23" s="596"/>
      <c r="C23" s="597"/>
      <c r="D23" s="590">
        <v>3</v>
      </c>
      <c r="E23" s="591"/>
      <c r="F23" s="593" t="s">
        <v>316</v>
      </c>
      <c r="G23" s="593"/>
      <c r="H23" s="319">
        <v>2024</v>
      </c>
      <c r="I23" s="593" t="s">
        <v>317</v>
      </c>
      <c r="J23" s="593"/>
      <c r="L23" s="318" t="s">
        <v>318</v>
      </c>
    </row>
    <row r="24" spans="1:12" ht="120" customHeight="1">
      <c r="A24" s="595" t="s">
        <v>319</v>
      </c>
      <c r="B24" s="596"/>
      <c r="C24" s="597"/>
      <c r="D24" s="590" t="s">
        <v>320</v>
      </c>
      <c r="E24" s="591"/>
      <c r="F24" s="603"/>
      <c r="G24" s="603"/>
      <c r="H24" s="591"/>
      <c r="I24" s="603"/>
      <c r="J24" s="603"/>
      <c r="K24" s="591"/>
      <c r="L24" s="604"/>
    </row>
    <row r="25" spans="1:12" ht="45.75" customHeight="1">
      <c r="A25" s="595" t="s">
        <v>321</v>
      </c>
      <c r="B25" s="596"/>
      <c r="C25" s="597"/>
      <c r="D25" s="598"/>
      <c r="E25" s="600"/>
      <c r="F25" s="600"/>
      <c r="G25" s="600"/>
      <c r="H25" s="600"/>
      <c r="I25" s="600"/>
      <c r="J25" s="600"/>
      <c r="K25" s="600"/>
      <c r="L25" s="599"/>
    </row>
    <row r="26" spans="1:12" ht="17.850000000000001" customHeight="1">
      <c r="A26" s="595" t="s">
        <v>322</v>
      </c>
      <c r="B26" s="596"/>
      <c r="C26" s="597"/>
      <c r="D26" s="590"/>
      <c r="E26" s="591"/>
      <c r="F26" s="591"/>
      <c r="G26" s="591"/>
      <c r="H26" s="591"/>
      <c r="I26" s="591"/>
      <c r="J26" s="591"/>
      <c r="K26" s="591"/>
      <c r="L26" s="592"/>
    </row>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A9:L9"/>
    <mergeCell ref="A11:D11"/>
    <mergeCell ref="E11:L11"/>
    <mergeCell ref="A12:D12"/>
    <mergeCell ref="E12:L12"/>
    <mergeCell ref="A13:C13"/>
    <mergeCell ref="D13:H13"/>
    <mergeCell ref="I13:J13"/>
    <mergeCell ref="K13:L13"/>
    <mergeCell ref="A14:L14"/>
    <mergeCell ref="I17:L17"/>
    <mergeCell ref="A16:C16"/>
    <mergeCell ref="D16:H16"/>
    <mergeCell ref="I16:J16"/>
    <mergeCell ref="K16:L16"/>
    <mergeCell ref="A25:C25"/>
    <mergeCell ref="D25:L25"/>
    <mergeCell ref="A26:C26"/>
    <mergeCell ref="D26:L26"/>
    <mergeCell ref="A22:L22"/>
    <mergeCell ref="A23:C23"/>
    <mergeCell ref="I23:J23"/>
    <mergeCell ref="A24:C24"/>
    <mergeCell ref="D24:L24"/>
    <mergeCell ref="B21:K21"/>
    <mergeCell ref="F23:G23"/>
    <mergeCell ref="D23:E23"/>
    <mergeCell ref="A10:D10"/>
    <mergeCell ref="E10:L10"/>
    <mergeCell ref="B20:K20"/>
    <mergeCell ref="C18:G18"/>
    <mergeCell ref="H18:I18"/>
    <mergeCell ref="J18:K18"/>
    <mergeCell ref="C19:G19"/>
    <mergeCell ref="H19:I19"/>
    <mergeCell ref="J19:K19"/>
    <mergeCell ref="I15:J15"/>
    <mergeCell ref="K15:L15"/>
    <mergeCell ref="A17:C17"/>
    <mergeCell ref="D17:H17"/>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L21</xm:sqref>
        </x14:dataValidation>
        <x14:dataValidation type="list" allowBlank="1" showInputMessage="1" showErrorMessage="1" xr:uid="{F74BA7A8-C72D-4A93-8188-C5A9EE4135EA}">
          <x14:formula1>
            <xm:f>Datos!$K$2:$K$3</xm:f>
          </x14:formula1>
          <xm:sqref>J19 K19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4B565-CB46-5641-B0CE-682A46C6D2A5}">
  <dimension ref="A1:O118"/>
  <sheetViews>
    <sheetView topLeftCell="L15" zoomScale="70" zoomScaleNormal="70" workbookViewId="0">
      <selection activeCell="L15" sqref="L15:O15"/>
    </sheetView>
  </sheetViews>
  <sheetFormatPr defaultColWidth="11.42578125" defaultRowHeight="15"/>
  <cols>
    <col min="1" max="1" width="32.85546875" customWidth="1"/>
    <col min="2" max="2" width="43.85546875" customWidth="1"/>
    <col min="3" max="3" width="51.42578125" customWidth="1"/>
    <col min="4" max="4" width="39.7109375" customWidth="1"/>
    <col min="5" max="5" width="39" customWidth="1"/>
    <col min="6" max="6" width="35.85546875" customWidth="1"/>
    <col min="7" max="7" width="43.28515625" customWidth="1"/>
    <col min="8" max="8" width="24.140625" customWidth="1"/>
    <col min="9" max="9" width="67.140625" customWidth="1"/>
    <col min="10" max="10" width="25.7109375" customWidth="1"/>
    <col min="11" max="11" width="22.140625" customWidth="1"/>
    <col min="12" max="12" width="18.28515625" customWidth="1"/>
    <col min="13" max="13" width="16.28515625" customWidth="1"/>
    <col min="14" max="14" width="18" customWidth="1"/>
  </cols>
  <sheetData>
    <row r="1" spans="1:15" s="156" customFormat="1" ht="32.25" customHeight="1" thickBot="1">
      <c r="A1" s="546"/>
      <c r="B1" s="526" t="s">
        <v>182</v>
      </c>
      <c r="C1" s="527"/>
      <c r="D1" s="527"/>
      <c r="E1" s="527"/>
      <c r="F1" s="527"/>
      <c r="G1" s="527"/>
      <c r="H1" s="527"/>
      <c r="I1" s="527"/>
      <c r="J1" s="527"/>
      <c r="K1" s="527"/>
      <c r="L1" s="528"/>
      <c r="M1" s="523" t="s">
        <v>183</v>
      </c>
      <c r="N1" s="524"/>
      <c r="O1" s="525"/>
    </row>
    <row r="2" spans="1:15" s="156" customFormat="1" ht="30.75" customHeight="1" thickBot="1">
      <c r="A2" s="547"/>
      <c r="B2" s="529" t="s">
        <v>184</v>
      </c>
      <c r="C2" s="530"/>
      <c r="D2" s="530"/>
      <c r="E2" s="530"/>
      <c r="F2" s="530"/>
      <c r="G2" s="530"/>
      <c r="H2" s="530"/>
      <c r="I2" s="530"/>
      <c r="J2" s="530"/>
      <c r="K2" s="530"/>
      <c r="L2" s="531"/>
      <c r="M2" s="523" t="s">
        <v>185</v>
      </c>
      <c r="N2" s="524"/>
      <c r="O2" s="525"/>
    </row>
    <row r="3" spans="1:15" s="156" customFormat="1" ht="24" customHeight="1" thickBot="1">
      <c r="A3" s="547"/>
      <c r="B3" s="529" t="s">
        <v>186</v>
      </c>
      <c r="C3" s="530"/>
      <c r="D3" s="530"/>
      <c r="E3" s="530"/>
      <c r="F3" s="530"/>
      <c r="G3" s="530"/>
      <c r="H3" s="530"/>
      <c r="I3" s="530"/>
      <c r="J3" s="530"/>
      <c r="K3" s="530"/>
      <c r="L3" s="531"/>
      <c r="M3" s="523" t="s">
        <v>187</v>
      </c>
      <c r="N3" s="524"/>
      <c r="O3" s="525"/>
    </row>
    <row r="4" spans="1:15" s="156" customFormat="1" ht="21.75" customHeight="1" thickBot="1">
      <c r="A4" s="548"/>
      <c r="B4" s="532" t="s">
        <v>188</v>
      </c>
      <c r="C4" s="533"/>
      <c r="D4" s="533"/>
      <c r="E4" s="533"/>
      <c r="F4" s="533"/>
      <c r="G4" s="533"/>
      <c r="H4" s="533"/>
      <c r="I4" s="533"/>
      <c r="J4" s="533"/>
      <c r="K4" s="533"/>
      <c r="L4" s="534"/>
      <c r="M4" s="523" t="s">
        <v>189</v>
      </c>
      <c r="N4" s="524"/>
      <c r="O4" s="525"/>
    </row>
    <row r="5" spans="1:15" s="156" customFormat="1" ht="21.75" customHeight="1" thickBot="1">
      <c r="A5" s="157"/>
      <c r="B5" s="418"/>
      <c r="C5" s="419"/>
      <c r="D5" s="419"/>
      <c r="E5" s="419"/>
      <c r="F5" s="419"/>
      <c r="G5" s="419"/>
      <c r="H5" s="419"/>
      <c r="I5" s="419"/>
      <c r="J5" s="419"/>
      <c r="K5" s="419"/>
      <c r="L5" s="419"/>
      <c r="M5" s="440"/>
      <c r="N5" s="440"/>
      <c r="O5" s="441"/>
    </row>
    <row r="6" spans="1:15" s="156" customFormat="1" ht="21.75" customHeight="1" thickBot="1">
      <c r="A6" s="628" t="s">
        <v>190</v>
      </c>
      <c r="B6" s="278" t="s">
        <v>191</v>
      </c>
      <c r="C6" s="415">
        <v>45688</v>
      </c>
      <c r="D6" s="278" t="s">
        <v>192</v>
      </c>
      <c r="E6" s="416">
        <v>45716</v>
      </c>
      <c r="F6" s="278" t="s">
        <v>193</v>
      </c>
      <c r="G6" s="232"/>
      <c r="H6" s="278" t="s">
        <v>194</v>
      </c>
      <c r="I6" s="233"/>
      <c r="J6" s="515" t="s">
        <v>195</v>
      </c>
      <c r="K6" s="549"/>
      <c r="L6" s="277" t="s">
        <v>196</v>
      </c>
      <c r="M6" s="512"/>
      <c r="N6" s="512"/>
      <c r="O6" s="512"/>
    </row>
    <row r="7" spans="1:15" s="156" customFormat="1" ht="21.75" customHeight="1" thickBot="1">
      <c r="A7" s="628"/>
      <c r="B7" s="279" t="s">
        <v>197</v>
      </c>
      <c r="C7" s="234"/>
      <c r="D7" s="278" t="s">
        <v>198</v>
      </c>
      <c r="E7" s="235"/>
      <c r="F7" s="278" t="s">
        <v>199</v>
      </c>
      <c r="G7" s="235"/>
      <c r="H7" s="278" t="s">
        <v>200</v>
      </c>
      <c r="I7" s="233"/>
      <c r="J7" s="515"/>
      <c r="K7" s="549"/>
      <c r="L7" s="277" t="s">
        <v>201</v>
      </c>
      <c r="M7" s="512" t="s">
        <v>202</v>
      </c>
      <c r="N7" s="512"/>
      <c r="O7" s="512"/>
    </row>
    <row r="8" spans="1:15" s="156" customFormat="1" ht="21.75" customHeight="1" thickBot="1">
      <c r="A8" s="628"/>
      <c r="B8" s="278" t="s">
        <v>203</v>
      </c>
      <c r="C8" s="231"/>
      <c r="D8" s="278" t="s">
        <v>204</v>
      </c>
      <c r="E8" s="235"/>
      <c r="F8" s="278" t="s">
        <v>205</v>
      </c>
      <c r="G8" s="235"/>
      <c r="H8" s="278" t="s">
        <v>206</v>
      </c>
      <c r="I8" s="233"/>
      <c r="J8" s="515"/>
      <c r="K8" s="549"/>
      <c r="L8" s="277" t="s">
        <v>207</v>
      </c>
      <c r="M8" s="512" t="s">
        <v>202</v>
      </c>
      <c r="N8" s="512"/>
      <c r="O8" s="512"/>
    </row>
    <row r="9" spans="1:15" s="156" customFormat="1" ht="21.75" customHeight="1" thickBot="1">
      <c r="A9" s="157"/>
      <c r="B9" s="420"/>
      <c r="C9" s="158"/>
      <c r="D9" s="158"/>
      <c r="E9" s="158"/>
      <c r="F9" s="158"/>
      <c r="G9" s="158"/>
      <c r="H9" s="158"/>
      <c r="I9" s="158"/>
      <c r="J9" s="158"/>
      <c r="K9" s="158"/>
      <c r="L9" s="158"/>
      <c r="M9" s="159"/>
      <c r="N9" s="159"/>
      <c r="O9" s="433"/>
    </row>
    <row r="10" spans="1:15" s="68" customFormat="1" ht="15" customHeight="1" thickBot="1">
      <c r="A10" s="432" t="s">
        <v>208</v>
      </c>
      <c r="B10" s="556" t="s">
        <v>209</v>
      </c>
      <c r="C10" s="557"/>
      <c r="D10" s="557"/>
      <c r="E10" s="557"/>
      <c r="F10" s="557"/>
      <c r="G10" s="557"/>
      <c r="H10" s="557"/>
      <c r="I10" s="557"/>
      <c r="J10" s="557"/>
      <c r="K10" s="557"/>
      <c r="L10" s="557"/>
      <c r="M10" s="557"/>
      <c r="N10" s="557"/>
      <c r="O10" s="558"/>
    </row>
    <row r="11" spans="1:15" s="68" customFormat="1" ht="15" customHeight="1" thickBot="1">
      <c r="A11" s="73"/>
      <c r="B11" s="73"/>
      <c r="C11" s="74"/>
      <c r="D11" s="76"/>
      <c r="E11" s="75"/>
      <c r="F11" s="75"/>
      <c r="G11" s="400"/>
      <c r="H11" s="400"/>
      <c r="I11" s="77"/>
      <c r="J11" s="77"/>
      <c r="K11" s="74"/>
      <c r="L11" s="74"/>
      <c r="M11" s="74"/>
      <c r="N11" s="74"/>
      <c r="O11" s="434"/>
    </row>
    <row r="12" spans="1:15" s="68" customFormat="1" ht="15" customHeight="1">
      <c r="A12" s="553" t="s">
        <v>210</v>
      </c>
      <c r="B12" s="535" t="s">
        <v>323</v>
      </c>
      <c r="C12" s="536"/>
      <c r="D12" s="536"/>
      <c r="E12" s="536"/>
      <c r="F12" s="536"/>
      <c r="G12" s="536"/>
      <c r="H12" s="536"/>
      <c r="I12" s="536"/>
      <c r="J12" s="536"/>
      <c r="K12" s="536"/>
      <c r="L12" s="536"/>
      <c r="M12" s="536"/>
      <c r="N12" s="536"/>
      <c r="O12" s="537"/>
    </row>
    <row r="13" spans="1:15" s="68" customFormat="1" ht="15" customHeight="1">
      <c r="A13" s="554"/>
      <c r="B13" s="538"/>
      <c r="C13" s="539"/>
      <c r="D13" s="539"/>
      <c r="E13" s="539"/>
      <c r="F13" s="539"/>
      <c r="G13" s="539"/>
      <c r="H13" s="539"/>
      <c r="I13" s="539"/>
      <c r="J13" s="539"/>
      <c r="K13" s="539"/>
      <c r="L13" s="539"/>
      <c r="M13" s="539"/>
      <c r="N13" s="539"/>
      <c r="O13" s="540"/>
    </row>
    <row r="14" spans="1:15" s="68" customFormat="1" ht="9" customHeight="1" thickBot="1">
      <c r="A14" s="555"/>
      <c r="B14" s="541"/>
      <c r="C14" s="542"/>
      <c r="D14" s="542"/>
      <c r="E14" s="542"/>
      <c r="F14" s="542"/>
      <c r="G14" s="542"/>
      <c r="H14" s="542"/>
      <c r="I14" s="542"/>
      <c r="J14" s="542"/>
      <c r="K14" s="542"/>
      <c r="L14" s="542"/>
      <c r="M14" s="542"/>
      <c r="N14" s="542"/>
      <c r="O14" s="543"/>
    </row>
    <row r="15" spans="1:15" s="85" customFormat="1" ht="37.5" customHeight="1" thickBot="1">
      <c r="A15" s="81"/>
      <c r="B15" s="81"/>
      <c r="C15" s="82"/>
      <c r="D15" s="82"/>
      <c r="E15" s="82"/>
      <c r="F15" s="82"/>
      <c r="G15" s="83"/>
      <c r="H15" s="83"/>
      <c r="I15" s="83"/>
      <c r="J15" s="83"/>
      <c r="K15" s="83"/>
      <c r="L15" s="631"/>
      <c r="M15" s="631"/>
      <c r="N15" s="631"/>
      <c r="O15" s="632"/>
    </row>
    <row r="16" spans="1:15" s="68" customFormat="1" ht="15.75" thickBot="1">
      <c r="A16" s="432" t="s">
        <v>212</v>
      </c>
      <c r="B16" s="544" t="s">
        <v>213</v>
      </c>
      <c r="C16" s="544"/>
      <c r="D16" s="544"/>
      <c r="E16" s="544"/>
      <c r="F16" s="544"/>
      <c r="G16" s="550" t="s">
        <v>214</v>
      </c>
      <c r="H16" s="550"/>
      <c r="I16" s="545" t="s">
        <v>324</v>
      </c>
      <c r="J16" s="545"/>
      <c r="K16" s="545"/>
      <c r="L16" s="545"/>
      <c r="M16" s="545"/>
      <c r="N16" s="545"/>
      <c r="O16" s="545"/>
    </row>
    <row r="17" spans="1:15" s="68" customFormat="1" ht="56.25" customHeight="1" thickBot="1">
      <c r="A17" s="81"/>
      <c r="B17" s="81"/>
      <c r="C17" s="82"/>
      <c r="D17" s="82"/>
      <c r="E17" s="82"/>
      <c r="F17" s="82"/>
      <c r="G17" s="83"/>
      <c r="H17" s="83"/>
      <c r="I17" s="83"/>
      <c r="J17" s="83"/>
      <c r="K17" s="629"/>
      <c r="L17" s="629"/>
      <c r="M17" s="629"/>
      <c r="N17" s="629"/>
      <c r="O17" s="630"/>
    </row>
    <row r="18" spans="1:15" s="68" customFormat="1" ht="15.75" thickBot="1">
      <c r="A18" s="432" t="s">
        <v>216</v>
      </c>
      <c r="B18" s="544" t="s">
        <v>217</v>
      </c>
      <c r="C18" s="544"/>
      <c r="D18" s="544"/>
      <c r="E18" s="544"/>
      <c r="F18" s="126" t="s">
        <v>218</v>
      </c>
      <c r="G18" s="551" t="s">
        <v>219</v>
      </c>
      <c r="H18" s="551"/>
      <c r="I18" s="551"/>
      <c r="J18" s="126" t="s">
        <v>220</v>
      </c>
      <c r="K18" s="544" t="s">
        <v>221</v>
      </c>
      <c r="L18" s="544"/>
      <c r="M18" s="544"/>
      <c r="N18" s="544"/>
      <c r="O18" s="544"/>
    </row>
    <row r="19" spans="1:15" s="68" customFormat="1">
      <c r="A19" s="72"/>
      <c r="B19" s="72"/>
      <c r="C19" s="552"/>
      <c r="D19" s="552"/>
      <c r="E19" s="552"/>
      <c r="F19" s="552"/>
      <c r="G19" s="552"/>
      <c r="H19" s="552"/>
      <c r="I19" s="552"/>
      <c r="J19" s="552"/>
      <c r="K19" s="552"/>
      <c r="L19" s="552"/>
      <c r="M19" s="552"/>
      <c r="N19" s="552"/>
      <c r="O19" s="627"/>
    </row>
    <row r="20" spans="1:15" s="68" customFormat="1" ht="16.5" customHeight="1">
      <c r="B20" s="436"/>
      <c r="C20" s="154"/>
      <c r="D20" s="154"/>
      <c r="E20" s="154"/>
      <c r="F20" s="154"/>
      <c r="H20" s="154"/>
      <c r="I20" s="154"/>
      <c r="J20" s="154"/>
      <c r="K20" s="154"/>
      <c r="L20" s="154"/>
      <c r="M20" s="154"/>
      <c r="N20" s="154"/>
      <c r="O20" s="442"/>
    </row>
    <row r="21" spans="1:15" s="68" customFormat="1" ht="32.1" customHeight="1" thickBot="1">
      <c r="A21" s="153"/>
      <c r="B21" s="437"/>
      <c r="C21" s="438"/>
      <c r="D21" s="438"/>
      <c r="E21" s="438"/>
      <c r="F21" s="438"/>
      <c r="G21" s="438"/>
      <c r="H21" s="438"/>
      <c r="I21" s="438"/>
      <c r="J21" s="438"/>
      <c r="K21" s="438"/>
      <c r="L21" s="438"/>
      <c r="M21" s="438"/>
      <c r="N21" s="438"/>
      <c r="O21" s="443"/>
    </row>
    <row r="22" spans="1:15" s="68" customFormat="1" ht="32.1" customHeight="1" thickBot="1">
      <c r="A22" s="513" t="s">
        <v>222</v>
      </c>
      <c r="B22" s="514"/>
      <c r="C22" s="514"/>
      <c r="D22" s="514"/>
      <c r="E22" s="514"/>
      <c r="F22" s="514"/>
      <c r="G22" s="514"/>
      <c r="H22" s="514"/>
      <c r="I22" s="514"/>
      <c r="J22" s="514"/>
      <c r="K22" s="514"/>
      <c r="L22" s="514"/>
      <c r="M22" s="514"/>
      <c r="N22" s="514"/>
      <c r="O22" s="515"/>
    </row>
    <row r="23" spans="1:15" s="68" customFormat="1" ht="32.1" customHeight="1" thickBot="1">
      <c r="A23" s="513" t="s">
        <v>223</v>
      </c>
      <c r="B23" s="514"/>
      <c r="C23" s="514"/>
      <c r="D23" s="514"/>
      <c r="E23" s="514"/>
      <c r="F23" s="514"/>
      <c r="G23" s="514"/>
      <c r="H23" s="514"/>
      <c r="I23" s="514"/>
      <c r="J23" s="514"/>
      <c r="K23" s="514"/>
      <c r="L23" s="514"/>
      <c r="M23" s="514"/>
      <c r="N23" s="514"/>
      <c r="O23" s="515"/>
    </row>
    <row r="24" spans="1:15" s="68" customFormat="1" ht="32.1" customHeight="1" thickBot="1">
      <c r="A24" s="94"/>
      <c r="B24" s="86" t="s">
        <v>191</v>
      </c>
      <c r="C24" s="86" t="s">
        <v>192</v>
      </c>
      <c r="D24" s="86" t="s">
        <v>193</v>
      </c>
      <c r="E24" s="86" t="s">
        <v>194</v>
      </c>
      <c r="F24" s="86" t="s">
        <v>197</v>
      </c>
      <c r="G24" s="86" t="s">
        <v>198</v>
      </c>
      <c r="H24" s="86" t="s">
        <v>199</v>
      </c>
      <c r="I24" s="86" t="s">
        <v>200</v>
      </c>
      <c r="J24" s="86" t="s">
        <v>203</v>
      </c>
      <c r="K24" s="86" t="s">
        <v>204</v>
      </c>
      <c r="L24" s="86" t="s">
        <v>205</v>
      </c>
      <c r="M24" s="86" t="s">
        <v>206</v>
      </c>
      <c r="N24" s="87" t="s">
        <v>224</v>
      </c>
      <c r="O24" s="87" t="s">
        <v>225</v>
      </c>
    </row>
    <row r="25" spans="1:15" s="68" customFormat="1" ht="32.1" customHeight="1">
      <c r="A25" s="88" t="s">
        <v>226</v>
      </c>
      <c r="B25" s="342">
        <v>151035000</v>
      </c>
      <c r="C25" s="343"/>
      <c r="D25" s="342">
        <v>902000</v>
      </c>
      <c r="E25" s="342">
        <v>78342000</v>
      </c>
      <c r="F25" s="343"/>
      <c r="G25" s="343"/>
      <c r="H25" s="344"/>
      <c r="I25" s="344"/>
      <c r="J25" s="344"/>
      <c r="K25" s="344"/>
      <c r="L25" s="344"/>
      <c r="M25" s="344"/>
      <c r="N25" s="345">
        <f>SUM(B25:M25)</f>
        <v>230279000</v>
      </c>
      <c r="O25" s="346"/>
    </row>
    <row r="26" spans="1:15" s="68" customFormat="1" ht="32.1" customHeight="1">
      <c r="A26" s="88" t="s">
        <v>227</v>
      </c>
      <c r="B26" s="343"/>
      <c r="C26" s="342">
        <f>84735000</f>
        <v>84735000</v>
      </c>
      <c r="D26" s="343"/>
      <c r="E26" s="343"/>
      <c r="F26" s="343"/>
      <c r="G26" s="343"/>
      <c r="H26" s="343"/>
      <c r="I26" s="343"/>
      <c r="J26" s="343"/>
      <c r="K26" s="343"/>
      <c r="L26" s="343"/>
      <c r="M26" s="343"/>
      <c r="N26" s="424">
        <f>SUM(B26:M26)</f>
        <v>84735000</v>
      </c>
      <c r="O26" s="347">
        <f>N26/N25</f>
        <v>0.36796668389214821</v>
      </c>
    </row>
    <row r="27" spans="1:15" s="68" customFormat="1" ht="32.1" customHeight="1">
      <c r="A27" s="88" t="s">
        <v>228</v>
      </c>
      <c r="B27" s="343"/>
      <c r="C27" s="342">
        <f>0</f>
        <v>0</v>
      </c>
      <c r="D27" s="343"/>
      <c r="E27" s="343"/>
      <c r="F27" s="343"/>
      <c r="G27" s="343"/>
      <c r="H27" s="343"/>
      <c r="I27" s="343"/>
      <c r="J27" s="343"/>
      <c r="K27" s="343"/>
      <c r="L27" s="343"/>
      <c r="M27" s="343"/>
      <c r="N27" s="424">
        <f>SUM(B27:M27)</f>
        <v>0</v>
      </c>
      <c r="O27" s="348"/>
    </row>
    <row r="28" spans="1:15" s="68" customFormat="1" ht="32.1" customHeight="1">
      <c r="A28" s="88" t="s">
        <v>229</v>
      </c>
      <c r="B28" s="342">
        <v>10100000</v>
      </c>
      <c r="C28" s="342"/>
      <c r="D28" s="342">
        <v>750000</v>
      </c>
      <c r="E28" s="342">
        <v>119429</v>
      </c>
      <c r="F28" s="343"/>
      <c r="G28" s="343"/>
      <c r="H28" s="343"/>
      <c r="I28" s="343"/>
      <c r="J28" s="343"/>
      <c r="K28" s="343"/>
      <c r="L28" s="343"/>
      <c r="M28" s="343"/>
      <c r="N28" s="342">
        <f>SUM(B28:M28)</f>
        <v>10969429</v>
      </c>
      <c r="O28" s="348"/>
    </row>
    <row r="29" spans="1:15" s="68" customFormat="1" ht="32.1" customHeight="1">
      <c r="A29" s="88" t="s">
        <v>230</v>
      </c>
      <c r="B29" s="343" t="s">
        <v>325</v>
      </c>
      <c r="C29" s="342"/>
      <c r="D29" s="343"/>
      <c r="E29" s="343"/>
      <c r="F29" s="343"/>
      <c r="G29" s="343"/>
      <c r="H29" s="343"/>
      <c r="I29" s="343"/>
      <c r="J29" s="343"/>
      <c r="K29" s="343"/>
      <c r="L29" s="343"/>
      <c r="M29" s="343"/>
      <c r="N29" s="342">
        <f>SUM(B29:M29)</f>
        <v>0</v>
      </c>
      <c r="O29" s="348"/>
    </row>
    <row r="30" spans="1:15" s="93" customFormat="1" ht="16.5" customHeight="1" thickBot="1">
      <c r="A30" s="91" t="s">
        <v>231</v>
      </c>
      <c r="B30" s="349">
        <v>10100000</v>
      </c>
      <c r="C30" s="342">
        <f>10100000-B30</f>
        <v>0</v>
      </c>
      <c r="D30" s="350"/>
      <c r="E30" s="350"/>
      <c r="F30" s="350"/>
      <c r="G30" s="350"/>
      <c r="H30" s="350"/>
      <c r="I30" s="350"/>
      <c r="J30" s="350"/>
      <c r="K30" s="350"/>
      <c r="L30" s="350"/>
      <c r="M30" s="350"/>
      <c r="N30" s="349">
        <f>SUM(B30:M30)</f>
        <v>10100000</v>
      </c>
      <c r="O30" s="351"/>
    </row>
    <row r="31" spans="1:15" s="93" customFormat="1" ht="17.25" customHeight="1"/>
    <row r="32" spans="1:15" s="68" customFormat="1" ht="5.25" customHeight="1">
      <c r="A32" s="93"/>
      <c r="B32" s="93"/>
      <c r="C32" s="93"/>
      <c r="D32" s="93"/>
      <c r="E32" s="93"/>
      <c r="F32" s="93"/>
      <c r="G32" s="93"/>
      <c r="H32" s="93"/>
      <c r="I32" s="93"/>
      <c r="J32" s="93"/>
      <c r="K32" s="93"/>
      <c r="L32" s="93"/>
      <c r="M32" s="93"/>
      <c r="N32" s="93"/>
      <c r="O32" s="93"/>
    </row>
    <row r="33" spans="1:15" s="68" customFormat="1" ht="48" customHeight="1" thickBot="1"/>
    <row r="34" spans="1:15" s="68" customFormat="1" ht="50.25" customHeight="1" thickBot="1">
      <c r="A34" s="567" t="s">
        <v>232</v>
      </c>
      <c r="B34" s="568"/>
      <c r="C34" s="568"/>
      <c r="D34" s="568"/>
      <c r="E34" s="568"/>
      <c r="F34" s="568"/>
      <c r="G34" s="568"/>
      <c r="H34" s="568"/>
      <c r="I34" s="569"/>
      <c r="J34" s="98"/>
    </row>
    <row r="35" spans="1:15" s="68" customFormat="1" ht="18.75" customHeight="1" thickBot="1">
      <c r="A35" s="109" t="s">
        <v>233</v>
      </c>
      <c r="B35" s="570" t="str">
        <f>+B12</f>
        <v xml:space="preserve"> Implementar 1 Estrategia Distrital de Cuidado Menstrual, con enfoque diferencial</v>
      </c>
      <c r="C35" s="571"/>
      <c r="D35" s="571"/>
      <c r="E35" s="571"/>
      <c r="F35" s="571"/>
      <c r="G35" s="571"/>
      <c r="H35" s="571"/>
      <c r="I35" s="572"/>
      <c r="J35" s="96"/>
    </row>
    <row r="36" spans="1:15" s="68" customFormat="1" ht="50.25" customHeight="1" thickBot="1">
      <c r="A36" s="580" t="s">
        <v>234</v>
      </c>
      <c r="B36" s="164">
        <v>2024</v>
      </c>
      <c r="C36" s="164">
        <v>2025</v>
      </c>
      <c r="D36" s="164">
        <v>2026</v>
      </c>
      <c r="E36" s="164">
        <v>2027</v>
      </c>
      <c r="F36" s="164" t="s">
        <v>235</v>
      </c>
      <c r="G36" s="582" t="s">
        <v>236</v>
      </c>
      <c r="H36" s="582" t="s">
        <v>23</v>
      </c>
      <c r="I36" s="582"/>
      <c r="J36" s="96"/>
      <c r="K36" s="337"/>
    </row>
    <row r="37" spans="1:15" s="68" customFormat="1" ht="52.5" customHeight="1" thickBot="1">
      <c r="A37" s="581"/>
      <c r="B37" s="338">
        <v>1</v>
      </c>
      <c r="C37" s="338">
        <v>1</v>
      </c>
      <c r="D37" s="338">
        <v>1</v>
      </c>
      <c r="E37" s="338">
        <v>1</v>
      </c>
      <c r="F37" s="339">
        <v>1</v>
      </c>
      <c r="G37" s="582"/>
      <c r="H37" s="582"/>
      <c r="I37" s="582"/>
      <c r="J37" s="96"/>
    </row>
    <row r="38" spans="1:15" s="97" customFormat="1" ht="48" customHeight="1" thickBot="1">
      <c r="A38" s="110" t="s">
        <v>237</v>
      </c>
      <c r="B38" s="573">
        <v>0.3</v>
      </c>
      <c r="C38" s="574"/>
      <c r="D38" s="577" t="s">
        <v>238</v>
      </c>
      <c r="E38" s="578"/>
      <c r="F38" s="578"/>
      <c r="G38" s="578"/>
      <c r="H38" s="578"/>
      <c r="I38" s="579"/>
      <c r="J38" s="68"/>
      <c r="K38" s="68"/>
      <c r="L38" s="68"/>
      <c r="M38" s="68"/>
      <c r="N38" s="68"/>
      <c r="O38" s="68"/>
    </row>
    <row r="39" spans="1:15" s="68" customFormat="1" ht="120.75" customHeight="1" thickBot="1">
      <c r="A39" s="580" t="s">
        <v>239</v>
      </c>
      <c r="B39" s="110" t="s">
        <v>240</v>
      </c>
      <c r="C39" s="109" t="s">
        <v>241</v>
      </c>
      <c r="D39" s="565" t="s">
        <v>242</v>
      </c>
      <c r="E39" s="566"/>
      <c r="F39" s="565" t="s">
        <v>243</v>
      </c>
      <c r="G39" s="566"/>
      <c r="H39" s="111" t="s">
        <v>244</v>
      </c>
      <c r="I39" s="113" t="s">
        <v>245</v>
      </c>
      <c r="J39" s="97"/>
      <c r="K39" s="97"/>
      <c r="L39" s="97"/>
      <c r="M39" s="97"/>
      <c r="N39" s="97"/>
      <c r="O39" s="97"/>
    </row>
    <row r="40" spans="1:15" s="97" customFormat="1" ht="165.95" customHeight="1" thickBot="1">
      <c r="A40" s="581"/>
      <c r="B40" s="102">
        <v>1</v>
      </c>
      <c r="C40" s="103">
        <v>1</v>
      </c>
      <c r="D40" s="575" t="s">
        <v>326</v>
      </c>
      <c r="E40" s="576"/>
      <c r="F40" s="575" t="s">
        <v>326</v>
      </c>
      <c r="G40" s="576"/>
      <c r="H40" s="99"/>
      <c r="I40" s="100" t="s">
        <v>327</v>
      </c>
      <c r="J40" s="68"/>
      <c r="K40" s="68"/>
      <c r="L40" s="68"/>
      <c r="M40" s="68"/>
      <c r="N40" s="68"/>
      <c r="O40" s="68"/>
    </row>
    <row r="41" spans="1:15" s="68" customFormat="1" ht="120.75" customHeight="1" thickBot="1">
      <c r="A41" s="580" t="s">
        <v>249</v>
      </c>
      <c r="B41" s="112" t="s">
        <v>240</v>
      </c>
      <c r="C41" s="111" t="s">
        <v>241</v>
      </c>
      <c r="D41" s="565" t="s">
        <v>242</v>
      </c>
      <c r="E41" s="566"/>
      <c r="F41" s="565" t="s">
        <v>243</v>
      </c>
      <c r="G41" s="566"/>
      <c r="H41" s="111" t="s">
        <v>244</v>
      </c>
      <c r="I41" s="113" t="s">
        <v>245</v>
      </c>
      <c r="J41" s="97"/>
      <c r="K41" s="97"/>
      <c r="L41" s="97"/>
      <c r="M41" s="97"/>
      <c r="N41" s="97"/>
      <c r="O41" s="97"/>
    </row>
    <row r="42" spans="1:15" s="97" customFormat="1" ht="374.1" customHeight="1" thickBot="1">
      <c r="A42" s="581"/>
      <c r="B42" s="102">
        <v>1</v>
      </c>
      <c r="C42" s="103">
        <v>1</v>
      </c>
      <c r="D42" s="575" t="s">
        <v>328</v>
      </c>
      <c r="E42" s="576"/>
      <c r="F42" s="575" t="s">
        <v>329</v>
      </c>
      <c r="G42" s="576"/>
      <c r="H42" s="99"/>
      <c r="I42" s="100" t="s">
        <v>330</v>
      </c>
      <c r="J42" s="68"/>
      <c r="K42" s="68"/>
      <c r="L42" s="68"/>
      <c r="M42" s="68"/>
      <c r="N42" s="68"/>
      <c r="O42" s="68"/>
    </row>
    <row r="43" spans="1:15" s="68" customFormat="1" ht="120.75" customHeight="1" thickBot="1">
      <c r="A43" s="580" t="s">
        <v>253</v>
      </c>
      <c r="B43" s="112" t="s">
        <v>240</v>
      </c>
      <c r="C43" s="111" t="s">
        <v>241</v>
      </c>
      <c r="D43" s="565" t="s">
        <v>242</v>
      </c>
      <c r="E43" s="566"/>
      <c r="F43" s="565" t="s">
        <v>243</v>
      </c>
      <c r="G43" s="566"/>
      <c r="H43" s="111" t="s">
        <v>244</v>
      </c>
      <c r="I43" s="113" t="s">
        <v>245</v>
      </c>
      <c r="J43" s="97"/>
      <c r="K43" s="97"/>
      <c r="L43" s="97"/>
      <c r="M43" s="97"/>
      <c r="N43" s="97"/>
      <c r="O43" s="97"/>
    </row>
    <row r="44" spans="1:15" s="97" customFormat="1" ht="35.1" customHeight="1" thickBot="1">
      <c r="A44" s="581"/>
      <c r="B44" s="102">
        <v>1</v>
      </c>
      <c r="C44" s="103"/>
      <c r="D44" s="575"/>
      <c r="E44" s="576"/>
      <c r="F44" s="575"/>
      <c r="G44" s="576"/>
      <c r="H44" s="99"/>
      <c r="I44" s="100"/>
      <c r="J44" s="68"/>
      <c r="K44" s="68"/>
      <c r="L44" s="68"/>
      <c r="M44" s="68"/>
      <c r="N44" s="68"/>
      <c r="O44" s="68"/>
    </row>
    <row r="45" spans="1:15" s="68" customFormat="1" ht="120.75" customHeight="1" thickBot="1">
      <c r="A45" s="580" t="s">
        <v>254</v>
      </c>
      <c r="B45" s="112" t="s">
        <v>240</v>
      </c>
      <c r="C45" s="112" t="s">
        <v>241</v>
      </c>
      <c r="D45" s="565" t="s">
        <v>242</v>
      </c>
      <c r="E45" s="566"/>
      <c r="F45" s="565" t="s">
        <v>243</v>
      </c>
      <c r="G45" s="566"/>
      <c r="H45" s="111" t="s">
        <v>244</v>
      </c>
      <c r="I45" s="111" t="s">
        <v>245</v>
      </c>
      <c r="J45" s="97"/>
      <c r="K45" s="97"/>
      <c r="L45" s="97"/>
      <c r="M45" s="97"/>
      <c r="N45" s="97"/>
      <c r="O45" s="97"/>
    </row>
    <row r="46" spans="1:15" s="97" customFormat="1" ht="35.1" customHeight="1" thickBot="1">
      <c r="A46" s="581"/>
      <c r="B46" s="102">
        <v>1</v>
      </c>
      <c r="C46" s="103"/>
      <c r="D46" s="583"/>
      <c r="E46" s="584"/>
      <c r="F46" s="583"/>
      <c r="G46" s="584"/>
      <c r="H46" s="121"/>
      <c r="I46" s="122"/>
      <c r="J46" s="68"/>
      <c r="K46" s="68"/>
      <c r="L46" s="68"/>
      <c r="M46" s="68"/>
      <c r="N46" s="68"/>
      <c r="O46" s="68"/>
    </row>
    <row r="47" spans="1:15" s="68" customFormat="1" ht="120.75" customHeight="1" thickBot="1">
      <c r="A47" s="580" t="s">
        <v>255</v>
      </c>
      <c r="B47" s="112" t="s">
        <v>240</v>
      </c>
      <c r="C47" s="111" t="s">
        <v>241</v>
      </c>
      <c r="D47" s="565" t="s">
        <v>242</v>
      </c>
      <c r="E47" s="566"/>
      <c r="F47" s="565" t="s">
        <v>243</v>
      </c>
      <c r="G47" s="566"/>
      <c r="H47" s="111" t="s">
        <v>244</v>
      </c>
      <c r="I47" s="113" t="s">
        <v>245</v>
      </c>
      <c r="J47" s="97"/>
      <c r="K47" s="97"/>
      <c r="L47" s="97"/>
      <c r="M47" s="97"/>
      <c r="N47" s="97"/>
      <c r="O47" s="97"/>
    </row>
    <row r="48" spans="1:15" s="97" customFormat="1" ht="35.1" customHeight="1" thickBot="1">
      <c r="A48" s="581"/>
      <c r="B48" s="102">
        <v>1</v>
      </c>
      <c r="C48" s="103"/>
      <c r="D48" s="500"/>
      <c r="E48" s="501"/>
      <c r="F48" s="500"/>
      <c r="G48" s="501"/>
      <c r="H48" s="99"/>
      <c r="I48" s="101"/>
      <c r="J48" s="68"/>
      <c r="K48" s="68"/>
      <c r="L48" s="68"/>
      <c r="M48" s="68"/>
      <c r="N48" s="68"/>
      <c r="O48" s="68"/>
    </row>
    <row r="49" spans="1:15" s="68" customFormat="1" ht="120.75" customHeight="1" thickBot="1">
      <c r="A49" s="580" t="s">
        <v>256</v>
      </c>
      <c r="B49" s="112" t="s">
        <v>240</v>
      </c>
      <c r="C49" s="111" t="s">
        <v>241</v>
      </c>
      <c r="D49" s="565" t="s">
        <v>242</v>
      </c>
      <c r="E49" s="566"/>
      <c r="F49" s="565" t="s">
        <v>243</v>
      </c>
      <c r="G49" s="566"/>
      <c r="H49" s="111" t="s">
        <v>244</v>
      </c>
      <c r="I49" s="113" t="s">
        <v>245</v>
      </c>
      <c r="J49" s="97"/>
      <c r="K49" s="97"/>
      <c r="L49" s="97"/>
      <c r="M49" s="97"/>
      <c r="N49" s="97"/>
      <c r="O49" s="97"/>
    </row>
    <row r="50" spans="1:15" s="68" customFormat="1" ht="35.1" customHeight="1" thickBot="1">
      <c r="A50" s="581"/>
      <c r="B50" s="104">
        <v>1</v>
      </c>
      <c r="C50" s="105"/>
      <c r="D50" s="500"/>
      <c r="E50" s="501"/>
      <c r="F50" s="500"/>
      <c r="G50" s="501"/>
      <c r="H50" s="99"/>
      <c r="I50" s="101"/>
    </row>
    <row r="51" spans="1:15" s="68" customFormat="1" ht="120.75" customHeight="1" thickBot="1">
      <c r="A51" s="580" t="s">
        <v>257</v>
      </c>
      <c r="B51" s="110" t="s">
        <v>240</v>
      </c>
      <c r="C51" s="109" t="s">
        <v>241</v>
      </c>
      <c r="D51" s="565" t="s">
        <v>242</v>
      </c>
      <c r="E51" s="566"/>
      <c r="F51" s="565" t="s">
        <v>243</v>
      </c>
      <c r="G51" s="566"/>
      <c r="H51" s="111" t="s">
        <v>244</v>
      </c>
      <c r="I51" s="113" t="s">
        <v>245</v>
      </c>
    </row>
    <row r="52" spans="1:15" s="68" customFormat="1" ht="35.1" customHeight="1" thickBot="1">
      <c r="A52" s="581"/>
      <c r="B52" s="104">
        <v>1</v>
      </c>
      <c r="C52" s="105"/>
      <c r="D52" s="500"/>
      <c r="E52" s="585"/>
      <c r="F52" s="500"/>
      <c r="G52" s="501"/>
      <c r="H52" s="99"/>
      <c r="I52" s="101"/>
    </row>
    <row r="53" spans="1:15" s="68" customFormat="1" ht="120.75" customHeight="1" thickBot="1">
      <c r="A53" s="580" t="s">
        <v>258</v>
      </c>
      <c r="B53" s="110" t="s">
        <v>240</v>
      </c>
      <c r="C53" s="109" t="s">
        <v>241</v>
      </c>
      <c r="D53" s="565" t="s">
        <v>242</v>
      </c>
      <c r="E53" s="566"/>
      <c r="F53" s="565" t="s">
        <v>243</v>
      </c>
      <c r="G53" s="566"/>
      <c r="H53" s="111" t="s">
        <v>244</v>
      </c>
      <c r="I53" s="113" t="s">
        <v>245</v>
      </c>
    </row>
    <row r="54" spans="1:15" s="68" customFormat="1" ht="35.1" customHeight="1" thickBot="1">
      <c r="A54" s="581"/>
      <c r="B54" s="104">
        <v>1</v>
      </c>
      <c r="C54" s="105"/>
      <c r="D54" s="500"/>
      <c r="E54" s="585"/>
      <c r="F54" s="500"/>
      <c r="G54" s="501"/>
      <c r="H54" s="123"/>
      <c r="I54" s="101"/>
    </row>
    <row r="55" spans="1:15" s="68" customFormat="1" ht="120.75" customHeight="1" thickBot="1">
      <c r="A55" s="580" t="s">
        <v>259</v>
      </c>
      <c r="B55" s="110" t="s">
        <v>240</v>
      </c>
      <c r="C55" s="109" t="s">
        <v>241</v>
      </c>
      <c r="D55" s="565" t="s">
        <v>242</v>
      </c>
      <c r="E55" s="566"/>
      <c r="F55" s="565" t="s">
        <v>243</v>
      </c>
      <c r="G55" s="566"/>
      <c r="H55" s="111" t="s">
        <v>244</v>
      </c>
      <c r="I55" s="113" t="s">
        <v>245</v>
      </c>
    </row>
    <row r="56" spans="1:15" s="68" customFormat="1" ht="35.1" customHeight="1" thickBot="1">
      <c r="A56" s="581"/>
      <c r="B56" s="104">
        <v>1</v>
      </c>
      <c r="C56" s="105"/>
      <c r="D56" s="500"/>
      <c r="E56" s="501"/>
      <c r="F56" s="500"/>
      <c r="G56" s="501"/>
      <c r="H56" s="99"/>
      <c r="I56" s="99"/>
    </row>
    <row r="57" spans="1:15" s="68" customFormat="1" ht="120.75" customHeight="1" thickBot="1">
      <c r="A57" s="580" t="s">
        <v>260</v>
      </c>
      <c r="B57" s="110" t="s">
        <v>240</v>
      </c>
      <c r="C57" s="109" t="s">
        <v>241</v>
      </c>
      <c r="D57" s="565" t="s">
        <v>242</v>
      </c>
      <c r="E57" s="566"/>
      <c r="F57" s="565" t="s">
        <v>243</v>
      </c>
      <c r="G57" s="566"/>
      <c r="H57" s="111" t="s">
        <v>244</v>
      </c>
      <c r="I57" s="113" t="s">
        <v>245</v>
      </c>
    </row>
    <row r="58" spans="1:15" s="68" customFormat="1" ht="35.1" customHeight="1" thickBot="1">
      <c r="A58" s="581"/>
      <c r="B58" s="104">
        <v>1</v>
      </c>
      <c r="C58" s="105"/>
      <c r="D58" s="500"/>
      <c r="E58" s="501"/>
      <c r="F58" s="500"/>
      <c r="G58" s="501"/>
      <c r="H58" s="99"/>
      <c r="I58" s="101"/>
    </row>
    <row r="59" spans="1:15" s="68" customFormat="1" ht="120.75" customHeight="1" thickBot="1">
      <c r="A59" s="580" t="s">
        <v>261</v>
      </c>
      <c r="B59" s="110" t="s">
        <v>240</v>
      </c>
      <c r="C59" s="109" t="s">
        <v>241</v>
      </c>
      <c r="D59" s="565" t="s">
        <v>242</v>
      </c>
      <c r="E59" s="566"/>
      <c r="F59" s="565" t="s">
        <v>243</v>
      </c>
      <c r="G59" s="566"/>
      <c r="H59" s="111" t="s">
        <v>244</v>
      </c>
      <c r="I59" s="113" t="s">
        <v>245</v>
      </c>
    </row>
    <row r="60" spans="1:15" s="68" customFormat="1" ht="35.1" customHeight="1" thickBot="1">
      <c r="A60" s="581"/>
      <c r="B60" s="104">
        <v>1</v>
      </c>
      <c r="C60" s="105"/>
      <c r="D60" s="500"/>
      <c r="E60" s="501"/>
      <c r="F60" s="585"/>
      <c r="G60" s="585"/>
      <c r="H60" s="99"/>
      <c r="I60" s="99"/>
    </row>
    <row r="61" spans="1:15" s="68" customFormat="1" ht="120.75" customHeight="1" thickBot="1">
      <c r="A61" s="580" t="s">
        <v>262</v>
      </c>
      <c r="B61" s="110" t="s">
        <v>240</v>
      </c>
      <c r="C61" s="109" t="s">
        <v>241</v>
      </c>
      <c r="D61" s="565" t="s">
        <v>242</v>
      </c>
      <c r="E61" s="566"/>
      <c r="F61" s="565" t="s">
        <v>243</v>
      </c>
      <c r="G61" s="566"/>
      <c r="H61" s="111" t="s">
        <v>244</v>
      </c>
      <c r="I61" s="113" t="s">
        <v>245</v>
      </c>
    </row>
    <row r="62" spans="1:15" s="68" customFormat="1" ht="17.25" thickBot="1">
      <c r="A62" s="581"/>
      <c r="B62" s="104">
        <v>1</v>
      </c>
      <c r="C62" s="105"/>
      <c r="D62" s="500"/>
      <c r="E62" s="501"/>
      <c r="F62" s="500"/>
      <c r="G62" s="501"/>
      <c r="H62" s="99"/>
      <c r="I62" s="99"/>
    </row>
    <row r="63" spans="1:15" s="68" customFormat="1" ht="14.25"/>
    <row r="64" spans="1:15" s="96" customFormat="1" ht="30" customHeight="1">
      <c r="A64" s="68"/>
      <c r="B64" s="68"/>
      <c r="C64" s="68"/>
      <c r="D64" s="68"/>
      <c r="E64" s="68"/>
      <c r="F64" s="68"/>
      <c r="G64" s="68"/>
      <c r="H64" s="68"/>
      <c r="I64" s="68"/>
      <c r="J64" s="68"/>
      <c r="K64" s="68"/>
      <c r="L64" s="68"/>
      <c r="M64" s="68"/>
      <c r="N64" s="68"/>
      <c r="O64" s="68"/>
    </row>
    <row r="65" spans="1:15" s="68" customFormat="1" ht="34.5" customHeight="1">
      <c r="J65" s="96"/>
      <c r="K65" s="96"/>
      <c r="L65" s="96"/>
      <c r="M65" s="96"/>
      <c r="N65" s="96"/>
      <c r="O65" s="96"/>
    </row>
    <row r="66" spans="1:15" s="340" customFormat="1" ht="162.94999999999999" customHeight="1">
      <c r="A66" s="516" t="s">
        <v>263</v>
      </c>
      <c r="B66" s="516"/>
      <c r="C66" s="516"/>
      <c r="D66" s="516"/>
      <c r="E66" s="516"/>
      <c r="F66" s="516"/>
      <c r="G66" s="516"/>
      <c r="H66" s="516"/>
      <c r="I66" s="516"/>
      <c r="J66" s="68"/>
      <c r="K66" s="68"/>
      <c r="L66" s="68"/>
      <c r="M66" s="68"/>
      <c r="N66" s="68"/>
      <c r="O66" s="68"/>
    </row>
    <row r="67" spans="1:15" s="68" customFormat="1" ht="114.95" customHeight="1">
      <c r="A67" s="114" t="s">
        <v>264</v>
      </c>
      <c r="B67" s="517" t="s">
        <v>331</v>
      </c>
      <c r="C67" s="518"/>
      <c r="D67" s="517" t="s">
        <v>332</v>
      </c>
      <c r="E67" s="518"/>
      <c r="F67" s="517" t="s">
        <v>333</v>
      </c>
      <c r="G67" s="518"/>
      <c r="H67" s="517"/>
      <c r="I67" s="518"/>
      <c r="J67" s="340"/>
      <c r="K67" s="340"/>
      <c r="L67" s="340"/>
      <c r="M67" s="340"/>
      <c r="N67" s="340"/>
      <c r="O67" s="340"/>
    </row>
    <row r="68" spans="1:15" s="68" customFormat="1" ht="49.5">
      <c r="A68" s="114" t="s">
        <v>268</v>
      </c>
      <c r="B68" s="495">
        <v>0.1</v>
      </c>
      <c r="C68" s="496"/>
      <c r="D68" s="495">
        <v>0.1</v>
      </c>
      <c r="E68" s="496"/>
      <c r="F68" s="495">
        <v>0.1</v>
      </c>
      <c r="G68" s="496"/>
      <c r="H68" s="497"/>
      <c r="I68" s="496"/>
    </row>
    <row r="69" spans="1:15" s="68" customFormat="1" ht="30" customHeight="1">
      <c r="A69" s="498" t="s">
        <v>191</v>
      </c>
      <c r="B69" s="170" t="s">
        <v>99</v>
      </c>
      <c r="C69" s="170" t="s">
        <v>241</v>
      </c>
      <c r="D69" s="170" t="s">
        <v>99</v>
      </c>
      <c r="E69" s="170" t="s">
        <v>241</v>
      </c>
      <c r="F69" s="170" t="s">
        <v>99</v>
      </c>
      <c r="G69" s="170" t="s">
        <v>241</v>
      </c>
      <c r="H69" s="170" t="s">
        <v>99</v>
      </c>
      <c r="I69" s="170" t="s">
        <v>241</v>
      </c>
    </row>
    <row r="70" spans="1:15" s="68" customFormat="1" ht="80.25" customHeight="1">
      <c r="A70" s="499"/>
      <c r="B70" s="116">
        <v>0</v>
      </c>
      <c r="C70" s="117">
        <v>0</v>
      </c>
      <c r="D70" s="116">
        <v>0.02</v>
      </c>
      <c r="E70" s="117">
        <v>0.02</v>
      </c>
      <c r="F70" s="116">
        <v>0</v>
      </c>
      <c r="G70" s="117">
        <v>0</v>
      </c>
      <c r="H70" s="124"/>
      <c r="I70" s="117"/>
    </row>
    <row r="71" spans="1:15" s="68" customFormat="1" ht="111" customHeight="1">
      <c r="A71" s="114" t="s">
        <v>269</v>
      </c>
      <c r="B71" s="519" t="s">
        <v>334</v>
      </c>
      <c r="C71" s="520"/>
      <c r="D71" s="519" t="s">
        <v>326</v>
      </c>
      <c r="E71" s="520"/>
      <c r="F71" s="519" t="s">
        <v>334</v>
      </c>
      <c r="G71" s="560"/>
      <c r="H71" s="521"/>
      <c r="I71" s="522"/>
    </row>
    <row r="72" spans="1:15" s="68" customFormat="1" ht="99.95" customHeight="1">
      <c r="A72" s="114" t="s">
        <v>273</v>
      </c>
      <c r="B72" s="559"/>
      <c r="C72" s="508"/>
      <c r="D72" s="559" t="s">
        <v>335</v>
      </c>
      <c r="E72" s="508"/>
      <c r="F72" s="509"/>
      <c r="G72" s="510"/>
      <c r="H72" s="509"/>
      <c r="I72" s="510"/>
    </row>
    <row r="73" spans="1:15" s="68" customFormat="1" ht="30.75" customHeight="1">
      <c r="A73" s="498" t="s">
        <v>192</v>
      </c>
      <c r="B73" s="170" t="s">
        <v>99</v>
      </c>
      <c r="C73" s="170" t="s">
        <v>241</v>
      </c>
      <c r="D73" s="170" t="s">
        <v>99</v>
      </c>
      <c r="E73" s="170" t="s">
        <v>241</v>
      </c>
      <c r="F73" s="170" t="s">
        <v>99</v>
      </c>
      <c r="G73" s="170" t="s">
        <v>241</v>
      </c>
      <c r="H73" s="170" t="s">
        <v>99</v>
      </c>
      <c r="I73" s="170" t="s">
        <v>241</v>
      </c>
    </row>
    <row r="74" spans="1:15" s="68" customFormat="1" ht="80.25" customHeight="1">
      <c r="A74" s="499"/>
      <c r="B74" s="116">
        <v>0.03</v>
      </c>
      <c r="C74" s="117">
        <v>0.03</v>
      </c>
      <c r="D74" s="116">
        <v>0.02</v>
      </c>
      <c r="E74" s="117">
        <v>0.02</v>
      </c>
      <c r="F74" s="116">
        <v>0.03</v>
      </c>
      <c r="G74" s="118">
        <v>0.03</v>
      </c>
      <c r="H74" s="124"/>
      <c r="I74" s="118"/>
    </row>
    <row r="75" spans="1:15" s="68" customFormat="1" ht="300" customHeight="1">
      <c r="A75" s="114" t="s">
        <v>269</v>
      </c>
      <c r="B75" s="519" t="s">
        <v>328</v>
      </c>
      <c r="C75" s="520"/>
      <c r="D75" s="563" t="s">
        <v>336</v>
      </c>
      <c r="E75" s="564"/>
      <c r="F75" s="519" t="s">
        <v>337</v>
      </c>
      <c r="G75" s="560"/>
      <c r="H75" s="561"/>
      <c r="I75" s="562"/>
    </row>
    <row r="76" spans="1:15" s="68" customFormat="1" ht="123.95" customHeight="1">
      <c r="A76" s="114" t="s">
        <v>273</v>
      </c>
      <c r="B76" s="559" t="s">
        <v>335</v>
      </c>
      <c r="C76" s="508"/>
      <c r="D76" s="559" t="s">
        <v>335</v>
      </c>
      <c r="E76" s="508"/>
      <c r="F76" s="559" t="s">
        <v>335</v>
      </c>
      <c r="G76" s="510"/>
      <c r="H76" s="509"/>
      <c r="I76" s="510"/>
    </row>
    <row r="77" spans="1:15" s="68" customFormat="1" ht="30.75" customHeight="1">
      <c r="A77" s="498" t="s">
        <v>193</v>
      </c>
      <c r="B77" s="170" t="s">
        <v>99</v>
      </c>
      <c r="C77" s="170" t="s">
        <v>241</v>
      </c>
      <c r="D77" s="170" t="s">
        <v>99</v>
      </c>
      <c r="E77" s="170" t="s">
        <v>241</v>
      </c>
      <c r="F77" s="170" t="s">
        <v>99</v>
      </c>
      <c r="G77" s="170" t="s">
        <v>241</v>
      </c>
      <c r="H77" s="170" t="s">
        <v>99</v>
      </c>
      <c r="I77" s="170" t="s">
        <v>241</v>
      </c>
    </row>
    <row r="78" spans="1:15" s="68" customFormat="1" ht="80.25" customHeight="1">
      <c r="A78" s="499"/>
      <c r="B78" s="116">
        <v>0.05</v>
      </c>
      <c r="C78" s="117"/>
      <c r="D78" s="116">
        <v>0.04</v>
      </c>
      <c r="E78" s="117"/>
      <c r="F78" s="124">
        <v>0.05</v>
      </c>
      <c r="G78" s="118"/>
      <c r="H78" s="124"/>
      <c r="I78" s="118"/>
    </row>
    <row r="79" spans="1:15" s="68" customFormat="1" ht="80.25" customHeight="1">
      <c r="A79" s="114" t="s">
        <v>269</v>
      </c>
      <c r="B79" s="519"/>
      <c r="C79" s="520"/>
      <c r="D79" s="509"/>
      <c r="E79" s="586"/>
      <c r="F79" s="521"/>
      <c r="G79" s="560"/>
      <c r="H79" s="509"/>
      <c r="I79" s="510"/>
    </row>
    <row r="80" spans="1:15" s="68" customFormat="1" ht="30.75" customHeight="1">
      <c r="A80" s="114" t="s">
        <v>273</v>
      </c>
      <c r="B80" s="507"/>
      <c r="C80" s="508"/>
      <c r="D80" s="507"/>
      <c r="E80" s="508"/>
      <c r="F80" s="509"/>
      <c r="G80" s="510"/>
      <c r="H80" s="509"/>
      <c r="I80" s="510"/>
    </row>
    <row r="81" spans="1:9" s="68" customFormat="1" ht="30.75" customHeight="1">
      <c r="A81" s="498" t="s">
        <v>194</v>
      </c>
      <c r="B81" s="170" t="s">
        <v>99</v>
      </c>
      <c r="C81" s="170" t="s">
        <v>241</v>
      </c>
      <c r="D81" s="170" t="s">
        <v>99</v>
      </c>
      <c r="E81" s="170" t="s">
        <v>241</v>
      </c>
      <c r="F81" s="170" t="s">
        <v>99</v>
      </c>
      <c r="G81" s="170" t="s">
        <v>241</v>
      </c>
      <c r="H81" s="170" t="s">
        <v>99</v>
      </c>
      <c r="I81" s="170" t="s">
        <v>241</v>
      </c>
    </row>
    <row r="82" spans="1:9" s="68" customFormat="1" ht="80.25" customHeight="1">
      <c r="A82" s="499"/>
      <c r="B82" s="116">
        <v>0.1</v>
      </c>
      <c r="C82" s="117"/>
      <c r="D82" s="116">
        <v>0.1</v>
      </c>
      <c r="E82" s="117"/>
      <c r="F82" s="116">
        <v>0.1</v>
      </c>
      <c r="G82" s="118"/>
      <c r="H82" s="124"/>
      <c r="I82" s="118"/>
    </row>
    <row r="83" spans="1:9" s="68" customFormat="1" ht="80.25" customHeight="1">
      <c r="A83" s="114" t="s">
        <v>269</v>
      </c>
      <c r="B83" s="588"/>
      <c r="C83" s="589"/>
      <c r="D83" s="509"/>
      <c r="E83" s="510"/>
      <c r="F83" s="521"/>
      <c r="G83" s="560"/>
      <c r="H83" s="509"/>
      <c r="I83" s="510"/>
    </row>
    <row r="84" spans="1:9" s="68" customFormat="1" ht="30" customHeight="1">
      <c r="A84" s="114" t="s">
        <v>273</v>
      </c>
      <c r="B84" s="505"/>
      <c r="C84" s="506"/>
      <c r="D84" s="507"/>
      <c r="E84" s="508"/>
      <c r="F84" s="509"/>
      <c r="G84" s="510"/>
      <c r="H84" s="509"/>
      <c r="I84" s="510"/>
    </row>
    <row r="85" spans="1:9" s="68" customFormat="1" ht="30" customHeight="1">
      <c r="A85" s="498" t="s">
        <v>197</v>
      </c>
      <c r="B85" s="170" t="s">
        <v>99</v>
      </c>
      <c r="C85" s="170" t="s">
        <v>241</v>
      </c>
      <c r="D85" s="170" t="s">
        <v>99</v>
      </c>
      <c r="E85" s="170" t="s">
        <v>241</v>
      </c>
      <c r="F85" s="170" t="s">
        <v>99</v>
      </c>
      <c r="G85" s="170" t="s">
        <v>241</v>
      </c>
      <c r="H85" s="170" t="s">
        <v>99</v>
      </c>
      <c r="I85" s="170" t="s">
        <v>241</v>
      </c>
    </row>
    <row r="86" spans="1:9" s="68" customFormat="1" ht="80.25" customHeight="1">
      <c r="A86" s="499"/>
      <c r="B86" s="116">
        <v>0.1</v>
      </c>
      <c r="C86" s="117"/>
      <c r="D86" s="116">
        <v>0.1</v>
      </c>
      <c r="E86" s="117"/>
      <c r="F86" s="116">
        <v>0.1</v>
      </c>
      <c r="G86" s="118"/>
      <c r="H86" s="124"/>
      <c r="I86" s="118"/>
    </row>
    <row r="87" spans="1:9" s="68" customFormat="1" ht="80.25" customHeight="1">
      <c r="A87" s="114" t="s">
        <v>269</v>
      </c>
      <c r="B87" s="511"/>
      <c r="C87" s="511"/>
      <c r="D87" s="511"/>
      <c r="E87" s="511"/>
      <c r="F87" s="511"/>
      <c r="G87" s="511"/>
      <c r="H87" s="511"/>
      <c r="I87" s="511"/>
    </row>
    <row r="88" spans="1:9" s="68" customFormat="1" ht="29.25" customHeight="1">
      <c r="A88" s="114" t="s">
        <v>273</v>
      </c>
      <c r="B88" s="502"/>
      <c r="C88" s="503"/>
      <c r="D88" s="502"/>
      <c r="E88" s="503"/>
      <c r="F88" s="502"/>
      <c r="G88" s="503"/>
      <c r="H88" s="502"/>
      <c r="I88" s="503"/>
    </row>
    <row r="89" spans="1:9" s="68" customFormat="1" ht="29.25" customHeight="1">
      <c r="A89" s="498" t="s">
        <v>198</v>
      </c>
      <c r="B89" s="170" t="s">
        <v>99</v>
      </c>
      <c r="C89" s="170" t="s">
        <v>241</v>
      </c>
      <c r="D89" s="170" t="s">
        <v>99</v>
      </c>
      <c r="E89" s="170" t="s">
        <v>241</v>
      </c>
      <c r="F89" s="170" t="s">
        <v>99</v>
      </c>
      <c r="G89" s="170" t="s">
        <v>241</v>
      </c>
      <c r="H89" s="170" t="s">
        <v>99</v>
      </c>
      <c r="I89" s="170" t="s">
        <v>241</v>
      </c>
    </row>
    <row r="90" spans="1:9" s="68" customFormat="1" ht="80.25" customHeight="1">
      <c r="A90" s="499"/>
      <c r="B90" s="116">
        <v>0.1</v>
      </c>
      <c r="C90" s="117"/>
      <c r="D90" s="116">
        <v>0.1</v>
      </c>
      <c r="E90" s="117"/>
      <c r="F90" s="116">
        <v>0.1</v>
      </c>
      <c r="G90" s="118"/>
      <c r="H90" s="124"/>
      <c r="I90" s="118"/>
    </row>
    <row r="91" spans="1:9" s="68" customFormat="1" ht="80.25" customHeight="1">
      <c r="A91" s="114" t="s">
        <v>269</v>
      </c>
      <c r="B91" s="504"/>
      <c r="C91" s="504"/>
      <c r="D91" s="504"/>
      <c r="E91" s="504"/>
      <c r="F91" s="504"/>
      <c r="G91" s="504"/>
      <c r="H91" s="504"/>
      <c r="I91" s="504"/>
    </row>
    <row r="92" spans="1:9" s="68" customFormat="1" ht="24.95" customHeight="1">
      <c r="A92" s="114" t="s">
        <v>273</v>
      </c>
      <c r="B92" s="502"/>
      <c r="C92" s="503"/>
      <c r="D92" s="502"/>
      <c r="E92" s="503"/>
      <c r="F92" s="502"/>
      <c r="G92" s="503"/>
      <c r="H92" s="502"/>
      <c r="I92" s="503"/>
    </row>
    <row r="93" spans="1:9" s="68" customFormat="1" ht="24.95" customHeight="1">
      <c r="A93" s="498" t="s">
        <v>199</v>
      </c>
      <c r="B93" s="170" t="s">
        <v>99</v>
      </c>
      <c r="C93" s="170" t="s">
        <v>241</v>
      </c>
      <c r="D93" s="170" t="s">
        <v>99</v>
      </c>
      <c r="E93" s="170" t="s">
        <v>241</v>
      </c>
      <c r="F93" s="170" t="s">
        <v>99</v>
      </c>
      <c r="G93" s="170" t="s">
        <v>241</v>
      </c>
      <c r="H93" s="170" t="s">
        <v>99</v>
      </c>
      <c r="I93" s="170" t="s">
        <v>241</v>
      </c>
    </row>
    <row r="94" spans="1:9" s="68" customFormat="1" ht="80.25" customHeight="1">
      <c r="A94" s="499"/>
      <c r="B94" s="116">
        <v>0.1</v>
      </c>
      <c r="C94" s="117"/>
      <c r="D94" s="116">
        <v>0.1</v>
      </c>
      <c r="E94" s="117"/>
      <c r="F94" s="116">
        <v>0.1</v>
      </c>
      <c r="G94" s="118"/>
      <c r="H94" s="124"/>
      <c r="I94" s="118"/>
    </row>
    <row r="95" spans="1:9" s="68" customFormat="1" ht="80.25" customHeight="1">
      <c r="A95" s="114" t="s">
        <v>269</v>
      </c>
      <c r="B95" s="504"/>
      <c r="C95" s="504"/>
      <c r="D95" s="504"/>
      <c r="E95" s="504"/>
      <c r="F95" s="504"/>
      <c r="G95" s="504"/>
      <c r="H95" s="504"/>
      <c r="I95" s="504"/>
    </row>
    <row r="96" spans="1:9" s="68" customFormat="1" ht="24.95" customHeight="1">
      <c r="A96" s="114" t="s">
        <v>273</v>
      </c>
      <c r="B96" s="502"/>
      <c r="C96" s="503"/>
      <c r="D96" s="502"/>
      <c r="E96" s="503"/>
      <c r="F96" s="502"/>
      <c r="G96" s="503"/>
      <c r="H96" s="502"/>
      <c r="I96" s="503"/>
    </row>
    <row r="97" spans="1:9" s="68" customFormat="1" ht="24.95" customHeight="1">
      <c r="A97" s="498" t="s">
        <v>200</v>
      </c>
      <c r="B97" s="170" t="s">
        <v>99</v>
      </c>
      <c r="C97" s="170" t="s">
        <v>241</v>
      </c>
      <c r="D97" s="170" t="s">
        <v>99</v>
      </c>
      <c r="E97" s="170" t="s">
        <v>241</v>
      </c>
      <c r="F97" s="170" t="s">
        <v>99</v>
      </c>
      <c r="G97" s="170" t="s">
        <v>241</v>
      </c>
      <c r="H97" s="170" t="s">
        <v>99</v>
      </c>
      <c r="I97" s="170" t="s">
        <v>241</v>
      </c>
    </row>
    <row r="98" spans="1:9" s="68" customFormat="1" ht="80.25" customHeight="1">
      <c r="A98" s="499"/>
      <c r="B98" s="116">
        <v>0.1</v>
      </c>
      <c r="C98" s="117"/>
      <c r="D98" s="116">
        <v>0.1</v>
      </c>
      <c r="E98" s="117"/>
      <c r="F98" s="116">
        <v>0.1</v>
      </c>
      <c r="G98" s="118"/>
      <c r="H98" s="124"/>
      <c r="I98" s="118"/>
    </row>
    <row r="99" spans="1:9" s="68" customFormat="1" ht="80.25" customHeight="1">
      <c r="A99" s="114" t="s">
        <v>269</v>
      </c>
      <c r="B99" s="504"/>
      <c r="C99" s="504"/>
      <c r="D99" s="504"/>
      <c r="E99" s="504"/>
      <c r="F99" s="504"/>
      <c r="G99" s="504"/>
      <c r="H99" s="504"/>
      <c r="I99" s="504"/>
    </row>
    <row r="100" spans="1:9" s="68" customFormat="1" ht="24.95" customHeight="1">
      <c r="A100" s="114" t="s">
        <v>273</v>
      </c>
      <c r="B100" s="502"/>
      <c r="C100" s="503"/>
      <c r="D100" s="502"/>
      <c r="E100" s="503"/>
      <c r="F100" s="502"/>
      <c r="G100" s="503"/>
      <c r="H100" s="502"/>
      <c r="I100" s="503"/>
    </row>
    <row r="101" spans="1:9" s="68" customFormat="1" ht="24.95" customHeight="1">
      <c r="A101" s="498" t="s">
        <v>203</v>
      </c>
      <c r="B101" s="170" t="s">
        <v>99</v>
      </c>
      <c r="C101" s="170" t="s">
        <v>241</v>
      </c>
      <c r="D101" s="170" t="s">
        <v>99</v>
      </c>
      <c r="E101" s="170" t="s">
        <v>241</v>
      </c>
      <c r="F101" s="170" t="s">
        <v>99</v>
      </c>
      <c r="G101" s="170" t="s">
        <v>241</v>
      </c>
      <c r="H101" s="170" t="s">
        <v>99</v>
      </c>
      <c r="I101" s="170" t="s">
        <v>241</v>
      </c>
    </row>
    <row r="102" spans="1:9" s="68" customFormat="1" ht="80.25" customHeight="1">
      <c r="A102" s="499"/>
      <c r="B102" s="116">
        <v>0.1</v>
      </c>
      <c r="C102" s="117"/>
      <c r="D102" s="116">
        <v>0.1</v>
      </c>
      <c r="E102" s="117"/>
      <c r="F102" s="116">
        <v>0.1</v>
      </c>
      <c r="G102" s="118"/>
      <c r="H102" s="124"/>
      <c r="I102" s="118"/>
    </row>
    <row r="103" spans="1:9" s="68" customFormat="1" ht="80.25" customHeight="1">
      <c r="A103" s="114" t="s">
        <v>269</v>
      </c>
      <c r="B103" s="504"/>
      <c r="C103" s="504"/>
      <c r="D103" s="504"/>
      <c r="E103" s="504"/>
      <c r="F103" s="504"/>
      <c r="G103" s="504"/>
      <c r="H103" s="504"/>
      <c r="I103" s="504"/>
    </row>
    <row r="104" spans="1:9" s="68" customFormat="1" ht="24.95" customHeight="1">
      <c r="A104" s="114" t="s">
        <v>273</v>
      </c>
      <c r="B104" s="502"/>
      <c r="C104" s="503"/>
      <c r="D104" s="502"/>
      <c r="E104" s="503"/>
      <c r="F104" s="502"/>
      <c r="G104" s="503"/>
      <c r="H104" s="502"/>
      <c r="I104" s="503"/>
    </row>
    <row r="105" spans="1:9" s="68" customFormat="1" ht="24.95" customHeight="1">
      <c r="A105" s="498" t="s">
        <v>204</v>
      </c>
      <c r="B105" s="170" t="s">
        <v>99</v>
      </c>
      <c r="C105" s="170" t="s">
        <v>241</v>
      </c>
      <c r="D105" s="170" t="s">
        <v>99</v>
      </c>
      <c r="E105" s="170" t="s">
        <v>241</v>
      </c>
      <c r="F105" s="170" t="s">
        <v>99</v>
      </c>
      <c r="G105" s="170" t="s">
        <v>241</v>
      </c>
      <c r="H105" s="170" t="s">
        <v>99</v>
      </c>
      <c r="I105" s="170" t="s">
        <v>241</v>
      </c>
    </row>
    <row r="106" spans="1:9" s="68" customFormat="1" ht="80.25" customHeight="1">
      <c r="A106" s="499"/>
      <c r="B106" s="116">
        <v>0.15</v>
      </c>
      <c r="C106" s="119"/>
      <c r="D106" s="116">
        <v>0.15</v>
      </c>
      <c r="E106" s="117"/>
      <c r="F106" s="124">
        <v>0.15</v>
      </c>
      <c r="G106" s="118"/>
      <c r="H106" s="124"/>
      <c r="I106" s="118"/>
    </row>
    <row r="107" spans="1:9" s="68" customFormat="1" ht="80.25" customHeight="1">
      <c r="A107" s="114" t="s">
        <v>269</v>
      </c>
      <c r="B107" s="504"/>
      <c r="C107" s="504"/>
      <c r="D107" s="504"/>
      <c r="E107" s="504"/>
      <c r="F107" s="504"/>
      <c r="G107" s="504"/>
      <c r="H107" s="504"/>
      <c r="I107" s="504"/>
    </row>
    <row r="108" spans="1:9" s="68" customFormat="1" ht="24.95" customHeight="1">
      <c r="A108" s="114" t="s">
        <v>273</v>
      </c>
      <c r="B108" s="502"/>
      <c r="C108" s="503"/>
      <c r="D108" s="502"/>
      <c r="E108" s="503"/>
      <c r="F108" s="502"/>
      <c r="G108" s="503"/>
      <c r="H108" s="502"/>
      <c r="I108" s="503"/>
    </row>
    <row r="109" spans="1:9" s="68" customFormat="1" ht="24.95" customHeight="1">
      <c r="A109" s="498" t="s">
        <v>205</v>
      </c>
      <c r="B109" s="170" t="s">
        <v>99</v>
      </c>
      <c r="C109" s="170" t="s">
        <v>241</v>
      </c>
      <c r="D109" s="170" t="s">
        <v>99</v>
      </c>
      <c r="E109" s="170" t="s">
        <v>241</v>
      </c>
      <c r="F109" s="170" t="s">
        <v>99</v>
      </c>
      <c r="G109" s="170" t="s">
        <v>241</v>
      </c>
      <c r="H109" s="170" t="s">
        <v>99</v>
      </c>
      <c r="I109" s="170" t="s">
        <v>241</v>
      </c>
    </row>
    <row r="110" spans="1:9" s="68" customFormat="1" ht="80.25" customHeight="1">
      <c r="A110" s="499"/>
      <c r="B110" s="116">
        <v>0.15</v>
      </c>
      <c r="C110" s="119"/>
      <c r="D110" s="116">
        <v>0.15</v>
      </c>
      <c r="E110" s="117"/>
      <c r="F110" s="124">
        <v>0.15</v>
      </c>
      <c r="G110" s="118"/>
      <c r="H110" s="124"/>
      <c r="I110" s="118"/>
    </row>
    <row r="111" spans="1:9" s="68" customFormat="1" ht="80.25" customHeight="1">
      <c r="A111" s="114" t="s">
        <v>269</v>
      </c>
      <c r="B111" s="504"/>
      <c r="C111" s="504"/>
      <c r="D111" s="504"/>
      <c r="E111" s="504"/>
      <c r="F111" s="504"/>
      <c r="G111" s="504"/>
      <c r="H111" s="504"/>
      <c r="I111" s="504"/>
    </row>
    <row r="112" spans="1:9" s="68" customFormat="1" ht="24.95" customHeight="1">
      <c r="A112" s="114" t="s">
        <v>273</v>
      </c>
      <c r="B112" s="502"/>
      <c r="C112" s="503"/>
      <c r="D112" s="502"/>
      <c r="E112" s="503"/>
      <c r="F112" s="502"/>
      <c r="G112" s="503"/>
      <c r="H112" s="502"/>
      <c r="I112" s="503"/>
    </row>
    <row r="113" spans="1:15" s="68" customFormat="1" ht="24.95" customHeight="1">
      <c r="A113" s="498" t="s">
        <v>206</v>
      </c>
      <c r="B113" s="170" t="s">
        <v>99</v>
      </c>
      <c r="C113" s="170" t="s">
        <v>241</v>
      </c>
      <c r="D113" s="170" t="s">
        <v>99</v>
      </c>
      <c r="E113" s="170" t="s">
        <v>241</v>
      </c>
      <c r="F113" s="170" t="s">
        <v>99</v>
      </c>
      <c r="G113" s="170" t="s">
        <v>241</v>
      </c>
      <c r="H113" s="170" t="s">
        <v>99</v>
      </c>
      <c r="I113" s="170" t="s">
        <v>241</v>
      </c>
    </row>
    <row r="114" spans="1:15" s="68" customFormat="1" ht="80.25" customHeight="1">
      <c r="A114" s="499"/>
      <c r="B114" s="341">
        <v>0.02</v>
      </c>
      <c r="C114" s="316"/>
      <c r="D114" s="341">
        <v>0.02</v>
      </c>
      <c r="E114" s="316"/>
      <c r="F114" s="341">
        <v>0.02</v>
      </c>
      <c r="G114" s="317"/>
      <c r="H114" s="316"/>
      <c r="I114" s="317"/>
    </row>
    <row r="115" spans="1:15" s="68" customFormat="1" ht="80.25" customHeight="1">
      <c r="A115" s="114" t="s">
        <v>269</v>
      </c>
      <c r="B115" s="587"/>
      <c r="C115" s="587"/>
      <c r="D115" s="587"/>
      <c r="E115" s="587"/>
      <c r="F115" s="587"/>
      <c r="G115" s="587"/>
      <c r="H115" s="587"/>
      <c r="I115" s="587"/>
    </row>
    <row r="116" spans="1:15" s="68" customFormat="1" ht="33">
      <c r="A116" s="114" t="s">
        <v>273</v>
      </c>
      <c r="B116" s="502"/>
      <c r="C116" s="503"/>
      <c r="D116" s="502"/>
      <c r="E116" s="503"/>
      <c r="F116" s="502"/>
      <c r="G116" s="503"/>
      <c r="H116" s="502"/>
      <c r="I116" s="503"/>
    </row>
    <row r="117" spans="1:15" s="68" customFormat="1" ht="16.5">
      <c r="A117" s="115" t="s">
        <v>280</v>
      </c>
      <c r="B117" s="120">
        <f t="shared" ref="B117:I117" si="0">(B70+B74+B78+B82+B86+B90+B94+B98+B102+B106+B110+B114)</f>
        <v>1</v>
      </c>
      <c r="C117" s="120">
        <f t="shared" si="0"/>
        <v>0.03</v>
      </c>
      <c r="D117" s="120">
        <f t="shared" si="0"/>
        <v>1</v>
      </c>
      <c r="E117" s="120">
        <f t="shared" si="0"/>
        <v>0.04</v>
      </c>
      <c r="F117" s="120">
        <f>(F70+F74+F78+F82+F86+F90+F94+F98+F102+F106+F110+F114)</f>
        <v>1</v>
      </c>
      <c r="G117" s="120">
        <f>(G70+G74+G78+G82+G86+G90+G94+G98+G102+G106+G110+G114)</f>
        <v>0.03</v>
      </c>
      <c r="H117" s="120">
        <f t="shared" si="0"/>
        <v>0</v>
      </c>
      <c r="I117" s="120">
        <f t="shared" si="0"/>
        <v>0</v>
      </c>
    </row>
    <row r="118" spans="1:15">
      <c r="A118" s="68"/>
      <c r="B118" s="68"/>
      <c r="C118" s="68"/>
      <c r="D118" s="68"/>
      <c r="E118" s="68"/>
      <c r="F118" s="68"/>
      <c r="G118" s="68"/>
      <c r="H118" s="68"/>
      <c r="I118" s="68"/>
      <c r="J118" s="68"/>
      <c r="K118" s="68"/>
      <c r="L118" s="68"/>
      <c r="M118" s="68"/>
      <c r="N118" s="68"/>
      <c r="O118" s="68"/>
    </row>
  </sheetData>
  <mergeCells count="212">
    <mergeCell ref="A1:A4"/>
    <mergeCell ref="B1:L1"/>
    <mergeCell ref="M1:O1"/>
    <mergeCell ref="B2:L2"/>
    <mergeCell ref="M2:O2"/>
    <mergeCell ref="B3:L3"/>
    <mergeCell ref="M3:O3"/>
    <mergeCell ref="B4:L4"/>
    <mergeCell ref="M4:O4"/>
    <mergeCell ref="B16:F16"/>
    <mergeCell ref="G16:H16"/>
    <mergeCell ref="I16:O16"/>
    <mergeCell ref="B18:E18"/>
    <mergeCell ref="G18:I18"/>
    <mergeCell ref="K18:O18"/>
    <mergeCell ref="A6:A8"/>
    <mergeCell ref="J6:K8"/>
    <mergeCell ref="M6:O6"/>
    <mergeCell ref="M7:O7"/>
    <mergeCell ref="M8:O8"/>
    <mergeCell ref="A12:A14"/>
    <mergeCell ref="B12:O14"/>
    <mergeCell ref="B10:O10"/>
    <mergeCell ref="K17:O17"/>
    <mergeCell ref="L15:O15"/>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A41:A42"/>
    <mergeCell ref="D41:E41"/>
    <mergeCell ref="F41:G41"/>
    <mergeCell ref="D42:E42"/>
    <mergeCell ref="F42:G42"/>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A49:A50"/>
    <mergeCell ref="D49:E49"/>
    <mergeCell ref="F49:G49"/>
    <mergeCell ref="D50:E50"/>
    <mergeCell ref="F50:G50"/>
    <mergeCell ref="A51:A52"/>
    <mergeCell ref="D51:E51"/>
    <mergeCell ref="F51:G51"/>
    <mergeCell ref="D52:E52"/>
    <mergeCell ref="F52:G52"/>
    <mergeCell ref="A53:A54"/>
    <mergeCell ref="D53:E53"/>
    <mergeCell ref="F53:G53"/>
    <mergeCell ref="D54:E54"/>
    <mergeCell ref="F54:G54"/>
    <mergeCell ref="A55:A56"/>
    <mergeCell ref="D55:E55"/>
    <mergeCell ref="F55:G55"/>
    <mergeCell ref="D56:E56"/>
    <mergeCell ref="F56:G56"/>
    <mergeCell ref="A57:A58"/>
    <mergeCell ref="D57:E57"/>
    <mergeCell ref="F57:G57"/>
    <mergeCell ref="D58:E58"/>
    <mergeCell ref="F58:G58"/>
    <mergeCell ref="A59:A60"/>
    <mergeCell ref="D59:E59"/>
    <mergeCell ref="F59:G59"/>
    <mergeCell ref="D60:E60"/>
    <mergeCell ref="F60:G60"/>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69:A70"/>
    <mergeCell ref="B71:C71"/>
    <mergeCell ref="D71:E71"/>
    <mergeCell ref="F71:G71"/>
    <mergeCell ref="H71:I71"/>
    <mergeCell ref="B72:C72"/>
    <mergeCell ref="D72:E72"/>
    <mergeCell ref="F72:G72"/>
    <mergeCell ref="H72:I72"/>
    <mergeCell ref="A73:A74"/>
    <mergeCell ref="B75:C75"/>
    <mergeCell ref="D75:E75"/>
    <mergeCell ref="F75:G75"/>
    <mergeCell ref="H75:I75"/>
    <mergeCell ref="B76:C76"/>
    <mergeCell ref="D76:E76"/>
    <mergeCell ref="F76:G76"/>
    <mergeCell ref="H76:I76"/>
    <mergeCell ref="A77:A78"/>
    <mergeCell ref="B79:C79"/>
    <mergeCell ref="D79:E79"/>
    <mergeCell ref="F79:G79"/>
    <mergeCell ref="H79:I79"/>
    <mergeCell ref="B80:C80"/>
    <mergeCell ref="D80:E80"/>
    <mergeCell ref="F80:G80"/>
    <mergeCell ref="H80:I80"/>
    <mergeCell ref="A81:A82"/>
    <mergeCell ref="B83:C83"/>
    <mergeCell ref="D83:E83"/>
    <mergeCell ref="F83:G83"/>
    <mergeCell ref="H83:I83"/>
    <mergeCell ref="B84:C84"/>
    <mergeCell ref="D84:E84"/>
    <mergeCell ref="F84:G84"/>
    <mergeCell ref="H84:I84"/>
    <mergeCell ref="A85:A86"/>
    <mergeCell ref="B87:C87"/>
    <mergeCell ref="D87:E87"/>
    <mergeCell ref="F87:G87"/>
    <mergeCell ref="H87:I87"/>
    <mergeCell ref="B88:C88"/>
    <mergeCell ref="D88:E88"/>
    <mergeCell ref="F88:G88"/>
    <mergeCell ref="H88:I88"/>
    <mergeCell ref="A89:A90"/>
    <mergeCell ref="B91:C91"/>
    <mergeCell ref="D91:E91"/>
    <mergeCell ref="F91:G91"/>
    <mergeCell ref="H91:I91"/>
    <mergeCell ref="B92:C92"/>
    <mergeCell ref="D92:E92"/>
    <mergeCell ref="F92:G92"/>
    <mergeCell ref="H92:I92"/>
    <mergeCell ref="A93:A94"/>
    <mergeCell ref="B95:C95"/>
    <mergeCell ref="D95:E95"/>
    <mergeCell ref="F95:G95"/>
    <mergeCell ref="H95:I95"/>
    <mergeCell ref="B96:C96"/>
    <mergeCell ref="D96:E96"/>
    <mergeCell ref="F96:G96"/>
    <mergeCell ref="H96:I96"/>
    <mergeCell ref="A97:A98"/>
    <mergeCell ref="B99:C99"/>
    <mergeCell ref="D99:E99"/>
    <mergeCell ref="F99:G99"/>
    <mergeCell ref="H99:I99"/>
    <mergeCell ref="B100:C100"/>
    <mergeCell ref="D100:E100"/>
    <mergeCell ref="F100:G100"/>
    <mergeCell ref="H100:I100"/>
    <mergeCell ref="A101:A102"/>
    <mergeCell ref="B103:C103"/>
    <mergeCell ref="D103:E103"/>
    <mergeCell ref="F103:G103"/>
    <mergeCell ref="H103:I103"/>
    <mergeCell ref="B104:C104"/>
    <mergeCell ref="D104:E104"/>
    <mergeCell ref="F104:G104"/>
    <mergeCell ref="H104:I104"/>
    <mergeCell ref="A105:A106"/>
    <mergeCell ref="B107:C107"/>
    <mergeCell ref="D107:E107"/>
    <mergeCell ref="F107:G107"/>
    <mergeCell ref="H107:I107"/>
    <mergeCell ref="B108:C108"/>
    <mergeCell ref="D108:E108"/>
    <mergeCell ref="F108:G108"/>
    <mergeCell ref="H108:I108"/>
    <mergeCell ref="A109:A110"/>
    <mergeCell ref="B111:C111"/>
    <mergeCell ref="D111:E111"/>
    <mergeCell ref="F111:G111"/>
    <mergeCell ref="H111:I111"/>
    <mergeCell ref="B112:C112"/>
    <mergeCell ref="D112:E112"/>
    <mergeCell ref="F112:G112"/>
    <mergeCell ref="H112:I112"/>
    <mergeCell ref="A113:A114"/>
    <mergeCell ref="B115:C115"/>
    <mergeCell ref="D115:E115"/>
    <mergeCell ref="F115:G115"/>
    <mergeCell ref="H115:I115"/>
    <mergeCell ref="B116:C116"/>
    <mergeCell ref="D116:E116"/>
    <mergeCell ref="F116:G116"/>
    <mergeCell ref="H116:I116"/>
  </mergeCells>
  <hyperlinks>
    <hyperlink ref="D72" r:id="rId1" xr:uid="{EFB118D9-DDC2-6D4D-BC87-49E08AA0FA81}"/>
    <hyperlink ref="F76" r:id="rId2" xr:uid="{7BB96D29-548B-514A-BFC6-6D6293D153EC}"/>
    <hyperlink ref="D76" r:id="rId3" xr:uid="{5CBA3B55-B892-FA40-B099-FA6B1E48340C}"/>
    <hyperlink ref="B76" r:id="rId4" xr:uid="{743DC01B-5179-A541-B5FE-93984D9618E2}"/>
  </hyperlinks>
  <pageMargins left="0.7" right="0.7" top="0.75" bottom="0.75" header="0.3" footer="0.3"/>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ADBD9B1C-54BF-6F45-B540-A77408E22F87}">
          <x14:formula1>
            <xm:f>Listas!$B$2:$B$4</xm:f>
          </x14:formula1>
          <xm:sqref>H36:I37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C0456-9BD6-9942-AEE5-3507CE0E803E}">
  <dimension ref="A1:L26"/>
  <sheetViews>
    <sheetView topLeftCell="A13" zoomScale="91" workbookViewId="0">
      <selection activeCell="D24" sqref="D24:L24"/>
    </sheetView>
  </sheetViews>
  <sheetFormatPr defaultColWidth="11.42578125" defaultRowHeight="15"/>
  <cols>
    <col min="8" max="8" width="18.140625" customWidth="1"/>
    <col min="9" max="9" width="24.42578125" customWidth="1"/>
  </cols>
  <sheetData>
    <row r="1" spans="1:12" s="301" customFormat="1" ht="18.75" customHeight="1">
      <c r="A1" s="614"/>
      <c r="B1" s="615"/>
      <c r="C1" s="615"/>
      <c r="D1" s="615"/>
      <c r="E1" s="616"/>
      <c r="F1" s="623" t="s">
        <v>281</v>
      </c>
      <c r="G1" s="624"/>
      <c r="H1" s="624"/>
      <c r="I1" s="624"/>
      <c r="J1" s="624"/>
      <c r="K1" s="624"/>
      <c r="L1" s="300"/>
    </row>
    <row r="2" spans="1:12" s="301" customFormat="1" ht="18.75" customHeight="1">
      <c r="A2" s="617"/>
      <c r="B2" s="618"/>
      <c r="C2" s="618"/>
      <c r="D2" s="618"/>
      <c r="E2" s="619"/>
      <c r="F2" s="625"/>
      <c r="G2" s="626"/>
      <c r="H2" s="626"/>
      <c r="I2" s="626"/>
      <c r="J2" s="626"/>
      <c r="K2" s="626"/>
      <c r="L2" s="300"/>
    </row>
    <row r="3" spans="1:12" s="301" customFormat="1" ht="18.75" customHeight="1">
      <c r="A3" s="617"/>
      <c r="B3" s="618"/>
      <c r="C3" s="618"/>
      <c r="D3" s="618"/>
      <c r="E3" s="619"/>
      <c r="F3" s="623" t="s">
        <v>282</v>
      </c>
      <c r="G3" s="624"/>
      <c r="H3" s="624"/>
      <c r="I3" s="624"/>
      <c r="J3" s="624"/>
      <c r="K3" s="624"/>
      <c r="L3" s="300"/>
    </row>
    <row r="4" spans="1:12" s="301" customFormat="1" ht="69.95" customHeight="1">
      <c r="A4" s="620"/>
      <c r="B4" s="621"/>
      <c r="C4" s="621"/>
      <c r="D4" s="621"/>
      <c r="E4" s="622"/>
      <c r="F4" s="625"/>
      <c r="G4" s="626"/>
      <c r="H4" s="626"/>
      <c r="I4" s="626"/>
      <c r="J4" s="626"/>
      <c r="K4" s="626"/>
      <c r="L4" s="300"/>
    </row>
    <row r="5" spans="1:12" s="301" customFormat="1" ht="15.75" customHeight="1">
      <c r="A5" s="595" t="s">
        <v>283</v>
      </c>
      <c r="B5" s="596"/>
      <c r="C5" s="596"/>
      <c r="D5" s="596"/>
      <c r="E5" s="596"/>
      <c r="F5" s="596"/>
      <c r="G5" s="596"/>
      <c r="H5" s="596"/>
      <c r="I5" s="596"/>
      <c r="J5" s="596"/>
      <c r="K5" s="596"/>
      <c r="L5" s="609"/>
    </row>
    <row r="6" spans="1:12" s="301" customFormat="1" ht="23.25" customHeight="1">
      <c r="A6" s="595" t="s">
        <v>284</v>
      </c>
      <c r="B6" s="596"/>
      <c r="C6" s="597"/>
      <c r="D6" s="590" t="s">
        <v>12</v>
      </c>
      <c r="E6" s="591"/>
      <c r="F6" s="591"/>
      <c r="G6" s="591"/>
      <c r="H6" s="592"/>
      <c r="I6" s="595" t="s">
        <v>285</v>
      </c>
      <c r="J6" s="597"/>
      <c r="K6" s="590" t="s">
        <v>37</v>
      </c>
      <c r="L6" s="592"/>
    </row>
    <row r="7" spans="1:12" s="301" customFormat="1" ht="17.850000000000001" customHeight="1">
      <c r="A7" s="595" t="s">
        <v>286</v>
      </c>
      <c r="B7" s="596"/>
      <c r="C7" s="597"/>
      <c r="D7" s="590" t="s">
        <v>26</v>
      </c>
      <c r="E7" s="591"/>
      <c r="F7" s="591"/>
      <c r="G7" s="591"/>
      <c r="H7" s="592"/>
      <c r="I7" s="595" t="s">
        <v>98</v>
      </c>
      <c r="J7" s="597"/>
      <c r="K7" s="590" t="s">
        <v>15</v>
      </c>
      <c r="L7" s="592"/>
    </row>
    <row r="8" spans="1:12" s="301" customFormat="1" ht="35.85" customHeight="1">
      <c r="A8" s="595" t="s">
        <v>287</v>
      </c>
      <c r="B8" s="596"/>
      <c r="C8" s="597"/>
      <c r="D8" s="590" t="s">
        <v>68</v>
      </c>
      <c r="E8" s="591"/>
      <c r="F8" s="591"/>
      <c r="G8" s="591"/>
      <c r="H8" s="592"/>
      <c r="I8" s="595" t="s">
        <v>288</v>
      </c>
      <c r="J8" s="597"/>
      <c r="K8" s="590" t="s">
        <v>69</v>
      </c>
      <c r="L8" s="592"/>
    </row>
    <row r="9" spans="1:12" s="301" customFormat="1" ht="15.75" customHeight="1">
      <c r="A9" s="608" t="s">
        <v>289</v>
      </c>
      <c r="B9" s="601"/>
      <c r="C9" s="601"/>
      <c r="D9" s="601"/>
      <c r="E9" s="596"/>
      <c r="F9" s="596"/>
      <c r="G9" s="596"/>
      <c r="H9" s="596"/>
      <c r="I9" s="596"/>
      <c r="J9" s="596"/>
      <c r="K9" s="596"/>
      <c r="L9" s="609"/>
    </row>
    <row r="10" spans="1:12" s="301" customFormat="1" ht="33.950000000000003" customHeight="1">
      <c r="A10" s="593" t="s">
        <v>290</v>
      </c>
      <c r="B10" s="593"/>
      <c r="C10" s="593"/>
      <c r="D10" s="593"/>
      <c r="E10" s="594" t="str">
        <f>+ACTIVIDAD_2!B12</f>
        <v xml:space="preserve"> Implementar 1 Estrategia Distrital de Cuidado Menstrual, con enfoque diferencial</v>
      </c>
      <c r="F10" s="594"/>
      <c r="G10" s="594"/>
      <c r="H10" s="594"/>
      <c r="I10" s="594"/>
      <c r="J10" s="594"/>
      <c r="K10" s="594"/>
      <c r="L10" s="594"/>
    </row>
    <row r="11" spans="1:12" s="301" customFormat="1" ht="27.95" customHeight="1">
      <c r="A11" s="610" t="s">
        <v>291</v>
      </c>
      <c r="B11" s="611"/>
      <c r="C11" s="611"/>
      <c r="D11" s="609"/>
      <c r="E11" s="612" t="str">
        <f>+ACTIVIDAD_2!I16</f>
        <v xml:space="preserve">Número de estrategias implementadas para la Educación Menstrual para el Autoconocimiento y Autocuidado </v>
      </c>
      <c r="F11" s="594"/>
      <c r="G11" s="594"/>
      <c r="H11" s="594"/>
      <c r="I11" s="594"/>
      <c r="J11" s="594"/>
      <c r="K11" s="594"/>
      <c r="L11" s="613"/>
    </row>
    <row r="12" spans="1:12" s="301" customFormat="1" ht="87" customHeight="1">
      <c r="A12" s="595" t="s">
        <v>292</v>
      </c>
      <c r="B12" s="596"/>
      <c r="C12" s="596"/>
      <c r="D12" s="597"/>
      <c r="E12" s="612" t="s">
        <v>338</v>
      </c>
      <c r="F12" s="594"/>
      <c r="G12" s="594"/>
      <c r="H12" s="594"/>
      <c r="I12" s="594"/>
      <c r="J12" s="594"/>
      <c r="K12" s="594"/>
      <c r="L12" s="613"/>
    </row>
    <row r="13" spans="1:12" s="301" customFormat="1" ht="28.5" customHeight="1">
      <c r="A13" s="595" t="s">
        <v>294</v>
      </c>
      <c r="B13" s="596"/>
      <c r="C13" s="597"/>
      <c r="D13" s="590"/>
      <c r="E13" s="591"/>
      <c r="F13" s="591"/>
      <c r="G13" s="591"/>
      <c r="H13" s="592"/>
      <c r="I13" s="595" t="s">
        <v>295</v>
      </c>
      <c r="J13" s="597"/>
      <c r="K13" s="590" t="s">
        <v>49</v>
      </c>
      <c r="L13" s="592"/>
    </row>
    <row r="14" spans="1:12" s="301" customFormat="1" ht="15.75" customHeight="1">
      <c r="A14" s="595" t="s">
        <v>296</v>
      </c>
      <c r="B14" s="596"/>
      <c r="C14" s="596"/>
      <c r="D14" s="596"/>
      <c r="E14" s="596"/>
      <c r="F14" s="596"/>
      <c r="G14" s="596"/>
      <c r="H14" s="596"/>
      <c r="I14" s="596"/>
      <c r="J14" s="596"/>
      <c r="K14" s="596"/>
      <c r="L14" s="609"/>
    </row>
    <row r="15" spans="1:12" s="301" customFormat="1" ht="25.5" customHeight="1">
      <c r="A15" s="595" t="s">
        <v>297</v>
      </c>
      <c r="B15" s="596"/>
      <c r="C15" s="597"/>
      <c r="D15" s="590" t="s">
        <v>19</v>
      </c>
      <c r="E15" s="591"/>
      <c r="F15" s="591"/>
      <c r="G15" s="591"/>
      <c r="H15" s="592"/>
      <c r="I15" s="595" t="s">
        <v>298</v>
      </c>
      <c r="J15" s="597"/>
      <c r="K15" s="590" t="s">
        <v>20</v>
      </c>
      <c r="L15" s="592"/>
    </row>
    <row r="16" spans="1:12" s="301" customFormat="1" ht="25.5" customHeight="1">
      <c r="A16" s="595" t="s">
        <v>299</v>
      </c>
      <c r="B16" s="596"/>
      <c r="C16" s="597"/>
      <c r="D16" s="605">
        <v>1</v>
      </c>
      <c r="E16" s="606"/>
      <c r="F16" s="606"/>
      <c r="G16" s="606"/>
      <c r="H16" s="607"/>
      <c r="I16" s="595" t="s">
        <v>236</v>
      </c>
      <c r="J16" s="597"/>
      <c r="K16" s="590" t="s">
        <v>23</v>
      </c>
      <c r="L16" s="592"/>
    </row>
    <row r="17" spans="1:12" s="301" customFormat="1" ht="27.6" customHeight="1">
      <c r="A17" s="595" t="s">
        <v>300</v>
      </c>
      <c r="B17" s="596"/>
      <c r="C17" s="597"/>
      <c r="D17" s="590"/>
      <c r="E17" s="591"/>
      <c r="F17" s="591"/>
      <c r="G17" s="591"/>
      <c r="H17" s="592"/>
      <c r="I17" s="598"/>
      <c r="J17" s="600"/>
      <c r="K17" s="600"/>
      <c r="L17" s="599"/>
    </row>
    <row r="18" spans="1:12" s="301" customFormat="1" ht="12" customHeight="1">
      <c r="A18" s="308" t="s">
        <v>301</v>
      </c>
      <c r="B18" s="308" t="s">
        <v>302</v>
      </c>
      <c r="C18" s="595" t="s">
        <v>303</v>
      </c>
      <c r="D18" s="596"/>
      <c r="E18" s="596"/>
      <c r="F18" s="596"/>
      <c r="G18" s="597"/>
      <c r="H18" s="595" t="s">
        <v>304</v>
      </c>
      <c r="I18" s="597"/>
      <c r="J18" s="595" t="s">
        <v>305</v>
      </c>
      <c r="K18" s="597"/>
      <c r="L18" s="308" t="s">
        <v>306</v>
      </c>
    </row>
    <row r="19" spans="1:12" s="301" customFormat="1" ht="129" customHeight="1">
      <c r="A19" s="302"/>
      <c r="B19" s="303"/>
      <c r="C19" s="590" t="s">
        <v>339</v>
      </c>
      <c r="D19" s="591"/>
      <c r="E19" s="591"/>
      <c r="F19" s="591"/>
      <c r="G19" s="592"/>
      <c r="H19" s="590" t="s">
        <v>340</v>
      </c>
      <c r="I19" s="592"/>
      <c r="J19" s="598" t="s">
        <v>22</v>
      </c>
      <c r="K19" s="599"/>
      <c r="L19" s="303" t="s">
        <v>310</v>
      </c>
    </row>
    <row r="20" spans="1:12" s="301" customFormat="1" ht="25.5" customHeight="1">
      <c r="A20" s="308" t="s">
        <v>301</v>
      </c>
      <c r="B20" s="595" t="s">
        <v>311</v>
      </c>
      <c r="C20" s="596"/>
      <c r="D20" s="596"/>
      <c r="E20" s="596"/>
      <c r="F20" s="596"/>
      <c r="G20" s="596"/>
      <c r="H20" s="596"/>
      <c r="I20" s="596"/>
      <c r="J20" s="596"/>
      <c r="K20" s="597"/>
      <c r="L20" s="308" t="s">
        <v>312</v>
      </c>
    </row>
    <row r="21" spans="1:12" s="301" customFormat="1" ht="28.35" customHeight="1">
      <c r="A21" s="302">
        <v>1</v>
      </c>
      <c r="B21" s="590" t="s">
        <v>341</v>
      </c>
      <c r="C21" s="591"/>
      <c r="D21" s="591"/>
      <c r="E21" s="591"/>
      <c r="F21" s="591"/>
      <c r="G21" s="591"/>
      <c r="H21" s="591"/>
      <c r="I21" s="591"/>
      <c r="J21" s="591"/>
      <c r="K21" s="592"/>
      <c r="L21" s="303" t="s">
        <v>22</v>
      </c>
    </row>
    <row r="22" spans="1:12" s="301" customFormat="1" ht="15.75" customHeight="1">
      <c r="A22" s="595" t="s">
        <v>314</v>
      </c>
      <c r="B22" s="596"/>
      <c r="C22" s="596"/>
      <c r="D22" s="596"/>
      <c r="E22" s="596"/>
      <c r="F22" s="601"/>
      <c r="G22" s="601"/>
      <c r="H22" s="596"/>
      <c r="I22" s="601"/>
      <c r="J22" s="601"/>
      <c r="K22" s="596"/>
      <c r="L22" s="602"/>
    </row>
    <row r="23" spans="1:12" s="301" customFormat="1" ht="26.25" customHeight="1">
      <c r="A23" s="595" t="s">
        <v>315</v>
      </c>
      <c r="B23" s="596"/>
      <c r="C23" s="597"/>
      <c r="D23" s="590">
        <v>1</v>
      </c>
      <c r="E23" s="591"/>
      <c r="F23" s="593" t="s">
        <v>316</v>
      </c>
      <c r="G23" s="593"/>
      <c r="H23" s="319">
        <v>2024</v>
      </c>
      <c r="I23" s="593" t="s">
        <v>317</v>
      </c>
      <c r="J23" s="593"/>
      <c r="L23" s="318" t="s">
        <v>318</v>
      </c>
    </row>
    <row r="24" spans="1:12" s="301" customFormat="1" ht="114" customHeight="1">
      <c r="A24" s="595" t="s">
        <v>319</v>
      </c>
      <c r="B24" s="596"/>
      <c r="C24" s="597"/>
      <c r="D24" s="590" t="s">
        <v>342</v>
      </c>
      <c r="E24" s="591"/>
      <c r="F24" s="603"/>
      <c r="G24" s="603"/>
      <c r="H24" s="591"/>
      <c r="I24" s="603"/>
      <c r="J24" s="603"/>
      <c r="K24" s="591"/>
      <c r="L24" s="604"/>
    </row>
    <row r="25" spans="1:12" s="301" customFormat="1" ht="45.75" customHeight="1">
      <c r="A25" s="595" t="s">
        <v>321</v>
      </c>
      <c r="B25" s="596"/>
      <c r="C25" s="597"/>
      <c r="D25" s="598"/>
      <c r="E25" s="600"/>
      <c r="F25" s="600"/>
      <c r="G25" s="600"/>
      <c r="H25" s="600"/>
      <c r="I25" s="600"/>
      <c r="J25" s="600"/>
      <c r="K25" s="600"/>
      <c r="L25" s="599"/>
    </row>
    <row r="26" spans="1:12" s="301" customFormat="1" ht="17.850000000000001" customHeight="1">
      <c r="A26" s="595" t="s">
        <v>322</v>
      </c>
      <c r="B26" s="596"/>
      <c r="C26" s="597"/>
      <c r="D26" s="590"/>
      <c r="E26" s="591"/>
      <c r="F26" s="591"/>
      <c r="G26" s="591"/>
      <c r="H26" s="591"/>
      <c r="I26" s="591"/>
      <c r="J26" s="591"/>
      <c r="K26" s="591"/>
      <c r="L26" s="592"/>
    </row>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A22:L22"/>
    <mergeCell ref="C19:G19"/>
    <mergeCell ref="H19:I19"/>
    <mergeCell ref="J19:K19"/>
    <mergeCell ref="C18:G18"/>
    <mergeCell ref="H18:I18"/>
    <mergeCell ref="J18:K18"/>
    <mergeCell ref="B20:K20"/>
    <mergeCell ref="B21:K21"/>
    <mergeCell ref="A25:C25"/>
    <mergeCell ref="D25:L25"/>
    <mergeCell ref="A26:C26"/>
    <mergeCell ref="D26:L26"/>
    <mergeCell ref="A23:C23"/>
    <mergeCell ref="D23:E23"/>
    <mergeCell ref="F23:G23"/>
    <mergeCell ref="I23:J23"/>
    <mergeCell ref="A24:C24"/>
    <mergeCell ref="D24:L24"/>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FD2D2816-7177-2948-9C20-7FADA2E2E39B}">
          <x14:formula1>
            <xm:f>Datos!$K$2:$K$4</xm:f>
          </x14:formula1>
          <xm:sqref>L21</xm:sqref>
        </x14:dataValidation>
        <x14:dataValidation type="list" allowBlank="1" showInputMessage="1" showErrorMessage="1" xr:uid="{F4DC1A72-8FB2-2D4C-B6AF-7833A9C497D0}">
          <x14:formula1>
            <xm:f>Datos!$J$2:$J$5</xm:f>
          </x14:formula1>
          <xm:sqref>K16:L16</xm:sqref>
        </x14:dataValidation>
        <x14:dataValidation type="list" allowBlank="1" showInputMessage="1" showErrorMessage="1" xr:uid="{EEF1E335-7158-7446-915C-4C525DAEE160}">
          <x14:formula1>
            <xm:f>Datos!$I$2:$I$7</xm:f>
          </x14:formula1>
          <xm:sqref>K15:L15</xm:sqref>
        </x14:dataValidation>
        <x14:dataValidation type="list" allowBlank="1" showInputMessage="1" showErrorMessage="1" xr:uid="{F9215C17-6C4D-074D-8A96-CFCAFC820EE3}">
          <x14:formula1>
            <xm:f>Datos!$H$2:$H$3</xm:f>
          </x14:formula1>
          <xm:sqref>D15:H15</xm:sqref>
        </x14:dataValidation>
        <x14:dataValidation type="list" allowBlank="1" showInputMessage="1" showErrorMessage="1" xr:uid="{C14D02EF-D137-D74E-848D-8D18455921C9}">
          <x14:formula1>
            <xm:f>Datos!$G$2:$G$8</xm:f>
          </x14:formula1>
          <xm:sqref>K13:L13</xm:sqref>
        </x14:dataValidation>
        <x14:dataValidation type="list" allowBlank="1" showInputMessage="1" showErrorMessage="1" xr:uid="{54FCB0CF-BFD9-D247-A022-4E66AACEDA98}">
          <x14:formula1>
            <xm:f>Datos!$F$2:$F$18</xm:f>
          </x14:formula1>
          <xm:sqref>K8:L8</xm:sqref>
        </x14:dataValidation>
        <x14:dataValidation type="list" allowBlank="1" showInputMessage="1" showErrorMessage="1" xr:uid="{C6968755-0929-F648-8F7B-1F885EE4A0B7}">
          <x14:formula1>
            <xm:f>Datos!$E$2:$E$23</xm:f>
          </x14:formula1>
          <xm:sqref>D8:H8</xm:sqref>
        </x14:dataValidation>
        <x14:dataValidation type="list" allowBlank="1" showInputMessage="1" showErrorMessage="1" xr:uid="{A460C1C9-0D77-A144-AA6B-064C2AEBD54E}">
          <x14:formula1>
            <xm:f>Datos!$D$2:$D$7</xm:f>
          </x14:formula1>
          <xm:sqref>K7:L7</xm:sqref>
        </x14:dataValidation>
        <x14:dataValidation type="list" allowBlank="1" showInputMessage="1" showErrorMessage="1" xr:uid="{BD7BA6C0-D010-0943-B360-C965F861F613}">
          <x14:formula1>
            <xm:f>Datos!$C$2:$C$3</xm:f>
          </x14:formula1>
          <xm:sqref>D7:H7</xm:sqref>
        </x14:dataValidation>
        <x14:dataValidation type="list" allowBlank="1" showInputMessage="1" showErrorMessage="1" xr:uid="{C2C75782-C08D-7E48-9AA1-769F528EE291}">
          <x14:formula1>
            <xm:f>Datos!$B$2:$B$6</xm:f>
          </x14:formula1>
          <xm:sqref>K6:L6</xm:sqref>
        </x14:dataValidation>
        <x14:dataValidation type="list" allowBlank="1" showInputMessage="1" showErrorMessage="1" xr:uid="{4BC98FCF-CCAA-A14F-B7D2-8F95E9E1A4B7}">
          <x14:formula1>
            <xm:f>Datos!$A$2:$A$5</xm:f>
          </x14:formula1>
          <xm:sqref>D6:H6</xm:sqref>
        </x14:dataValidation>
        <x14:dataValidation type="list" allowBlank="1" showInputMessage="1" showErrorMessage="1" xr:uid="{378F67BC-4B6D-B44D-8C4F-760CE33D6248}">
          <x14:formula1>
            <xm:f>Datos!$K$2:$K$3</xm:f>
          </x14:formula1>
          <xm:sqref>J19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75E6-F8D1-3341-B9D1-465B3B928B75}">
  <sheetPr>
    <tabColor theme="7" tint="0.39997558519241921"/>
  </sheetPr>
  <dimension ref="A1:O118"/>
  <sheetViews>
    <sheetView topLeftCell="K17" zoomScale="60" zoomScaleNormal="60" workbookViewId="0">
      <selection activeCell="K17" sqref="K17:O17"/>
    </sheetView>
  </sheetViews>
  <sheetFormatPr defaultColWidth="11.42578125" defaultRowHeight="15"/>
  <cols>
    <col min="1" max="1" width="38" bestFit="1" customWidth="1"/>
    <col min="2" max="2" width="52.140625" customWidth="1"/>
    <col min="3" max="3" width="54.42578125" customWidth="1"/>
    <col min="4" max="4" width="65" customWidth="1"/>
    <col min="5" max="5" width="63.7109375" customWidth="1"/>
    <col min="6" max="6" width="82.42578125" customWidth="1"/>
    <col min="7" max="7" width="76.42578125" customWidth="1"/>
    <col min="8" max="8" width="40.140625" customWidth="1"/>
    <col min="9" max="9" width="48.85546875" customWidth="1"/>
    <col min="10" max="10" width="32.140625" customWidth="1"/>
    <col min="11" max="11" width="32.42578125" customWidth="1"/>
    <col min="12" max="12" width="32.7109375" customWidth="1"/>
    <col min="13" max="13" width="22.7109375" customWidth="1"/>
    <col min="14" max="14" width="23.42578125" customWidth="1"/>
    <col min="15" max="15" width="22.140625" customWidth="1"/>
  </cols>
  <sheetData>
    <row r="1" spans="1:15" s="156" customFormat="1" ht="32.25" customHeight="1" thickBot="1">
      <c r="A1" s="546"/>
      <c r="B1" s="526" t="s">
        <v>182</v>
      </c>
      <c r="C1" s="527"/>
      <c r="D1" s="527"/>
      <c r="E1" s="527"/>
      <c r="F1" s="527"/>
      <c r="G1" s="527"/>
      <c r="H1" s="527"/>
      <c r="I1" s="527"/>
      <c r="J1" s="527"/>
      <c r="K1" s="527"/>
      <c r="L1" s="528"/>
      <c r="M1" s="523" t="s">
        <v>183</v>
      </c>
      <c r="N1" s="524"/>
      <c r="O1" s="525"/>
    </row>
    <row r="2" spans="1:15" s="156" customFormat="1" ht="30.75" customHeight="1" thickBot="1">
      <c r="A2" s="547"/>
      <c r="B2" s="529" t="s">
        <v>184</v>
      </c>
      <c r="C2" s="530"/>
      <c r="D2" s="530"/>
      <c r="E2" s="530"/>
      <c r="F2" s="530"/>
      <c r="G2" s="530"/>
      <c r="H2" s="530"/>
      <c r="I2" s="530"/>
      <c r="J2" s="530"/>
      <c r="K2" s="530"/>
      <c r="L2" s="531"/>
      <c r="M2" s="523" t="s">
        <v>185</v>
      </c>
      <c r="N2" s="524"/>
      <c r="O2" s="525"/>
    </row>
    <row r="3" spans="1:15" s="156" customFormat="1" ht="24" customHeight="1" thickBot="1">
      <c r="A3" s="547"/>
      <c r="B3" s="529" t="s">
        <v>186</v>
      </c>
      <c r="C3" s="530"/>
      <c r="D3" s="530"/>
      <c r="E3" s="530"/>
      <c r="F3" s="530"/>
      <c r="G3" s="530"/>
      <c r="H3" s="530"/>
      <c r="I3" s="530"/>
      <c r="J3" s="530"/>
      <c r="K3" s="530"/>
      <c r="L3" s="531"/>
      <c r="M3" s="523" t="s">
        <v>187</v>
      </c>
      <c r="N3" s="524"/>
      <c r="O3" s="525"/>
    </row>
    <row r="4" spans="1:15" s="156" customFormat="1" ht="21.75" customHeight="1" thickBot="1">
      <c r="A4" s="548"/>
      <c r="B4" s="532" t="s">
        <v>188</v>
      </c>
      <c r="C4" s="533"/>
      <c r="D4" s="533"/>
      <c r="E4" s="533"/>
      <c r="F4" s="533"/>
      <c r="G4" s="533"/>
      <c r="H4" s="533"/>
      <c r="I4" s="533"/>
      <c r="J4" s="533"/>
      <c r="K4" s="533"/>
      <c r="L4" s="534"/>
      <c r="M4" s="523" t="s">
        <v>189</v>
      </c>
      <c r="N4" s="524"/>
      <c r="O4" s="525"/>
    </row>
    <row r="5" spans="1:15" s="156" customFormat="1" ht="21.75" customHeight="1" thickBot="1">
      <c r="A5" s="157"/>
      <c r="B5" s="420"/>
      <c r="C5" s="158"/>
      <c r="D5" s="158"/>
      <c r="E5" s="158"/>
      <c r="F5" s="158"/>
      <c r="G5" s="158"/>
      <c r="H5" s="158"/>
      <c r="I5" s="158"/>
      <c r="J5" s="158"/>
      <c r="K5" s="158"/>
      <c r="L5" s="158"/>
      <c r="M5" s="159"/>
      <c r="N5" s="159"/>
      <c r="O5" s="433"/>
    </row>
    <row r="6" spans="1:15" s="156" customFormat="1" ht="21.75" customHeight="1" thickBot="1">
      <c r="A6" s="628" t="s">
        <v>190</v>
      </c>
      <c r="B6" s="278" t="s">
        <v>191</v>
      </c>
      <c r="C6" s="415">
        <v>45688</v>
      </c>
      <c r="D6" s="278" t="s">
        <v>192</v>
      </c>
      <c r="E6" s="416">
        <v>45716</v>
      </c>
      <c r="F6" s="278" t="s">
        <v>193</v>
      </c>
      <c r="G6" s="232"/>
      <c r="H6" s="278" t="s">
        <v>194</v>
      </c>
      <c r="I6" s="233"/>
      <c r="J6" s="515" t="s">
        <v>195</v>
      </c>
      <c r="K6" s="549"/>
      <c r="L6" s="277" t="s">
        <v>196</v>
      </c>
      <c r="M6" s="512"/>
      <c r="N6" s="512"/>
      <c r="O6" s="512"/>
    </row>
    <row r="7" spans="1:15" s="156" customFormat="1" ht="21.75" customHeight="1" thickBot="1">
      <c r="A7" s="628"/>
      <c r="B7" s="279" t="s">
        <v>197</v>
      </c>
      <c r="C7" s="234"/>
      <c r="D7" s="278" t="s">
        <v>198</v>
      </c>
      <c r="E7" s="235"/>
      <c r="F7" s="278" t="s">
        <v>199</v>
      </c>
      <c r="G7" s="235"/>
      <c r="H7" s="278" t="s">
        <v>200</v>
      </c>
      <c r="I7" s="233"/>
      <c r="J7" s="515"/>
      <c r="K7" s="549"/>
      <c r="L7" s="277" t="s">
        <v>201</v>
      </c>
      <c r="M7" s="512" t="s">
        <v>202</v>
      </c>
      <c r="N7" s="512"/>
      <c r="O7" s="512"/>
    </row>
    <row r="8" spans="1:15" s="156" customFormat="1" ht="21.75" customHeight="1" thickBot="1">
      <c r="A8" s="628"/>
      <c r="B8" s="278" t="s">
        <v>203</v>
      </c>
      <c r="C8" s="231"/>
      <c r="D8" s="278" t="s">
        <v>204</v>
      </c>
      <c r="E8" s="235"/>
      <c r="F8" s="278" t="s">
        <v>205</v>
      </c>
      <c r="G8" s="235"/>
      <c r="H8" s="278" t="s">
        <v>206</v>
      </c>
      <c r="I8" s="233"/>
      <c r="J8" s="515"/>
      <c r="K8" s="549"/>
      <c r="L8" s="277" t="s">
        <v>207</v>
      </c>
      <c r="M8" s="512" t="s">
        <v>202</v>
      </c>
      <c r="N8" s="512"/>
      <c r="O8" s="512"/>
    </row>
    <row r="9" spans="1:15" s="156" customFormat="1" ht="21.75" customHeight="1" thickBot="1">
      <c r="A9" s="157"/>
      <c r="B9" s="420"/>
      <c r="C9" s="158"/>
      <c r="D9" s="158"/>
      <c r="E9" s="158"/>
      <c r="F9" s="158"/>
      <c r="G9" s="158"/>
      <c r="H9" s="158"/>
      <c r="I9" s="158"/>
      <c r="J9" s="158"/>
      <c r="K9" s="158"/>
      <c r="L9" s="158"/>
      <c r="M9" s="159"/>
      <c r="N9" s="159"/>
      <c r="O9" s="433"/>
    </row>
    <row r="10" spans="1:15" s="68" customFormat="1" ht="32.1" customHeight="1" thickBot="1">
      <c r="A10" s="432" t="s">
        <v>208</v>
      </c>
      <c r="B10" s="556" t="s">
        <v>209</v>
      </c>
      <c r="C10" s="557"/>
      <c r="D10" s="557"/>
      <c r="E10" s="557"/>
      <c r="F10" s="557"/>
      <c r="G10" s="557"/>
      <c r="H10" s="557"/>
      <c r="I10" s="557"/>
      <c r="J10" s="557"/>
      <c r="K10" s="557"/>
      <c r="L10" s="557"/>
      <c r="M10" s="557"/>
      <c r="N10" s="557"/>
      <c r="O10" s="558"/>
    </row>
    <row r="11" spans="1:15" s="68" customFormat="1" ht="15" customHeight="1" thickBot="1">
      <c r="A11" s="73"/>
      <c r="B11" s="73"/>
      <c r="C11" s="74"/>
      <c r="D11" s="76"/>
      <c r="E11" s="75"/>
      <c r="F11" s="75"/>
      <c r="G11" s="400"/>
      <c r="H11" s="400"/>
      <c r="I11" s="77"/>
      <c r="J11" s="77"/>
      <c r="K11" s="74"/>
      <c r="L11" s="74"/>
      <c r="M11" s="74"/>
      <c r="N11" s="74"/>
      <c r="O11" s="434"/>
    </row>
    <row r="12" spans="1:15" s="68" customFormat="1" ht="15" customHeight="1">
      <c r="A12" s="553" t="s">
        <v>210</v>
      </c>
      <c r="B12" s="535" t="s">
        <v>343</v>
      </c>
      <c r="C12" s="536"/>
      <c r="D12" s="536"/>
      <c r="E12" s="536"/>
      <c r="F12" s="536"/>
      <c r="G12" s="536"/>
      <c r="H12" s="536"/>
      <c r="I12" s="536"/>
      <c r="J12" s="536"/>
      <c r="K12" s="536"/>
      <c r="L12" s="536"/>
      <c r="M12" s="536"/>
      <c r="N12" s="536"/>
      <c r="O12" s="537"/>
    </row>
    <row r="13" spans="1:15" s="68" customFormat="1" ht="15" customHeight="1">
      <c r="A13" s="554"/>
      <c r="B13" s="538"/>
      <c r="C13" s="539"/>
      <c r="D13" s="539"/>
      <c r="E13" s="539"/>
      <c r="F13" s="539"/>
      <c r="G13" s="539"/>
      <c r="H13" s="539"/>
      <c r="I13" s="539"/>
      <c r="J13" s="539"/>
      <c r="K13" s="539"/>
      <c r="L13" s="539"/>
      <c r="M13" s="539"/>
      <c r="N13" s="539"/>
      <c r="O13" s="540"/>
    </row>
    <row r="14" spans="1:15" s="68" customFormat="1" ht="9" customHeight="1" thickBot="1">
      <c r="A14" s="555"/>
      <c r="B14" s="541"/>
      <c r="C14" s="542"/>
      <c r="D14" s="542"/>
      <c r="E14" s="542"/>
      <c r="F14" s="542"/>
      <c r="G14" s="542"/>
      <c r="H14" s="542"/>
      <c r="I14" s="542"/>
      <c r="J14" s="542"/>
      <c r="K14" s="542"/>
      <c r="L14" s="542"/>
      <c r="M14" s="542"/>
      <c r="N14" s="542"/>
      <c r="O14" s="543"/>
    </row>
    <row r="15" spans="1:15" s="85" customFormat="1" ht="37.5" customHeight="1" thickBot="1">
      <c r="A15" s="81"/>
      <c r="B15" s="81"/>
      <c r="C15" s="82"/>
      <c r="D15" s="82"/>
      <c r="E15" s="82"/>
      <c r="F15" s="82"/>
      <c r="G15" s="83"/>
      <c r="H15" s="83"/>
      <c r="I15" s="83"/>
      <c r="J15" s="83"/>
      <c r="K15" s="83"/>
      <c r="L15" s="631"/>
      <c r="M15" s="631"/>
      <c r="N15" s="631"/>
      <c r="O15" s="632"/>
    </row>
    <row r="16" spans="1:15" s="68" customFormat="1" ht="15.75" thickBot="1">
      <c r="A16" s="432" t="s">
        <v>212</v>
      </c>
      <c r="B16" s="544" t="s">
        <v>344</v>
      </c>
      <c r="C16" s="544"/>
      <c r="D16" s="544"/>
      <c r="E16" s="544"/>
      <c r="F16" s="544"/>
      <c r="G16" s="550" t="s">
        <v>214</v>
      </c>
      <c r="H16" s="550"/>
      <c r="I16" s="545" t="s">
        <v>345</v>
      </c>
      <c r="J16" s="545"/>
      <c r="K16" s="545"/>
      <c r="L16" s="545"/>
      <c r="M16" s="545"/>
      <c r="N16" s="545"/>
      <c r="O16" s="545"/>
    </row>
    <row r="17" spans="1:15" s="68" customFormat="1" ht="56.25" customHeight="1" thickBot="1">
      <c r="A17" s="81"/>
      <c r="B17" s="81"/>
      <c r="C17" s="82"/>
      <c r="D17" s="82"/>
      <c r="E17" s="82"/>
      <c r="F17" s="82"/>
      <c r="G17" s="83"/>
      <c r="H17" s="83"/>
      <c r="I17" s="83"/>
      <c r="J17" s="83"/>
      <c r="K17" s="629"/>
      <c r="L17" s="629"/>
      <c r="M17" s="629"/>
      <c r="N17" s="629"/>
      <c r="O17" s="630"/>
    </row>
    <row r="18" spans="1:15" s="68" customFormat="1" ht="15.75" thickBot="1">
      <c r="A18" s="432" t="s">
        <v>216</v>
      </c>
      <c r="B18" s="544" t="s">
        <v>217</v>
      </c>
      <c r="C18" s="544"/>
      <c r="D18" s="544"/>
      <c r="E18" s="544"/>
      <c r="F18" s="126" t="s">
        <v>218</v>
      </c>
      <c r="G18" s="551" t="s">
        <v>219</v>
      </c>
      <c r="H18" s="551"/>
      <c r="I18" s="551"/>
      <c r="J18" s="126" t="s">
        <v>220</v>
      </c>
      <c r="K18" s="544" t="s">
        <v>346</v>
      </c>
      <c r="L18" s="544"/>
      <c r="M18" s="544"/>
      <c r="N18" s="544"/>
      <c r="O18" s="544"/>
    </row>
    <row r="19" spans="1:15" s="68" customFormat="1">
      <c r="A19" s="72"/>
      <c r="B19" s="72"/>
      <c r="C19" s="552"/>
      <c r="D19" s="552"/>
      <c r="E19" s="552"/>
      <c r="F19" s="552"/>
      <c r="G19" s="552"/>
      <c r="H19" s="552"/>
      <c r="I19" s="552"/>
      <c r="J19" s="552"/>
      <c r="K19" s="552"/>
      <c r="L19" s="552"/>
      <c r="M19" s="552"/>
      <c r="N19" s="552"/>
      <c r="O19" s="627"/>
    </row>
    <row r="20" spans="1:15" s="68" customFormat="1" ht="16.5" customHeight="1">
      <c r="B20" s="436"/>
      <c r="H20" s="633"/>
      <c r="I20" s="633"/>
      <c r="J20" s="633"/>
      <c r="K20" s="633"/>
      <c r="L20" s="633"/>
      <c r="M20" s="633"/>
      <c r="N20" s="633"/>
      <c r="O20" s="634"/>
    </row>
    <row r="21" spans="1:15" s="68" customFormat="1" ht="32.1" customHeight="1" thickBot="1">
      <c r="A21" s="153"/>
      <c r="B21" s="437"/>
      <c r="C21" s="438"/>
      <c r="D21" s="438"/>
      <c r="E21" s="438"/>
      <c r="F21" s="438"/>
      <c r="G21" s="438"/>
      <c r="H21" s="635"/>
      <c r="I21" s="635"/>
      <c r="J21" s="635"/>
      <c r="K21" s="635"/>
      <c r="L21" s="635"/>
      <c r="M21" s="635"/>
      <c r="N21" s="635"/>
      <c r="O21" s="636"/>
    </row>
    <row r="22" spans="1:15" s="68" customFormat="1" ht="32.1" customHeight="1" thickBot="1">
      <c r="A22" s="513" t="s">
        <v>222</v>
      </c>
      <c r="B22" s="514"/>
      <c r="C22" s="514"/>
      <c r="D22" s="514"/>
      <c r="E22" s="514"/>
      <c r="F22" s="514"/>
      <c r="G22" s="514"/>
      <c r="H22" s="514"/>
      <c r="I22" s="514"/>
      <c r="J22" s="514"/>
      <c r="K22" s="514"/>
      <c r="L22" s="514"/>
      <c r="M22" s="514"/>
      <c r="N22" s="514"/>
      <c r="O22" s="515"/>
    </row>
    <row r="23" spans="1:15" s="68" customFormat="1" ht="32.1" customHeight="1" thickBot="1">
      <c r="A23" s="513" t="s">
        <v>223</v>
      </c>
      <c r="B23" s="514"/>
      <c r="C23" s="514"/>
      <c r="D23" s="514"/>
      <c r="E23" s="514"/>
      <c r="F23" s="514"/>
      <c r="G23" s="514"/>
      <c r="H23" s="514"/>
      <c r="I23" s="514"/>
      <c r="J23" s="514"/>
      <c r="K23" s="514"/>
      <c r="L23" s="514"/>
      <c r="M23" s="514"/>
      <c r="N23" s="514"/>
      <c r="O23" s="515"/>
    </row>
    <row r="24" spans="1:15" s="68" customFormat="1" ht="32.1" customHeight="1" thickBot="1">
      <c r="A24" s="94"/>
      <c r="B24" s="86" t="s">
        <v>191</v>
      </c>
      <c r="C24" s="86" t="s">
        <v>192</v>
      </c>
      <c r="D24" s="86" t="s">
        <v>193</v>
      </c>
      <c r="E24" s="86" t="s">
        <v>194</v>
      </c>
      <c r="F24" s="86" t="s">
        <v>197</v>
      </c>
      <c r="G24" s="86" t="s">
        <v>198</v>
      </c>
      <c r="H24" s="86" t="s">
        <v>199</v>
      </c>
      <c r="I24" s="86" t="s">
        <v>200</v>
      </c>
      <c r="J24" s="86" t="s">
        <v>203</v>
      </c>
      <c r="K24" s="86" t="s">
        <v>204</v>
      </c>
      <c r="L24" s="86" t="s">
        <v>205</v>
      </c>
      <c r="M24" s="86" t="s">
        <v>206</v>
      </c>
      <c r="N24" s="87" t="s">
        <v>224</v>
      </c>
      <c r="O24" s="87" t="s">
        <v>225</v>
      </c>
    </row>
    <row r="25" spans="1:15" s="68" customFormat="1" ht="32.1" customHeight="1">
      <c r="A25" s="88" t="s">
        <v>226</v>
      </c>
      <c r="B25" s="342">
        <v>180454000</v>
      </c>
      <c r="C25" s="343"/>
      <c r="D25" s="342">
        <v>1125000</v>
      </c>
      <c r="E25" s="342">
        <v>78342000</v>
      </c>
      <c r="F25" s="343"/>
      <c r="G25" s="343"/>
      <c r="H25" s="344"/>
      <c r="I25" s="344"/>
      <c r="J25" s="344"/>
      <c r="K25" s="344"/>
      <c r="L25" s="344"/>
      <c r="M25" s="344"/>
      <c r="N25" s="345">
        <f>SUM(B25:M25)</f>
        <v>259921000</v>
      </c>
      <c r="O25" s="346"/>
    </row>
    <row r="26" spans="1:15" s="68" customFormat="1" ht="32.1" customHeight="1">
      <c r="A26" s="88" t="s">
        <v>227</v>
      </c>
      <c r="B26" s="342">
        <v>72875000</v>
      </c>
      <c r="C26" s="342">
        <f>180454000</f>
        <v>180454000</v>
      </c>
      <c r="D26" s="343"/>
      <c r="E26" s="343"/>
      <c r="F26" s="343"/>
      <c r="G26" s="343"/>
      <c r="H26" s="343"/>
      <c r="I26" s="343"/>
      <c r="J26" s="343"/>
      <c r="K26" s="343"/>
      <c r="L26" s="343"/>
      <c r="M26" s="343"/>
      <c r="N26" s="424">
        <f>SUM(B26:M26)</f>
        <v>253329000</v>
      </c>
      <c r="O26" s="347">
        <f>N26/N25</f>
        <v>0.97463844783607323</v>
      </c>
    </row>
    <row r="27" spans="1:15" s="68" customFormat="1" ht="32.1" customHeight="1">
      <c r="A27" s="88" t="s">
        <v>228</v>
      </c>
      <c r="B27" s="343"/>
      <c r="C27" s="342">
        <v>782100</v>
      </c>
      <c r="D27" s="343"/>
      <c r="E27" s="343"/>
      <c r="F27" s="343"/>
      <c r="G27" s="343"/>
      <c r="H27" s="343"/>
      <c r="I27" s="343"/>
      <c r="J27" s="343"/>
      <c r="K27" s="343"/>
      <c r="L27" s="343"/>
      <c r="M27" s="343"/>
      <c r="N27" s="342">
        <f>SUM(B27:M27)</f>
        <v>782100</v>
      </c>
      <c r="O27" s="348"/>
    </row>
    <row r="28" spans="1:15" s="68" customFormat="1" ht="32.1" customHeight="1">
      <c r="A28" s="88" t="s">
        <v>229</v>
      </c>
      <c r="B28" s="342">
        <v>24268619</v>
      </c>
      <c r="C28" s="342">
        <v>8244882</v>
      </c>
      <c r="D28" s="342">
        <v>24635723</v>
      </c>
      <c r="E28" s="343"/>
      <c r="F28" s="343"/>
      <c r="G28" s="343"/>
      <c r="H28" s="343"/>
      <c r="I28" s="343"/>
      <c r="J28" s="343"/>
      <c r="K28" s="343"/>
      <c r="L28" s="343"/>
      <c r="M28" s="343"/>
      <c r="N28" s="424">
        <f>SUM(B28:M28)</f>
        <v>57149224</v>
      </c>
      <c r="O28" s="348"/>
    </row>
    <row r="29" spans="1:15" s="68" customFormat="1" ht="32.1" customHeight="1">
      <c r="A29" s="88" t="s">
        <v>230</v>
      </c>
      <c r="B29" s="343"/>
      <c r="C29" s="342"/>
      <c r="D29" s="343"/>
      <c r="E29" s="343"/>
      <c r="F29" s="343"/>
      <c r="G29" s="343"/>
      <c r="H29" s="343"/>
      <c r="I29" s="343"/>
      <c r="J29" s="343"/>
      <c r="K29" s="343"/>
      <c r="L29" s="343"/>
      <c r="M29" s="343"/>
      <c r="N29" s="343">
        <f>SUM(B29:M29)</f>
        <v>0</v>
      </c>
      <c r="O29" s="348"/>
    </row>
    <row r="30" spans="1:15" s="93" customFormat="1" ht="16.5" customHeight="1" thickBot="1">
      <c r="A30" s="91" t="s">
        <v>231</v>
      </c>
      <c r="B30" s="349">
        <v>3698000</v>
      </c>
      <c r="C30" s="342">
        <f>29185301-B30</f>
        <v>25487301</v>
      </c>
      <c r="D30" s="350"/>
      <c r="E30" s="350"/>
      <c r="F30" s="350"/>
      <c r="G30" s="350"/>
      <c r="H30" s="350"/>
      <c r="I30" s="350"/>
      <c r="J30" s="350"/>
      <c r="K30" s="350"/>
      <c r="L30" s="350"/>
      <c r="M30" s="350"/>
      <c r="N30" s="342">
        <f>SUM(B30:M30)</f>
        <v>29185301</v>
      </c>
      <c r="O30" s="431">
        <f>N30/N28</f>
        <v>0.51068586688071216</v>
      </c>
    </row>
    <row r="31" spans="1:15" s="93" customFormat="1" ht="17.25" customHeight="1"/>
    <row r="32" spans="1:15" s="68" customFormat="1" ht="5.25" customHeight="1">
      <c r="A32" s="93"/>
      <c r="B32" s="93"/>
      <c r="C32" s="93"/>
      <c r="D32" s="93"/>
      <c r="E32" s="93"/>
      <c r="F32" s="93"/>
      <c r="G32" s="93"/>
      <c r="H32" s="93"/>
      <c r="I32" s="93"/>
      <c r="J32" s="93"/>
      <c r="K32" s="93"/>
      <c r="L32" s="93"/>
      <c r="M32" s="93"/>
      <c r="N32" s="93"/>
      <c r="O32" s="93"/>
    </row>
    <row r="33" spans="1:15" s="68" customFormat="1" ht="48" customHeight="1" thickBot="1"/>
    <row r="34" spans="1:15" s="68" customFormat="1" ht="50.25" customHeight="1" thickBot="1">
      <c r="A34" s="567" t="s">
        <v>232</v>
      </c>
      <c r="B34" s="568"/>
      <c r="C34" s="568"/>
      <c r="D34" s="568"/>
      <c r="E34" s="568"/>
      <c r="F34" s="568"/>
      <c r="G34" s="568"/>
      <c r="H34" s="568"/>
      <c r="I34" s="569"/>
      <c r="J34" s="98"/>
    </row>
    <row r="35" spans="1:15" s="68" customFormat="1" ht="45" customHeight="1" thickBot="1">
      <c r="A35" s="109" t="s">
        <v>233</v>
      </c>
      <c r="B35" s="570" t="str">
        <f>+B12</f>
        <v>Implementar 1 estrategia de  asistencia técnica dirigidas a los Sectores de la Administración Distrital y al Sector Privado, para la incorporación del enfoque diferencial en los servicios, programas y estrategias dirigidas a mujeres.</v>
      </c>
      <c r="C35" s="571"/>
      <c r="D35" s="571"/>
      <c r="E35" s="571"/>
      <c r="F35" s="571"/>
      <c r="G35" s="571"/>
      <c r="H35" s="571"/>
      <c r="I35" s="572"/>
      <c r="J35" s="96"/>
    </row>
    <row r="36" spans="1:15" s="68" customFormat="1" ht="50.25" customHeight="1" thickBot="1">
      <c r="A36" s="580" t="s">
        <v>234</v>
      </c>
      <c r="B36" s="164">
        <v>2024</v>
      </c>
      <c r="C36" s="164">
        <v>2025</v>
      </c>
      <c r="D36" s="164">
        <v>2026</v>
      </c>
      <c r="E36" s="164">
        <v>2027</v>
      </c>
      <c r="F36" s="164" t="s">
        <v>235</v>
      </c>
      <c r="G36" s="582" t="s">
        <v>236</v>
      </c>
      <c r="H36" s="582" t="s">
        <v>23</v>
      </c>
      <c r="I36" s="582"/>
      <c r="J36" s="96"/>
      <c r="K36" s="337"/>
    </row>
    <row r="37" spans="1:15" s="68" customFormat="1" ht="52.5" customHeight="1" thickBot="1">
      <c r="A37" s="581"/>
      <c r="B37" s="338">
        <v>1</v>
      </c>
      <c r="C37" s="338">
        <v>1</v>
      </c>
      <c r="D37" s="338">
        <v>1</v>
      </c>
      <c r="E37" s="338">
        <v>1</v>
      </c>
      <c r="F37" s="339">
        <v>1</v>
      </c>
      <c r="G37" s="582"/>
      <c r="H37" s="582"/>
      <c r="I37" s="582"/>
      <c r="J37" s="96"/>
    </row>
    <row r="38" spans="1:15" s="97" customFormat="1" ht="48" customHeight="1" thickBot="1">
      <c r="A38" s="110" t="s">
        <v>237</v>
      </c>
      <c r="B38" s="573">
        <v>0.2</v>
      </c>
      <c r="C38" s="574"/>
      <c r="D38" s="577" t="s">
        <v>238</v>
      </c>
      <c r="E38" s="578"/>
      <c r="F38" s="578"/>
      <c r="G38" s="578"/>
      <c r="H38" s="578"/>
      <c r="I38" s="579"/>
      <c r="J38" s="68"/>
      <c r="K38" s="68"/>
      <c r="L38" s="68"/>
      <c r="M38" s="68"/>
      <c r="N38" s="68"/>
      <c r="O38" s="68"/>
    </row>
    <row r="39" spans="1:15" s="68" customFormat="1" ht="120.75" customHeight="1" thickBot="1">
      <c r="A39" s="580" t="s">
        <v>239</v>
      </c>
      <c r="B39" s="110" t="s">
        <v>240</v>
      </c>
      <c r="C39" s="109" t="s">
        <v>241</v>
      </c>
      <c r="D39" s="565" t="s">
        <v>242</v>
      </c>
      <c r="E39" s="566"/>
      <c r="F39" s="565" t="s">
        <v>243</v>
      </c>
      <c r="G39" s="566"/>
      <c r="H39" s="111" t="s">
        <v>244</v>
      </c>
      <c r="I39" s="113" t="s">
        <v>245</v>
      </c>
      <c r="J39" s="97"/>
      <c r="K39" s="97"/>
      <c r="L39" s="97"/>
      <c r="M39" s="97"/>
      <c r="N39" s="97"/>
      <c r="O39" s="97"/>
    </row>
    <row r="40" spans="1:15" s="97" customFormat="1" ht="203.1" customHeight="1" thickBot="1">
      <c r="A40" s="581"/>
      <c r="B40" s="102">
        <v>1</v>
      </c>
      <c r="C40" s="103">
        <v>1</v>
      </c>
      <c r="D40" s="575" t="s">
        <v>347</v>
      </c>
      <c r="E40" s="576"/>
      <c r="F40" s="575" t="s">
        <v>347</v>
      </c>
      <c r="G40" s="576"/>
      <c r="H40" s="99"/>
      <c r="I40" s="100" t="s">
        <v>348</v>
      </c>
      <c r="J40" s="68"/>
      <c r="K40" s="68"/>
      <c r="L40" s="68"/>
      <c r="M40" s="68"/>
      <c r="N40" s="68"/>
      <c r="O40" s="68"/>
    </row>
    <row r="41" spans="1:15" s="68" customFormat="1" ht="120.75" customHeight="1" thickBot="1">
      <c r="A41" s="580" t="s">
        <v>249</v>
      </c>
      <c r="B41" s="112" t="s">
        <v>240</v>
      </c>
      <c r="C41" s="111" t="s">
        <v>241</v>
      </c>
      <c r="D41" s="565" t="s">
        <v>242</v>
      </c>
      <c r="E41" s="566"/>
      <c r="F41" s="565" t="s">
        <v>243</v>
      </c>
      <c r="G41" s="566"/>
      <c r="H41" s="111" t="s">
        <v>244</v>
      </c>
      <c r="I41" s="113" t="s">
        <v>245</v>
      </c>
      <c r="J41" s="97"/>
      <c r="K41" s="97"/>
      <c r="L41" s="97"/>
      <c r="M41" s="97"/>
      <c r="N41" s="97"/>
      <c r="O41" s="97"/>
    </row>
    <row r="42" spans="1:15" s="97" customFormat="1" ht="218.1" customHeight="1" thickBot="1">
      <c r="A42" s="581"/>
      <c r="B42" s="102">
        <v>1</v>
      </c>
      <c r="C42" s="103">
        <v>1</v>
      </c>
      <c r="D42" s="575" t="s">
        <v>349</v>
      </c>
      <c r="E42" s="576"/>
      <c r="F42" s="575" t="s">
        <v>350</v>
      </c>
      <c r="G42" s="576"/>
      <c r="H42" s="99"/>
      <c r="I42" s="100" t="s">
        <v>348</v>
      </c>
      <c r="J42" s="68"/>
      <c r="K42" s="68"/>
      <c r="L42" s="68"/>
      <c r="M42" s="68"/>
      <c r="N42" s="68"/>
      <c r="O42" s="68"/>
    </row>
    <row r="43" spans="1:15" s="68" customFormat="1" ht="120.75" customHeight="1" thickBot="1">
      <c r="A43" s="580" t="s">
        <v>253</v>
      </c>
      <c r="B43" s="112" t="s">
        <v>240</v>
      </c>
      <c r="C43" s="111" t="s">
        <v>241</v>
      </c>
      <c r="D43" s="565" t="s">
        <v>242</v>
      </c>
      <c r="E43" s="566"/>
      <c r="F43" s="565" t="s">
        <v>243</v>
      </c>
      <c r="G43" s="566"/>
      <c r="H43" s="111" t="s">
        <v>244</v>
      </c>
      <c r="I43" s="113" t="s">
        <v>245</v>
      </c>
      <c r="J43" s="97"/>
      <c r="K43" s="97"/>
      <c r="L43" s="97"/>
      <c r="M43" s="97"/>
      <c r="N43" s="97"/>
      <c r="O43" s="97"/>
    </row>
    <row r="44" spans="1:15" s="97" customFormat="1" ht="35.1" customHeight="1" thickBot="1">
      <c r="A44" s="581"/>
      <c r="B44" s="102">
        <v>1</v>
      </c>
      <c r="C44" s="103"/>
      <c r="D44" s="575"/>
      <c r="E44" s="576"/>
      <c r="F44" s="575"/>
      <c r="G44" s="576"/>
      <c r="H44" s="99"/>
      <c r="I44" s="100"/>
      <c r="J44" s="68"/>
      <c r="K44" s="68"/>
      <c r="L44" s="68"/>
      <c r="M44" s="68"/>
      <c r="N44" s="68"/>
      <c r="O44" s="68"/>
    </row>
    <row r="45" spans="1:15" s="68" customFormat="1" ht="120.75" customHeight="1" thickBot="1">
      <c r="A45" s="580" t="s">
        <v>254</v>
      </c>
      <c r="B45" s="112" t="s">
        <v>240</v>
      </c>
      <c r="C45" s="112" t="s">
        <v>241</v>
      </c>
      <c r="D45" s="565" t="s">
        <v>242</v>
      </c>
      <c r="E45" s="566"/>
      <c r="F45" s="565" t="s">
        <v>243</v>
      </c>
      <c r="G45" s="566"/>
      <c r="H45" s="111" t="s">
        <v>244</v>
      </c>
      <c r="I45" s="111" t="s">
        <v>245</v>
      </c>
      <c r="J45" s="97"/>
      <c r="K45" s="97"/>
      <c r="L45" s="97"/>
      <c r="M45" s="97"/>
      <c r="N45" s="97"/>
      <c r="O45" s="97"/>
    </row>
    <row r="46" spans="1:15" s="97" customFormat="1" ht="35.1" customHeight="1" thickBot="1">
      <c r="A46" s="581"/>
      <c r="B46" s="102">
        <v>1</v>
      </c>
      <c r="C46" s="103"/>
      <c r="D46" s="583"/>
      <c r="E46" s="584"/>
      <c r="F46" s="583"/>
      <c r="G46" s="584"/>
      <c r="H46" s="121"/>
      <c r="I46" s="122"/>
      <c r="J46" s="68"/>
      <c r="K46" s="68"/>
      <c r="L46" s="68"/>
      <c r="M46" s="68"/>
      <c r="N46" s="68"/>
      <c r="O46" s="68"/>
    </row>
    <row r="47" spans="1:15" s="68" customFormat="1" ht="120.75" customHeight="1" thickBot="1">
      <c r="A47" s="580" t="s">
        <v>255</v>
      </c>
      <c r="B47" s="112" t="s">
        <v>240</v>
      </c>
      <c r="C47" s="111" t="s">
        <v>241</v>
      </c>
      <c r="D47" s="565" t="s">
        <v>242</v>
      </c>
      <c r="E47" s="566"/>
      <c r="F47" s="565" t="s">
        <v>243</v>
      </c>
      <c r="G47" s="566"/>
      <c r="H47" s="111" t="s">
        <v>244</v>
      </c>
      <c r="I47" s="113" t="s">
        <v>245</v>
      </c>
      <c r="J47" s="97"/>
      <c r="K47" s="97"/>
      <c r="L47" s="97"/>
      <c r="M47" s="97"/>
      <c r="N47" s="97"/>
      <c r="O47" s="97"/>
    </row>
    <row r="48" spans="1:15" s="97" customFormat="1" ht="35.1" customHeight="1" thickBot="1">
      <c r="A48" s="581"/>
      <c r="B48" s="102">
        <v>1</v>
      </c>
      <c r="C48" s="103"/>
      <c r="D48" s="500"/>
      <c r="E48" s="501"/>
      <c r="F48" s="500"/>
      <c r="G48" s="501"/>
      <c r="H48" s="99"/>
      <c r="I48" s="101"/>
      <c r="J48" s="68"/>
      <c r="K48" s="68"/>
      <c r="L48" s="68"/>
      <c r="M48" s="68"/>
      <c r="N48" s="68"/>
      <c r="O48" s="68"/>
    </row>
    <row r="49" spans="1:15" s="68" customFormat="1" ht="120.75" customHeight="1" thickBot="1">
      <c r="A49" s="580" t="s">
        <v>256</v>
      </c>
      <c r="B49" s="112" t="s">
        <v>240</v>
      </c>
      <c r="C49" s="111" t="s">
        <v>241</v>
      </c>
      <c r="D49" s="565" t="s">
        <v>242</v>
      </c>
      <c r="E49" s="566"/>
      <c r="F49" s="565" t="s">
        <v>243</v>
      </c>
      <c r="G49" s="566"/>
      <c r="H49" s="111" t="s">
        <v>244</v>
      </c>
      <c r="I49" s="113" t="s">
        <v>245</v>
      </c>
      <c r="J49" s="97"/>
      <c r="K49" s="97"/>
      <c r="L49" s="97"/>
      <c r="M49" s="97"/>
      <c r="N49" s="97"/>
      <c r="O49" s="97"/>
    </row>
    <row r="50" spans="1:15" s="68" customFormat="1" ht="35.1" customHeight="1" thickBot="1">
      <c r="A50" s="581"/>
      <c r="B50" s="104">
        <v>1</v>
      </c>
      <c r="C50" s="105"/>
      <c r="D50" s="500"/>
      <c r="E50" s="501"/>
      <c r="F50" s="500"/>
      <c r="G50" s="501"/>
      <c r="H50" s="99"/>
      <c r="I50" s="101"/>
    </row>
    <row r="51" spans="1:15" s="68" customFormat="1" ht="120.75" customHeight="1" thickBot="1">
      <c r="A51" s="580" t="s">
        <v>257</v>
      </c>
      <c r="B51" s="110" t="s">
        <v>240</v>
      </c>
      <c r="C51" s="109" t="s">
        <v>241</v>
      </c>
      <c r="D51" s="565" t="s">
        <v>242</v>
      </c>
      <c r="E51" s="566"/>
      <c r="F51" s="565" t="s">
        <v>243</v>
      </c>
      <c r="G51" s="566"/>
      <c r="H51" s="111" t="s">
        <v>244</v>
      </c>
      <c r="I51" s="113" t="s">
        <v>245</v>
      </c>
    </row>
    <row r="52" spans="1:15" s="68" customFormat="1" ht="35.1" customHeight="1" thickBot="1">
      <c r="A52" s="581"/>
      <c r="B52" s="104">
        <v>1</v>
      </c>
      <c r="C52" s="105"/>
      <c r="D52" s="500"/>
      <c r="E52" s="585"/>
      <c r="F52" s="500"/>
      <c r="G52" s="501"/>
      <c r="H52" s="99"/>
      <c r="I52" s="101"/>
    </row>
    <row r="53" spans="1:15" s="68" customFormat="1" ht="120.75" customHeight="1" thickBot="1">
      <c r="A53" s="580" t="s">
        <v>258</v>
      </c>
      <c r="B53" s="110" t="s">
        <v>240</v>
      </c>
      <c r="C53" s="109" t="s">
        <v>241</v>
      </c>
      <c r="D53" s="565" t="s">
        <v>242</v>
      </c>
      <c r="E53" s="566"/>
      <c r="F53" s="565" t="s">
        <v>243</v>
      </c>
      <c r="G53" s="566"/>
      <c r="H53" s="111" t="s">
        <v>244</v>
      </c>
      <c r="I53" s="113" t="s">
        <v>245</v>
      </c>
    </row>
    <row r="54" spans="1:15" s="68" customFormat="1" ht="35.1" customHeight="1" thickBot="1">
      <c r="A54" s="581"/>
      <c r="B54" s="104">
        <v>1</v>
      </c>
      <c r="C54" s="105"/>
      <c r="D54" s="500"/>
      <c r="E54" s="585"/>
      <c r="F54" s="500"/>
      <c r="G54" s="501"/>
      <c r="H54" s="123"/>
      <c r="I54" s="101"/>
    </row>
    <row r="55" spans="1:15" s="68" customFormat="1" ht="120.75" customHeight="1" thickBot="1">
      <c r="A55" s="580" t="s">
        <v>259</v>
      </c>
      <c r="B55" s="110" t="s">
        <v>240</v>
      </c>
      <c r="C55" s="109" t="s">
        <v>241</v>
      </c>
      <c r="D55" s="565" t="s">
        <v>242</v>
      </c>
      <c r="E55" s="566"/>
      <c r="F55" s="565" t="s">
        <v>243</v>
      </c>
      <c r="G55" s="566"/>
      <c r="H55" s="111" t="s">
        <v>244</v>
      </c>
      <c r="I55" s="113" t="s">
        <v>245</v>
      </c>
    </row>
    <row r="56" spans="1:15" s="68" customFormat="1" ht="35.1" customHeight="1" thickBot="1">
      <c r="A56" s="581"/>
      <c r="B56" s="104">
        <v>1</v>
      </c>
      <c r="C56" s="105"/>
      <c r="D56" s="500"/>
      <c r="E56" s="501"/>
      <c r="F56" s="500"/>
      <c r="G56" s="501"/>
      <c r="H56" s="99"/>
      <c r="I56" s="99"/>
    </row>
    <row r="57" spans="1:15" s="68" customFormat="1" ht="120.75" customHeight="1" thickBot="1">
      <c r="A57" s="580" t="s">
        <v>260</v>
      </c>
      <c r="B57" s="110" t="s">
        <v>240</v>
      </c>
      <c r="C57" s="109" t="s">
        <v>241</v>
      </c>
      <c r="D57" s="565" t="s">
        <v>242</v>
      </c>
      <c r="E57" s="566"/>
      <c r="F57" s="565" t="s">
        <v>243</v>
      </c>
      <c r="G57" s="566"/>
      <c r="H57" s="111" t="s">
        <v>244</v>
      </c>
      <c r="I57" s="113" t="s">
        <v>245</v>
      </c>
    </row>
    <row r="58" spans="1:15" s="68" customFormat="1" ht="35.1" customHeight="1" thickBot="1">
      <c r="A58" s="581"/>
      <c r="B58" s="104">
        <v>1</v>
      </c>
      <c r="C58" s="105"/>
      <c r="D58" s="500"/>
      <c r="E58" s="501"/>
      <c r="F58" s="500"/>
      <c r="G58" s="501"/>
      <c r="H58" s="99"/>
      <c r="I58" s="101"/>
    </row>
    <row r="59" spans="1:15" s="68" customFormat="1" ht="120.75" customHeight="1" thickBot="1">
      <c r="A59" s="580" t="s">
        <v>261</v>
      </c>
      <c r="B59" s="110" t="s">
        <v>240</v>
      </c>
      <c r="C59" s="109" t="s">
        <v>241</v>
      </c>
      <c r="D59" s="565" t="s">
        <v>242</v>
      </c>
      <c r="E59" s="566"/>
      <c r="F59" s="565" t="s">
        <v>243</v>
      </c>
      <c r="G59" s="566"/>
      <c r="H59" s="111" t="s">
        <v>244</v>
      </c>
      <c r="I59" s="113" t="s">
        <v>245</v>
      </c>
    </row>
    <row r="60" spans="1:15" s="68" customFormat="1" ht="35.1" customHeight="1" thickBot="1">
      <c r="A60" s="581"/>
      <c r="B60" s="104">
        <v>1</v>
      </c>
      <c r="C60" s="105"/>
      <c r="D60" s="500"/>
      <c r="E60" s="501"/>
      <c r="F60" s="585"/>
      <c r="G60" s="585"/>
      <c r="H60" s="99"/>
      <c r="I60" s="99"/>
    </row>
    <row r="61" spans="1:15" s="68" customFormat="1" ht="120.75" customHeight="1" thickBot="1">
      <c r="A61" s="580" t="s">
        <v>262</v>
      </c>
      <c r="B61" s="110" t="s">
        <v>240</v>
      </c>
      <c r="C61" s="109" t="s">
        <v>241</v>
      </c>
      <c r="D61" s="565" t="s">
        <v>242</v>
      </c>
      <c r="E61" s="566"/>
      <c r="F61" s="565" t="s">
        <v>243</v>
      </c>
      <c r="G61" s="566"/>
      <c r="H61" s="111" t="s">
        <v>244</v>
      </c>
      <c r="I61" s="113" t="s">
        <v>245</v>
      </c>
    </row>
    <row r="62" spans="1:15" s="68" customFormat="1" ht="17.25" thickBot="1">
      <c r="A62" s="581"/>
      <c r="B62" s="104">
        <v>1</v>
      </c>
      <c r="C62" s="105"/>
      <c r="D62" s="500"/>
      <c r="E62" s="501"/>
      <c r="F62" s="500"/>
      <c r="G62" s="501"/>
      <c r="H62" s="99"/>
      <c r="I62" s="99"/>
    </row>
    <row r="63" spans="1:15" s="68" customFormat="1" ht="14.25"/>
    <row r="64" spans="1:15" s="96" customFormat="1" ht="30" customHeight="1">
      <c r="A64" s="68"/>
      <c r="B64" s="68"/>
      <c r="C64" s="68"/>
      <c r="D64" s="68"/>
      <c r="E64" s="68"/>
      <c r="F64" s="68"/>
      <c r="G64" s="68"/>
      <c r="H64" s="68"/>
      <c r="I64" s="68"/>
      <c r="J64" s="68"/>
      <c r="K64" s="68"/>
      <c r="L64" s="68"/>
      <c r="M64" s="68"/>
      <c r="N64" s="68"/>
      <c r="O64" s="68"/>
    </row>
    <row r="65" spans="1:15" s="68" customFormat="1" ht="34.5" customHeight="1">
      <c r="J65" s="96"/>
      <c r="K65" s="96"/>
      <c r="L65" s="96"/>
      <c r="M65" s="96"/>
      <c r="N65" s="96"/>
      <c r="O65" s="96"/>
    </row>
    <row r="66" spans="1:15" s="340" customFormat="1" ht="174" customHeight="1">
      <c r="A66" s="516" t="s">
        <v>263</v>
      </c>
      <c r="B66" s="516"/>
      <c r="C66" s="516"/>
      <c r="D66" s="516"/>
      <c r="E66" s="516"/>
      <c r="F66" s="516"/>
      <c r="G66" s="516"/>
      <c r="H66" s="516"/>
      <c r="I66" s="516"/>
      <c r="J66" s="68"/>
      <c r="K66" s="68"/>
      <c r="L66" s="68"/>
      <c r="M66" s="68"/>
      <c r="N66" s="68"/>
      <c r="O66" s="68"/>
    </row>
    <row r="67" spans="1:15" s="68" customFormat="1" ht="105.95" customHeight="1">
      <c r="A67" s="114" t="s">
        <v>264</v>
      </c>
      <c r="B67" s="517" t="s">
        <v>351</v>
      </c>
      <c r="C67" s="518"/>
      <c r="D67" s="517" t="s">
        <v>352</v>
      </c>
      <c r="E67" s="518"/>
      <c r="F67" s="517" t="s">
        <v>353</v>
      </c>
      <c r="G67" s="518"/>
      <c r="H67" s="517" t="s">
        <v>354</v>
      </c>
      <c r="I67" s="518"/>
      <c r="J67" s="340"/>
      <c r="K67" s="340"/>
      <c r="L67" s="340"/>
      <c r="M67" s="340"/>
      <c r="N67" s="340"/>
      <c r="O67" s="340"/>
    </row>
    <row r="68" spans="1:15" s="68" customFormat="1" ht="30" customHeight="1">
      <c r="A68" s="114" t="s">
        <v>268</v>
      </c>
      <c r="B68" s="495">
        <v>0.05</v>
      </c>
      <c r="C68" s="496"/>
      <c r="D68" s="495">
        <v>0.05</v>
      </c>
      <c r="E68" s="496"/>
      <c r="F68" s="495">
        <v>0.05</v>
      </c>
      <c r="G68" s="496"/>
      <c r="H68" s="495">
        <v>0.05</v>
      </c>
      <c r="I68" s="496"/>
    </row>
    <row r="69" spans="1:15" s="68" customFormat="1" ht="30" customHeight="1">
      <c r="A69" s="498" t="s">
        <v>191</v>
      </c>
      <c r="B69" s="170" t="s">
        <v>99</v>
      </c>
      <c r="C69" s="170" t="s">
        <v>241</v>
      </c>
      <c r="D69" s="170" t="s">
        <v>99</v>
      </c>
      <c r="E69" s="170" t="s">
        <v>241</v>
      </c>
      <c r="F69" s="170" t="s">
        <v>99</v>
      </c>
      <c r="G69" s="170" t="s">
        <v>241</v>
      </c>
      <c r="H69" s="170" t="s">
        <v>99</v>
      </c>
      <c r="I69" s="170" t="s">
        <v>241</v>
      </c>
    </row>
    <row r="70" spans="1:15" s="68" customFormat="1" ht="80.25" customHeight="1">
      <c r="A70" s="499"/>
      <c r="B70" s="116">
        <v>0</v>
      </c>
      <c r="C70" s="117">
        <v>0</v>
      </c>
      <c r="D70" s="116">
        <v>0.02</v>
      </c>
      <c r="E70" s="117">
        <v>0.02</v>
      </c>
      <c r="F70" s="116">
        <v>0.02</v>
      </c>
      <c r="G70" s="117">
        <v>0.02</v>
      </c>
      <c r="H70" s="124">
        <v>0.02</v>
      </c>
      <c r="I70" s="117">
        <v>0.02</v>
      </c>
    </row>
    <row r="71" spans="1:15" s="68" customFormat="1" ht="215.1" customHeight="1">
      <c r="A71" s="114" t="s">
        <v>269</v>
      </c>
      <c r="B71" s="519" t="s">
        <v>355</v>
      </c>
      <c r="C71" s="520"/>
      <c r="D71" s="519" t="s">
        <v>356</v>
      </c>
      <c r="E71" s="520"/>
      <c r="F71" s="519" t="s">
        <v>357</v>
      </c>
      <c r="G71" s="520"/>
      <c r="H71" s="519" t="s">
        <v>358</v>
      </c>
      <c r="I71" s="520"/>
    </row>
    <row r="72" spans="1:15" s="68" customFormat="1" ht="125.1" customHeight="1">
      <c r="A72" s="114" t="s">
        <v>273</v>
      </c>
      <c r="B72" s="559"/>
      <c r="C72" s="508"/>
      <c r="D72" s="559" t="s">
        <v>359</v>
      </c>
      <c r="E72" s="508"/>
      <c r="F72" s="559" t="s">
        <v>359</v>
      </c>
      <c r="G72" s="510"/>
      <c r="H72" s="559" t="s">
        <v>359</v>
      </c>
      <c r="I72" s="510"/>
    </row>
    <row r="73" spans="1:15" s="68" customFormat="1" ht="30.75" customHeight="1">
      <c r="A73" s="498" t="s">
        <v>192</v>
      </c>
      <c r="B73" s="170" t="s">
        <v>99</v>
      </c>
      <c r="C73" s="170" t="s">
        <v>241</v>
      </c>
      <c r="D73" s="170" t="s">
        <v>99</v>
      </c>
      <c r="E73" s="170" t="s">
        <v>241</v>
      </c>
      <c r="F73" s="170" t="s">
        <v>99</v>
      </c>
      <c r="G73" s="170" t="s">
        <v>241</v>
      </c>
      <c r="H73" s="170" t="s">
        <v>99</v>
      </c>
      <c r="I73" s="170" t="s">
        <v>241</v>
      </c>
    </row>
    <row r="74" spans="1:15" s="68" customFormat="1" ht="80.25" customHeight="1">
      <c r="A74" s="499"/>
      <c r="B74" s="116">
        <v>0.03</v>
      </c>
      <c r="C74" s="117">
        <v>0.03</v>
      </c>
      <c r="D74" s="116">
        <v>0.02</v>
      </c>
      <c r="E74" s="117">
        <v>0.02</v>
      </c>
      <c r="F74" s="116">
        <v>0.02</v>
      </c>
      <c r="G74" s="118">
        <v>0.02</v>
      </c>
      <c r="H74" s="124">
        <v>0.02</v>
      </c>
      <c r="I74" s="118">
        <v>0.02</v>
      </c>
    </row>
    <row r="75" spans="1:15" s="68" customFormat="1" ht="408.95" customHeight="1">
      <c r="A75" s="114" t="s">
        <v>269</v>
      </c>
      <c r="B75" s="519" t="s">
        <v>360</v>
      </c>
      <c r="C75" s="520"/>
      <c r="D75" s="561" t="s">
        <v>361</v>
      </c>
      <c r="E75" s="562"/>
      <c r="F75" s="519" t="s">
        <v>362</v>
      </c>
      <c r="G75" s="520"/>
      <c r="H75" s="563" t="s">
        <v>363</v>
      </c>
      <c r="I75" s="562"/>
    </row>
    <row r="76" spans="1:15" s="68" customFormat="1" ht="153.94999999999999" customHeight="1">
      <c r="A76" s="114" t="s">
        <v>273</v>
      </c>
      <c r="B76" s="559" t="s">
        <v>359</v>
      </c>
      <c r="C76" s="508"/>
      <c r="D76" s="559" t="s">
        <v>359</v>
      </c>
      <c r="E76" s="508"/>
      <c r="F76" s="559" t="s">
        <v>359</v>
      </c>
      <c r="G76" s="510"/>
      <c r="H76" s="559" t="s">
        <v>359</v>
      </c>
      <c r="I76" s="510"/>
    </row>
    <row r="77" spans="1:15" s="68" customFormat="1" ht="30.75" customHeight="1">
      <c r="A77" s="498" t="s">
        <v>193</v>
      </c>
      <c r="B77" s="170" t="s">
        <v>99</v>
      </c>
      <c r="C77" s="170" t="s">
        <v>241</v>
      </c>
      <c r="D77" s="170" t="s">
        <v>99</v>
      </c>
      <c r="E77" s="170" t="s">
        <v>241</v>
      </c>
      <c r="F77" s="170" t="s">
        <v>99</v>
      </c>
      <c r="G77" s="170" t="s">
        <v>241</v>
      </c>
      <c r="H77" s="170" t="s">
        <v>99</v>
      </c>
      <c r="I77" s="170" t="s">
        <v>241</v>
      </c>
    </row>
    <row r="78" spans="1:15" s="68" customFormat="1" ht="80.25" customHeight="1">
      <c r="A78" s="499"/>
      <c r="B78" s="116">
        <v>0.05</v>
      </c>
      <c r="C78" s="117"/>
      <c r="D78" s="116">
        <v>0.04</v>
      </c>
      <c r="E78" s="117"/>
      <c r="F78" s="124">
        <v>0.03</v>
      </c>
      <c r="G78" s="118"/>
      <c r="H78" s="124">
        <v>0.03</v>
      </c>
      <c r="I78" s="118"/>
    </row>
    <row r="79" spans="1:15" s="68" customFormat="1" ht="80.25" customHeight="1">
      <c r="A79" s="114" t="s">
        <v>269</v>
      </c>
      <c r="B79" s="519"/>
      <c r="C79" s="520"/>
      <c r="D79" s="509"/>
      <c r="E79" s="586"/>
      <c r="F79" s="521"/>
      <c r="G79" s="560"/>
      <c r="H79" s="509"/>
      <c r="I79" s="510"/>
    </row>
    <row r="80" spans="1:15" s="68" customFormat="1" ht="30.75" customHeight="1">
      <c r="A80" s="114" t="s">
        <v>273</v>
      </c>
      <c r="B80" s="507"/>
      <c r="C80" s="508"/>
      <c r="D80" s="507"/>
      <c r="E80" s="508"/>
      <c r="F80" s="509"/>
      <c r="G80" s="510"/>
      <c r="H80" s="509"/>
      <c r="I80" s="510"/>
    </row>
    <row r="81" spans="1:9" s="68" customFormat="1" ht="30.75" customHeight="1">
      <c r="A81" s="498" t="s">
        <v>194</v>
      </c>
      <c r="B81" s="170" t="s">
        <v>99</v>
      </c>
      <c r="C81" s="170" t="s">
        <v>241</v>
      </c>
      <c r="D81" s="170" t="s">
        <v>99</v>
      </c>
      <c r="E81" s="170" t="s">
        <v>241</v>
      </c>
      <c r="F81" s="170" t="s">
        <v>99</v>
      </c>
      <c r="G81" s="170" t="s">
        <v>241</v>
      </c>
      <c r="H81" s="170" t="s">
        <v>99</v>
      </c>
      <c r="I81" s="170" t="s">
        <v>241</v>
      </c>
    </row>
    <row r="82" spans="1:9" s="68" customFormat="1" ht="80.25" customHeight="1">
      <c r="A82" s="499"/>
      <c r="B82" s="116">
        <v>0.1</v>
      </c>
      <c r="C82" s="117"/>
      <c r="D82" s="116">
        <v>0.1</v>
      </c>
      <c r="E82" s="117"/>
      <c r="F82" s="116">
        <v>0.1</v>
      </c>
      <c r="G82" s="118"/>
      <c r="H82" s="124">
        <v>0.1</v>
      </c>
      <c r="I82" s="118"/>
    </row>
    <row r="83" spans="1:9" s="68" customFormat="1" ht="80.25" customHeight="1">
      <c r="A83" s="114" t="s">
        <v>269</v>
      </c>
      <c r="B83" s="588"/>
      <c r="C83" s="589"/>
      <c r="D83" s="509"/>
      <c r="E83" s="510"/>
      <c r="F83" s="521"/>
      <c r="G83" s="560"/>
      <c r="H83" s="509"/>
      <c r="I83" s="510"/>
    </row>
    <row r="84" spans="1:9" s="68" customFormat="1" ht="30" customHeight="1">
      <c r="A84" s="114" t="s">
        <v>273</v>
      </c>
      <c r="B84" s="505"/>
      <c r="C84" s="506"/>
      <c r="D84" s="507"/>
      <c r="E84" s="508"/>
      <c r="F84" s="509"/>
      <c r="G84" s="510"/>
      <c r="H84" s="509"/>
      <c r="I84" s="510"/>
    </row>
    <row r="85" spans="1:9" s="68" customFormat="1" ht="30" customHeight="1">
      <c r="A85" s="498" t="s">
        <v>197</v>
      </c>
      <c r="B85" s="170" t="s">
        <v>99</v>
      </c>
      <c r="C85" s="170" t="s">
        <v>241</v>
      </c>
      <c r="D85" s="170" t="s">
        <v>99</v>
      </c>
      <c r="E85" s="170" t="s">
        <v>241</v>
      </c>
      <c r="F85" s="170" t="s">
        <v>99</v>
      </c>
      <c r="G85" s="170" t="s">
        <v>241</v>
      </c>
      <c r="H85" s="170" t="s">
        <v>99</v>
      </c>
      <c r="I85" s="170" t="s">
        <v>241</v>
      </c>
    </row>
    <row r="86" spans="1:9" s="68" customFormat="1" ht="80.25" customHeight="1">
      <c r="A86" s="499"/>
      <c r="B86" s="116">
        <v>0.1</v>
      </c>
      <c r="C86" s="117"/>
      <c r="D86" s="116">
        <v>0.1</v>
      </c>
      <c r="E86" s="117"/>
      <c r="F86" s="116">
        <v>0.1</v>
      </c>
      <c r="G86" s="118"/>
      <c r="H86" s="124">
        <v>0.1</v>
      </c>
      <c r="I86" s="118"/>
    </row>
    <row r="87" spans="1:9" s="68" customFormat="1" ht="80.25" customHeight="1">
      <c r="A87" s="114" t="s">
        <v>269</v>
      </c>
      <c r="B87" s="511"/>
      <c r="C87" s="511"/>
      <c r="D87" s="511"/>
      <c r="E87" s="511"/>
      <c r="F87" s="511"/>
      <c r="G87" s="511"/>
      <c r="H87" s="511"/>
      <c r="I87" s="511"/>
    </row>
    <row r="88" spans="1:9" s="68" customFormat="1" ht="29.25" customHeight="1">
      <c r="A88" s="114" t="s">
        <v>273</v>
      </c>
      <c r="B88" s="502"/>
      <c r="C88" s="503"/>
      <c r="D88" s="502"/>
      <c r="E88" s="503"/>
      <c r="F88" s="502"/>
      <c r="G88" s="503"/>
      <c r="H88" s="502"/>
      <c r="I88" s="503"/>
    </row>
    <row r="89" spans="1:9" s="68" customFormat="1" ht="29.25" customHeight="1">
      <c r="A89" s="498" t="s">
        <v>198</v>
      </c>
      <c r="B89" s="170" t="s">
        <v>99</v>
      </c>
      <c r="C89" s="170" t="s">
        <v>241</v>
      </c>
      <c r="D89" s="170" t="s">
        <v>99</v>
      </c>
      <c r="E89" s="170" t="s">
        <v>241</v>
      </c>
      <c r="F89" s="170" t="s">
        <v>99</v>
      </c>
      <c r="G89" s="170" t="s">
        <v>241</v>
      </c>
      <c r="H89" s="170" t="s">
        <v>99</v>
      </c>
      <c r="I89" s="170" t="s">
        <v>241</v>
      </c>
    </row>
    <row r="90" spans="1:9" s="68" customFormat="1" ht="80.25" customHeight="1">
      <c r="A90" s="499"/>
      <c r="B90" s="116">
        <v>0.1</v>
      </c>
      <c r="C90" s="117"/>
      <c r="D90" s="116">
        <v>0.1</v>
      </c>
      <c r="E90" s="117"/>
      <c r="F90" s="116">
        <v>0.1</v>
      </c>
      <c r="G90" s="118"/>
      <c r="H90" s="124">
        <v>0.1</v>
      </c>
      <c r="I90" s="118"/>
    </row>
    <row r="91" spans="1:9" s="68" customFormat="1" ht="80.25" customHeight="1">
      <c r="A91" s="114" t="s">
        <v>269</v>
      </c>
      <c r="B91" s="504"/>
      <c r="C91" s="504"/>
      <c r="D91" s="504"/>
      <c r="E91" s="504"/>
      <c r="F91" s="504"/>
      <c r="G91" s="504"/>
      <c r="H91" s="504"/>
      <c r="I91" s="504"/>
    </row>
    <row r="92" spans="1:9" s="68" customFormat="1" ht="24.95" customHeight="1">
      <c r="A92" s="114" t="s">
        <v>273</v>
      </c>
      <c r="B92" s="502"/>
      <c r="C92" s="503"/>
      <c r="D92" s="502"/>
      <c r="E92" s="503"/>
      <c r="F92" s="502"/>
      <c r="G92" s="503"/>
      <c r="H92" s="502"/>
      <c r="I92" s="503"/>
    </row>
    <row r="93" spans="1:9" s="68" customFormat="1" ht="24.95" customHeight="1">
      <c r="A93" s="498" t="s">
        <v>199</v>
      </c>
      <c r="B93" s="170" t="s">
        <v>99</v>
      </c>
      <c r="C93" s="170" t="s">
        <v>241</v>
      </c>
      <c r="D93" s="170" t="s">
        <v>99</v>
      </c>
      <c r="E93" s="170" t="s">
        <v>241</v>
      </c>
      <c r="F93" s="170" t="s">
        <v>99</v>
      </c>
      <c r="G93" s="170" t="s">
        <v>241</v>
      </c>
      <c r="H93" s="170" t="s">
        <v>99</v>
      </c>
      <c r="I93" s="170" t="s">
        <v>241</v>
      </c>
    </row>
    <row r="94" spans="1:9" s="68" customFormat="1" ht="80.25" customHeight="1">
      <c r="A94" s="499"/>
      <c r="B94" s="116">
        <v>0.1</v>
      </c>
      <c r="C94" s="117"/>
      <c r="D94" s="116">
        <v>0.1</v>
      </c>
      <c r="E94" s="117"/>
      <c r="F94" s="116">
        <v>0.1</v>
      </c>
      <c r="G94" s="118"/>
      <c r="H94" s="124">
        <v>0.1</v>
      </c>
      <c r="I94" s="118"/>
    </row>
    <row r="95" spans="1:9" s="68" customFormat="1" ht="80.25" customHeight="1">
      <c r="A95" s="114" t="s">
        <v>269</v>
      </c>
      <c r="B95" s="504"/>
      <c r="C95" s="504"/>
      <c r="D95" s="504"/>
      <c r="E95" s="504"/>
      <c r="F95" s="504"/>
      <c r="G95" s="504"/>
      <c r="H95" s="504"/>
      <c r="I95" s="504"/>
    </row>
    <row r="96" spans="1:9" s="68" customFormat="1" ht="24.95" customHeight="1">
      <c r="A96" s="114" t="s">
        <v>273</v>
      </c>
      <c r="B96" s="502"/>
      <c r="C96" s="503"/>
      <c r="D96" s="502"/>
      <c r="E96" s="503"/>
      <c r="F96" s="502"/>
      <c r="G96" s="503"/>
      <c r="H96" s="502"/>
      <c r="I96" s="503"/>
    </row>
    <row r="97" spans="1:9" s="68" customFormat="1" ht="24.95" customHeight="1">
      <c r="A97" s="498" t="s">
        <v>200</v>
      </c>
      <c r="B97" s="170" t="s">
        <v>99</v>
      </c>
      <c r="C97" s="170" t="s">
        <v>241</v>
      </c>
      <c r="D97" s="170" t="s">
        <v>99</v>
      </c>
      <c r="E97" s="170" t="s">
        <v>241</v>
      </c>
      <c r="F97" s="170" t="s">
        <v>99</v>
      </c>
      <c r="G97" s="170" t="s">
        <v>241</v>
      </c>
      <c r="H97" s="170" t="s">
        <v>99</v>
      </c>
      <c r="I97" s="170" t="s">
        <v>241</v>
      </c>
    </row>
    <row r="98" spans="1:9" s="68" customFormat="1" ht="80.25" customHeight="1">
      <c r="A98" s="499"/>
      <c r="B98" s="116">
        <v>0.1</v>
      </c>
      <c r="C98" s="117"/>
      <c r="D98" s="116">
        <v>0.1</v>
      </c>
      <c r="E98" s="117"/>
      <c r="F98" s="116">
        <v>0.1</v>
      </c>
      <c r="G98" s="118"/>
      <c r="H98" s="124">
        <v>0.1</v>
      </c>
      <c r="I98" s="118"/>
    </row>
    <row r="99" spans="1:9" s="68" customFormat="1" ht="80.25" customHeight="1">
      <c r="A99" s="114" t="s">
        <v>269</v>
      </c>
      <c r="B99" s="504"/>
      <c r="C99" s="504"/>
      <c r="D99" s="504"/>
      <c r="E99" s="504"/>
      <c r="F99" s="504"/>
      <c r="G99" s="504"/>
      <c r="H99" s="504"/>
      <c r="I99" s="504"/>
    </row>
    <row r="100" spans="1:9" s="68" customFormat="1" ht="24.95" customHeight="1">
      <c r="A100" s="114" t="s">
        <v>273</v>
      </c>
      <c r="B100" s="502"/>
      <c r="C100" s="503"/>
      <c r="D100" s="502"/>
      <c r="E100" s="503"/>
      <c r="F100" s="502"/>
      <c r="G100" s="503"/>
      <c r="H100" s="502"/>
      <c r="I100" s="503"/>
    </row>
    <row r="101" spans="1:9" s="68" customFormat="1" ht="24.95" customHeight="1">
      <c r="A101" s="498" t="s">
        <v>203</v>
      </c>
      <c r="B101" s="170" t="s">
        <v>99</v>
      </c>
      <c r="C101" s="170" t="s">
        <v>241</v>
      </c>
      <c r="D101" s="170" t="s">
        <v>99</v>
      </c>
      <c r="E101" s="170" t="s">
        <v>241</v>
      </c>
      <c r="F101" s="170" t="s">
        <v>99</v>
      </c>
      <c r="G101" s="170" t="s">
        <v>241</v>
      </c>
      <c r="H101" s="170" t="s">
        <v>99</v>
      </c>
      <c r="I101" s="170" t="s">
        <v>241</v>
      </c>
    </row>
    <row r="102" spans="1:9" s="68" customFormat="1" ht="80.25" customHeight="1">
      <c r="A102" s="499"/>
      <c r="B102" s="116">
        <v>0.1</v>
      </c>
      <c r="C102" s="117"/>
      <c r="D102" s="116">
        <v>0.1</v>
      </c>
      <c r="E102" s="117"/>
      <c r="F102" s="116">
        <v>0.15</v>
      </c>
      <c r="G102" s="118"/>
      <c r="H102" s="124">
        <v>0.1</v>
      </c>
      <c r="I102" s="118"/>
    </row>
    <row r="103" spans="1:9" s="68" customFormat="1" ht="80.25" customHeight="1">
      <c r="A103" s="114" t="s">
        <v>269</v>
      </c>
      <c r="B103" s="504"/>
      <c r="C103" s="504"/>
      <c r="D103" s="504"/>
      <c r="E103" s="504"/>
      <c r="F103" s="504"/>
      <c r="G103" s="504"/>
      <c r="H103" s="504"/>
      <c r="I103" s="504"/>
    </row>
    <row r="104" spans="1:9" s="68" customFormat="1" ht="24.95" customHeight="1">
      <c r="A104" s="114" t="s">
        <v>273</v>
      </c>
      <c r="B104" s="502"/>
      <c r="C104" s="503"/>
      <c r="D104" s="502"/>
      <c r="E104" s="503"/>
      <c r="F104" s="502"/>
      <c r="G104" s="503"/>
      <c r="H104" s="502"/>
      <c r="I104" s="503"/>
    </row>
    <row r="105" spans="1:9" s="68" customFormat="1" ht="24.95" customHeight="1">
      <c r="A105" s="498" t="s">
        <v>204</v>
      </c>
      <c r="B105" s="170" t="s">
        <v>99</v>
      </c>
      <c r="C105" s="170" t="s">
        <v>241</v>
      </c>
      <c r="D105" s="170" t="s">
        <v>99</v>
      </c>
      <c r="E105" s="170" t="s">
        <v>241</v>
      </c>
      <c r="F105" s="170" t="s">
        <v>99</v>
      </c>
      <c r="G105" s="170" t="s">
        <v>241</v>
      </c>
      <c r="H105" s="170" t="s">
        <v>99</v>
      </c>
      <c r="I105" s="170" t="s">
        <v>241</v>
      </c>
    </row>
    <row r="106" spans="1:9" s="68" customFormat="1" ht="80.25" customHeight="1">
      <c r="A106" s="499"/>
      <c r="B106" s="116">
        <v>0.15</v>
      </c>
      <c r="C106" s="119"/>
      <c r="D106" s="116">
        <v>0.15</v>
      </c>
      <c r="E106" s="117"/>
      <c r="F106" s="124">
        <v>0.15</v>
      </c>
      <c r="G106" s="118"/>
      <c r="H106" s="124">
        <v>0.15</v>
      </c>
      <c r="I106" s="118"/>
    </row>
    <row r="107" spans="1:9" s="68" customFormat="1" ht="80.25" customHeight="1">
      <c r="A107" s="114" t="s">
        <v>269</v>
      </c>
      <c r="B107" s="504"/>
      <c r="C107" s="504"/>
      <c r="D107" s="504"/>
      <c r="E107" s="504"/>
      <c r="F107" s="504"/>
      <c r="G107" s="504"/>
      <c r="H107" s="504"/>
      <c r="I107" s="504"/>
    </row>
    <row r="108" spans="1:9" s="68" customFormat="1" ht="24.95" customHeight="1">
      <c r="A108" s="114" t="s">
        <v>273</v>
      </c>
      <c r="B108" s="502"/>
      <c r="C108" s="503"/>
      <c r="D108" s="502"/>
      <c r="E108" s="503"/>
      <c r="F108" s="502"/>
      <c r="G108" s="503"/>
      <c r="H108" s="502"/>
      <c r="I108" s="503"/>
    </row>
    <row r="109" spans="1:9" s="68" customFormat="1" ht="24.95" customHeight="1">
      <c r="A109" s="498" t="s">
        <v>205</v>
      </c>
      <c r="B109" s="170" t="s">
        <v>99</v>
      </c>
      <c r="C109" s="170" t="s">
        <v>241</v>
      </c>
      <c r="D109" s="170" t="s">
        <v>99</v>
      </c>
      <c r="E109" s="170" t="s">
        <v>241</v>
      </c>
      <c r="F109" s="170" t="s">
        <v>99</v>
      </c>
      <c r="G109" s="170" t="s">
        <v>241</v>
      </c>
      <c r="H109" s="170" t="s">
        <v>99</v>
      </c>
      <c r="I109" s="170" t="s">
        <v>241</v>
      </c>
    </row>
    <row r="110" spans="1:9" s="68" customFormat="1" ht="80.25" customHeight="1">
      <c r="A110" s="499"/>
      <c r="B110" s="116">
        <v>0.15</v>
      </c>
      <c r="C110" s="119"/>
      <c r="D110" s="116">
        <v>0.15</v>
      </c>
      <c r="E110" s="117"/>
      <c r="F110" s="124">
        <v>0.13</v>
      </c>
      <c r="G110" s="118"/>
      <c r="H110" s="124">
        <v>0.16</v>
      </c>
      <c r="I110" s="118"/>
    </row>
    <row r="111" spans="1:9" s="68" customFormat="1" ht="80.25" customHeight="1">
      <c r="A111" s="114" t="s">
        <v>269</v>
      </c>
      <c r="B111" s="504"/>
      <c r="C111" s="504"/>
      <c r="D111" s="504"/>
      <c r="E111" s="504"/>
      <c r="F111" s="504"/>
      <c r="G111" s="504"/>
      <c r="H111" s="504"/>
      <c r="I111" s="504"/>
    </row>
    <row r="112" spans="1:9" s="68" customFormat="1" ht="24.95" customHeight="1">
      <c r="A112" s="114" t="s">
        <v>273</v>
      </c>
      <c r="B112" s="502"/>
      <c r="C112" s="503"/>
      <c r="D112" s="502"/>
      <c r="E112" s="503"/>
      <c r="F112" s="502"/>
      <c r="G112" s="503"/>
      <c r="H112" s="502"/>
      <c r="I112" s="503"/>
    </row>
    <row r="113" spans="1:15" s="68" customFormat="1" ht="24.95" customHeight="1">
      <c r="A113" s="498" t="s">
        <v>206</v>
      </c>
      <c r="B113" s="170" t="s">
        <v>99</v>
      </c>
      <c r="C113" s="170" t="s">
        <v>241</v>
      </c>
      <c r="D113" s="170" t="s">
        <v>99</v>
      </c>
      <c r="E113" s="170" t="s">
        <v>241</v>
      </c>
      <c r="F113" s="170" t="s">
        <v>99</v>
      </c>
      <c r="G113" s="170" t="s">
        <v>241</v>
      </c>
      <c r="H113" s="170" t="s">
        <v>99</v>
      </c>
      <c r="I113" s="170" t="s">
        <v>241</v>
      </c>
    </row>
    <row r="114" spans="1:15" s="68" customFormat="1" ht="80.25" customHeight="1">
      <c r="A114" s="499"/>
      <c r="B114" s="341">
        <v>0.02</v>
      </c>
      <c r="C114" s="316"/>
      <c r="D114" s="341">
        <v>0.02</v>
      </c>
      <c r="E114" s="316"/>
      <c r="F114" s="341">
        <v>0</v>
      </c>
      <c r="G114" s="317"/>
      <c r="H114" s="341">
        <v>0.02</v>
      </c>
      <c r="I114" s="317"/>
    </row>
    <row r="115" spans="1:15" s="68" customFormat="1" ht="80.25" customHeight="1">
      <c r="A115" s="114" t="s">
        <v>269</v>
      </c>
      <c r="B115" s="587"/>
      <c r="C115" s="587"/>
      <c r="D115" s="587"/>
      <c r="E115" s="587"/>
      <c r="F115" s="587"/>
      <c r="G115" s="587"/>
      <c r="H115" s="587"/>
      <c r="I115" s="587"/>
    </row>
    <row r="116" spans="1:15" s="68" customFormat="1" ht="16.5">
      <c r="A116" s="114" t="s">
        <v>273</v>
      </c>
      <c r="B116" s="502"/>
      <c r="C116" s="503"/>
      <c r="D116" s="502"/>
      <c r="E116" s="503"/>
      <c r="F116" s="502"/>
      <c r="G116" s="503"/>
      <c r="H116" s="502"/>
      <c r="I116" s="503"/>
    </row>
    <row r="117" spans="1:15" s="68" customFormat="1" ht="16.5">
      <c r="A117" s="115" t="s">
        <v>280</v>
      </c>
      <c r="B117" s="120">
        <f t="shared" ref="B117:I117" si="0">(B70+B74+B78+B82+B86+B90+B94+B98+B102+B106+B110+B114)</f>
        <v>1</v>
      </c>
      <c r="C117" s="120">
        <f t="shared" si="0"/>
        <v>0.03</v>
      </c>
      <c r="D117" s="120">
        <f t="shared" si="0"/>
        <v>1</v>
      </c>
      <c r="E117" s="120">
        <f t="shared" si="0"/>
        <v>0.04</v>
      </c>
      <c r="F117" s="120">
        <f>(F70+F74+F78+F82+F86+F90+F94+F98+F102+F106+F110+F114)</f>
        <v>1</v>
      </c>
      <c r="G117" s="120">
        <f>(G70+G74+G78+G82+G86+G90+G94+G98+G102+G106+G110+G114)</f>
        <v>0.04</v>
      </c>
      <c r="H117" s="120">
        <f t="shared" si="0"/>
        <v>1</v>
      </c>
      <c r="I117" s="120">
        <f t="shared" si="0"/>
        <v>0.04</v>
      </c>
    </row>
    <row r="118" spans="1:15">
      <c r="A118" s="68"/>
      <c r="B118" s="68"/>
      <c r="C118" s="68"/>
      <c r="D118" s="68"/>
      <c r="E118" s="68"/>
      <c r="F118" s="68"/>
      <c r="G118" s="68"/>
      <c r="H118" s="68"/>
      <c r="I118" s="68"/>
      <c r="J118" s="68"/>
      <c r="K118" s="68"/>
      <c r="L118" s="68"/>
      <c r="M118" s="68"/>
      <c r="N118" s="68"/>
      <c r="O118" s="68"/>
    </row>
  </sheetData>
  <mergeCells count="213">
    <mergeCell ref="A1:A4"/>
    <mergeCell ref="B1:L1"/>
    <mergeCell ref="M1:O1"/>
    <mergeCell ref="B2:L2"/>
    <mergeCell ref="M2:O2"/>
    <mergeCell ref="B3:L3"/>
    <mergeCell ref="M3:O3"/>
    <mergeCell ref="B4:L4"/>
    <mergeCell ref="M4:O4"/>
    <mergeCell ref="B16:F16"/>
    <mergeCell ref="G16:H16"/>
    <mergeCell ref="I16:O16"/>
    <mergeCell ref="B18:E18"/>
    <mergeCell ref="G18:I18"/>
    <mergeCell ref="K18:O18"/>
    <mergeCell ref="A6:A8"/>
    <mergeCell ref="J6:K8"/>
    <mergeCell ref="M6:O6"/>
    <mergeCell ref="M7:O7"/>
    <mergeCell ref="M8:O8"/>
    <mergeCell ref="A12:A14"/>
    <mergeCell ref="B12:O14"/>
    <mergeCell ref="B10:O10"/>
    <mergeCell ref="K17:O17"/>
    <mergeCell ref="L15:O15"/>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H20:O21"/>
    <mergeCell ref="A41:A42"/>
    <mergeCell ref="D41:E41"/>
    <mergeCell ref="F41:G41"/>
    <mergeCell ref="D42:E42"/>
    <mergeCell ref="F42:G42"/>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A49:A50"/>
    <mergeCell ref="D49:E49"/>
    <mergeCell ref="F49:G49"/>
    <mergeCell ref="D50:E50"/>
    <mergeCell ref="F50:G50"/>
    <mergeCell ref="A51:A52"/>
    <mergeCell ref="D51:E51"/>
    <mergeCell ref="F51:G51"/>
    <mergeCell ref="D52:E52"/>
    <mergeCell ref="F52:G52"/>
    <mergeCell ref="A53:A54"/>
    <mergeCell ref="D53:E53"/>
    <mergeCell ref="F53:G53"/>
    <mergeCell ref="D54:E54"/>
    <mergeCell ref="F54:G54"/>
    <mergeCell ref="A55:A56"/>
    <mergeCell ref="D55:E55"/>
    <mergeCell ref="F55:G55"/>
    <mergeCell ref="D56:E56"/>
    <mergeCell ref="F56:G56"/>
    <mergeCell ref="A57:A58"/>
    <mergeCell ref="D57:E57"/>
    <mergeCell ref="F57:G57"/>
    <mergeCell ref="D58:E58"/>
    <mergeCell ref="F58:G58"/>
    <mergeCell ref="A59:A60"/>
    <mergeCell ref="D59:E59"/>
    <mergeCell ref="F59:G59"/>
    <mergeCell ref="D60:E60"/>
    <mergeCell ref="F60:G60"/>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69:A70"/>
    <mergeCell ref="B71:C71"/>
    <mergeCell ref="D71:E71"/>
    <mergeCell ref="F71:G71"/>
    <mergeCell ref="H71:I71"/>
    <mergeCell ref="B72:C72"/>
    <mergeCell ref="D72:E72"/>
    <mergeCell ref="F72:G72"/>
    <mergeCell ref="H72:I72"/>
    <mergeCell ref="A73:A74"/>
    <mergeCell ref="B75:C75"/>
    <mergeCell ref="D75:E75"/>
    <mergeCell ref="F75:G75"/>
    <mergeCell ref="H75:I75"/>
    <mergeCell ref="B76:C76"/>
    <mergeCell ref="D76:E76"/>
    <mergeCell ref="F76:G76"/>
    <mergeCell ref="H76:I76"/>
    <mergeCell ref="A77:A78"/>
    <mergeCell ref="B79:C79"/>
    <mergeCell ref="D79:E79"/>
    <mergeCell ref="F79:G79"/>
    <mergeCell ref="H79:I79"/>
    <mergeCell ref="B80:C80"/>
    <mergeCell ref="D80:E80"/>
    <mergeCell ref="F80:G80"/>
    <mergeCell ref="H80:I80"/>
    <mergeCell ref="A81:A82"/>
    <mergeCell ref="B83:C83"/>
    <mergeCell ref="D83:E83"/>
    <mergeCell ref="F83:G83"/>
    <mergeCell ref="H83:I83"/>
    <mergeCell ref="B84:C84"/>
    <mergeCell ref="D84:E84"/>
    <mergeCell ref="F84:G84"/>
    <mergeCell ref="H84:I84"/>
    <mergeCell ref="A85:A86"/>
    <mergeCell ref="B87:C87"/>
    <mergeCell ref="D87:E87"/>
    <mergeCell ref="F87:G87"/>
    <mergeCell ref="H87:I87"/>
    <mergeCell ref="B88:C88"/>
    <mergeCell ref="D88:E88"/>
    <mergeCell ref="F88:G88"/>
    <mergeCell ref="H88:I88"/>
    <mergeCell ref="A89:A90"/>
    <mergeCell ref="B91:C91"/>
    <mergeCell ref="D91:E91"/>
    <mergeCell ref="F91:G91"/>
    <mergeCell ref="H91:I91"/>
    <mergeCell ref="B92:C92"/>
    <mergeCell ref="D92:E92"/>
    <mergeCell ref="F92:G92"/>
    <mergeCell ref="H92:I92"/>
    <mergeCell ref="A93:A94"/>
    <mergeCell ref="B95:C95"/>
    <mergeCell ref="D95:E95"/>
    <mergeCell ref="F95:G95"/>
    <mergeCell ref="H95:I95"/>
    <mergeCell ref="B96:C96"/>
    <mergeCell ref="D96:E96"/>
    <mergeCell ref="F96:G96"/>
    <mergeCell ref="H96:I96"/>
    <mergeCell ref="A97:A98"/>
    <mergeCell ref="B99:C99"/>
    <mergeCell ref="D99:E99"/>
    <mergeCell ref="F99:G99"/>
    <mergeCell ref="H99:I99"/>
    <mergeCell ref="B100:C100"/>
    <mergeCell ref="D100:E100"/>
    <mergeCell ref="F100:G100"/>
    <mergeCell ref="H100:I100"/>
    <mergeCell ref="A101:A102"/>
    <mergeCell ref="B103:C103"/>
    <mergeCell ref="D103:E103"/>
    <mergeCell ref="F103:G103"/>
    <mergeCell ref="H103:I103"/>
    <mergeCell ref="B104:C104"/>
    <mergeCell ref="D104:E104"/>
    <mergeCell ref="F104:G104"/>
    <mergeCell ref="H104:I104"/>
    <mergeCell ref="A105:A106"/>
    <mergeCell ref="B107:C107"/>
    <mergeCell ref="D107:E107"/>
    <mergeCell ref="F107:G107"/>
    <mergeCell ref="H107:I107"/>
    <mergeCell ref="B108:C108"/>
    <mergeCell ref="D108:E108"/>
    <mergeCell ref="F108:G108"/>
    <mergeCell ref="H108:I108"/>
    <mergeCell ref="A109:A110"/>
    <mergeCell ref="B111:C111"/>
    <mergeCell ref="D111:E111"/>
    <mergeCell ref="F111:G111"/>
    <mergeCell ref="H111:I111"/>
    <mergeCell ref="B112:C112"/>
    <mergeCell ref="D112:E112"/>
    <mergeCell ref="F112:G112"/>
    <mergeCell ref="H112:I112"/>
    <mergeCell ref="A113:A114"/>
    <mergeCell ref="B115:C115"/>
    <mergeCell ref="D115:E115"/>
    <mergeCell ref="F115:G115"/>
    <mergeCell ref="H115:I115"/>
    <mergeCell ref="B116:C116"/>
    <mergeCell ref="D116:E116"/>
    <mergeCell ref="F116:G116"/>
    <mergeCell ref="H116:I116"/>
  </mergeCells>
  <hyperlinks>
    <hyperlink ref="B76" r:id="rId1" xr:uid="{C90A4A3E-946E-E840-844F-C2FAC224230B}"/>
    <hyperlink ref="D72" r:id="rId2" xr:uid="{1C814441-EAA6-3642-9582-AA4C2CB01E98}"/>
    <hyperlink ref="D76" r:id="rId3" xr:uid="{F36FB545-4146-6442-82DC-4FE498D200AF}"/>
    <hyperlink ref="F72" r:id="rId4" xr:uid="{570A21D3-8FE3-2342-916E-83BAB15A625B}"/>
    <hyperlink ref="F76" r:id="rId5" xr:uid="{DC2015A6-478A-BD40-AB00-9497C922BF2C}"/>
    <hyperlink ref="H72" r:id="rId6" xr:uid="{599E9F66-15C6-764C-9251-1AAFA96C1A2F}"/>
    <hyperlink ref="H76" r:id="rId7" xr:uid="{112608CF-F449-5843-B6E5-3791AE89EDEF}"/>
  </hyperlinks>
  <pageMargins left="0.7" right="0.7" top="0.75" bottom="0.75" header="0.3" footer="0.3"/>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9346D0E-1982-524D-9D4F-D8FBD19D6F9B}">
          <x14:formula1>
            <xm:f>Listas!$B$2:$B$4</xm:f>
          </x14:formula1>
          <xm:sqref>H36:I37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E28E1-CB79-6A4E-81EA-E801D3E11838}">
  <sheetPr>
    <tabColor theme="7" tint="0.39997558519241921"/>
  </sheetPr>
  <dimension ref="A1:L26"/>
  <sheetViews>
    <sheetView zoomScale="125" workbookViewId="0">
      <selection activeCell="D24" sqref="D24:L24"/>
    </sheetView>
  </sheetViews>
  <sheetFormatPr defaultColWidth="11.42578125" defaultRowHeight="15"/>
  <cols>
    <col min="8" max="8" width="20.28515625" customWidth="1"/>
    <col min="9" max="9" width="22.140625" customWidth="1"/>
    <col min="12" max="12" width="16" customWidth="1"/>
  </cols>
  <sheetData>
    <row r="1" spans="1:12" s="301" customFormat="1" ht="18.75" customHeight="1">
      <c r="A1" s="614"/>
      <c r="B1" s="615"/>
      <c r="C1" s="615"/>
      <c r="D1" s="615"/>
      <c r="E1" s="616"/>
      <c r="F1" s="623" t="s">
        <v>281</v>
      </c>
      <c r="G1" s="624"/>
      <c r="H1" s="624"/>
      <c r="I1" s="624"/>
      <c r="J1" s="624"/>
      <c r="K1" s="624"/>
      <c r="L1" s="300"/>
    </row>
    <row r="2" spans="1:12" s="301" customFormat="1" ht="18.75" customHeight="1">
      <c r="A2" s="617"/>
      <c r="B2" s="618"/>
      <c r="C2" s="618"/>
      <c r="D2" s="618"/>
      <c r="E2" s="619"/>
      <c r="F2" s="625"/>
      <c r="G2" s="626"/>
      <c r="H2" s="626"/>
      <c r="I2" s="626"/>
      <c r="J2" s="626"/>
      <c r="K2" s="626"/>
      <c r="L2" s="300"/>
    </row>
    <row r="3" spans="1:12" s="301" customFormat="1" ht="18.75" customHeight="1">
      <c r="A3" s="617"/>
      <c r="B3" s="618"/>
      <c r="C3" s="618"/>
      <c r="D3" s="618"/>
      <c r="E3" s="619"/>
      <c r="F3" s="623" t="s">
        <v>282</v>
      </c>
      <c r="G3" s="624"/>
      <c r="H3" s="624"/>
      <c r="I3" s="624"/>
      <c r="J3" s="624"/>
      <c r="K3" s="624"/>
      <c r="L3" s="300"/>
    </row>
    <row r="4" spans="1:12" s="301" customFormat="1" ht="69.95" customHeight="1">
      <c r="A4" s="620"/>
      <c r="B4" s="621"/>
      <c r="C4" s="621"/>
      <c r="D4" s="621"/>
      <c r="E4" s="622"/>
      <c r="F4" s="625"/>
      <c r="G4" s="626"/>
      <c r="H4" s="626"/>
      <c r="I4" s="626"/>
      <c r="J4" s="626"/>
      <c r="K4" s="626"/>
      <c r="L4" s="300"/>
    </row>
    <row r="5" spans="1:12" s="301" customFormat="1" ht="15.75" customHeight="1">
      <c r="A5" s="595" t="s">
        <v>283</v>
      </c>
      <c r="B5" s="596"/>
      <c r="C5" s="596"/>
      <c r="D5" s="596"/>
      <c r="E5" s="596"/>
      <c r="F5" s="596"/>
      <c r="G5" s="596"/>
      <c r="H5" s="596"/>
      <c r="I5" s="596"/>
      <c r="J5" s="596"/>
      <c r="K5" s="596"/>
      <c r="L5" s="609"/>
    </row>
    <row r="6" spans="1:12" s="301" customFormat="1" ht="23.25" customHeight="1">
      <c r="A6" s="595" t="s">
        <v>284</v>
      </c>
      <c r="B6" s="596"/>
      <c r="C6" s="597"/>
      <c r="D6" s="590" t="s">
        <v>12</v>
      </c>
      <c r="E6" s="591"/>
      <c r="F6" s="591"/>
      <c r="G6" s="591"/>
      <c r="H6" s="592"/>
      <c r="I6" s="595" t="s">
        <v>285</v>
      </c>
      <c r="J6" s="597"/>
      <c r="K6" s="590" t="s">
        <v>37</v>
      </c>
      <c r="L6" s="592"/>
    </row>
    <row r="7" spans="1:12" s="301" customFormat="1" ht="17.850000000000001" customHeight="1">
      <c r="A7" s="595" t="s">
        <v>286</v>
      </c>
      <c r="B7" s="596"/>
      <c r="C7" s="597"/>
      <c r="D7" s="590" t="s">
        <v>26</v>
      </c>
      <c r="E7" s="591"/>
      <c r="F7" s="591"/>
      <c r="G7" s="591"/>
      <c r="H7" s="592"/>
      <c r="I7" s="595" t="s">
        <v>98</v>
      </c>
      <c r="J7" s="597"/>
      <c r="K7" s="590" t="s">
        <v>46</v>
      </c>
      <c r="L7" s="592"/>
    </row>
    <row r="8" spans="1:12" s="301" customFormat="1" ht="35.85" customHeight="1">
      <c r="A8" s="595" t="s">
        <v>287</v>
      </c>
      <c r="B8" s="596"/>
      <c r="C8" s="597"/>
      <c r="D8" s="590" t="s">
        <v>68</v>
      </c>
      <c r="E8" s="591"/>
      <c r="F8" s="591"/>
      <c r="G8" s="591"/>
      <c r="H8" s="592"/>
      <c r="I8" s="595" t="s">
        <v>288</v>
      </c>
      <c r="J8" s="597"/>
      <c r="K8" s="590" t="s">
        <v>69</v>
      </c>
      <c r="L8" s="592"/>
    </row>
    <row r="9" spans="1:12" s="301" customFormat="1" ht="15.75" customHeight="1">
      <c r="A9" s="608" t="s">
        <v>289</v>
      </c>
      <c r="B9" s="601"/>
      <c r="C9" s="601"/>
      <c r="D9" s="601"/>
      <c r="E9" s="596"/>
      <c r="F9" s="596"/>
      <c r="G9" s="596"/>
      <c r="H9" s="596"/>
      <c r="I9" s="596"/>
      <c r="J9" s="596"/>
      <c r="K9" s="596"/>
      <c r="L9" s="609"/>
    </row>
    <row r="10" spans="1:12" s="301" customFormat="1" ht="33.950000000000003" customHeight="1">
      <c r="A10" s="593" t="s">
        <v>290</v>
      </c>
      <c r="B10" s="593"/>
      <c r="C10" s="593"/>
      <c r="D10" s="593"/>
      <c r="E10" s="594" t="str">
        <f>+ACTIVIDAD_3!B12</f>
        <v>Implementar 1 estrategia de  asistencia técnica dirigidas a los Sectores de la Administración Distrital y al Sector Privado, para la incorporación del enfoque diferencial en los servicios, programas y estrategias dirigidas a mujeres.</v>
      </c>
      <c r="F10" s="594"/>
      <c r="G10" s="594"/>
      <c r="H10" s="594"/>
      <c r="I10" s="594"/>
      <c r="J10" s="594"/>
      <c r="K10" s="594"/>
      <c r="L10" s="594"/>
    </row>
    <row r="11" spans="1:12" s="301" customFormat="1" ht="27.95" customHeight="1">
      <c r="A11" s="610" t="s">
        <v>291</v>
      </c>
      <c r="B11" s="611"/>
      <c r="C11" s="611"/>
      <c r="D11" s="609"/>
      <c r="E11" s="612" t="str">
        <f>+ACTIVIDAD_3!I16</f>
        <v xml:space="preserve">Número de estrategias para la  Asistencia Técnica implementadas  </v>
      </c>
      <c r="F11" s="594"/>
      <c r="G11" s="594"/>
      <c r="H11" s="594"/>
      <c r="I11" s="594"/>
      <c r="J11" s="594"/>
      <c r="K11" s="594"/>
      <c r="L11" s="613"/>
    </row>
    <row r="12" spans="1:12" s="301" customFormat="1" ht="87" customHeight="1">
      <c r="A12" s="595" t="s">
        <v>292</v>
      </c>
      <c r="B12" s="596"/>
      <c r="C12" s="596"/>
      <c r="D12" s="597"/>
      <c r="E12" s="612" t="s">
        <v>364</v>
      </c>
      <c r="F12" s="594"/>
      <c r="G12" s="594"/>
      <c r="H12" s="594"/>
      <c r="I12" s="594"/>
      <c r="J12" s="594"/>
      <c r="K12" s="594"/>
      <c r="L12" s="613"/>
    </row>
    <row r="13" spans="1:12" s="301" customFormat="1" ht="28.5" customHeight="1">
      <c r="A13" s="595" t="s">
        <v>294</v>
      </c>
      <c r="B13" s="596"/>
      <c r="C13" s="597"/>
      <c r="D13" s="590"/>
      <c r="E13" s="591"/>
      <c r="F13" s="591"/>
      <c r="G13" s="591"/>
      <c r="H13" s="592"/>
      <c r="I13" s="595" t="s">
        <v>295</v>
      </c>
      <c r="J13" s="597"/>
      <c r="K13" s="590" t="s">
        <v>18</v>
      </c>
      <c r="L13" s="592"/>
    </row>
    <row r="14" spans="1:12" s="301" customFormat="1" ht="15.75" customHeight="1">
      <c r="A14" s="595" t="s">
        <v>296</v>
      </c>
      <c r="B14" s="596"/>
      <c r="C14" s="596"/>
      <c r="D14" s="596"/>
      <c r="E14" s="596"/>
      <c r="F14" s="596"/>
      <c r="G14" s="596"/>
      <c r="H14" s="596"/>
      <c r="I14" s="596"/>
      <c r="J14" s="596"/>
      <c r="K14" s="596"/>
      <c r="L14" s="609"/>
    </row>
    <row r="15" spans="1:12" s="301" customFormat="1" ht="25.5" customHeight="1">
      <c r="A15" s="595" t="s">
        <v>297</v>
      </c>
      <c r="B15" s="596"/>
      <c r="C15" s="597"/>
      <c r="D15" s="590" t="s">
        <v>19</v>
      </c>
      <c r="E15" s="591"/>
      <c r="F15" s="591"/>
      <c r="G15" s="591"/>
      <c r="H15" s="592"/>
      <c r="I15" s="595" t="s">
        <v>298</v>
      </c>
      <c r="J15" s="597"/>
      <c r="K15" s="590" t="s">
        <v>20</v>
      </c>
      <c r="L15" s="592"/>
    </row>
    <row r="16" spans="1:12" s="301" customFormat="1" ht="25.5" customHeight="1">
      <c r="A16" s="595" t="s">
        <v>299</v>
      </c>
      <c r="B16" s="596"/>
      <c r="C16" s="597"/>
      <c r="D16" s="605">
        <v>1</v>
      </c>
      <c r="E16" s="606"/>
      <c r="F16" s="606"/>
      <c r="G16" s="606"/>
      <c r="H16" s="607"/>
      <c r="I16" s="595" t="s">
        <v>236</v>
      </c>
      <c r="J16" s="597"/>
      <c r="K16" s="590" t="s">
        <v>23</v>
      </c>
      <c r="L16" s="592"/>
    </row>
    <row r="17" spans="1:12" s="301" customFormat="1" ht="27.6" customHeight="1">
      <c r="A17" s="595" t="s">
        <v>300</v>
      </c>
      <c r="B17" s="596"/>
      <c r="C17" s="597"/>
      <c r="D17" s="590"/>
      <c r="E17" s="591"/>
      <c r="F17" s="591"/>
      <c r="G17" s="591"/>
      <c r="H17" s="592"/>
      <c r="I17" s="598"/>
      <c r="J17" s="600"/>
      <c r="K17" s="600"/>
      <c r="L17" s="599"/>
    </row>
    <row r="18" spans="1:12" s="301" customFormat="1" ht="12" customHeight="1">
      <c r="A18" s="308" t="s">
        <v>301</v>
      </c>
      <c r="B18" s="308" t="s">
        <v>302</v>
      </c>
      <c r="C18" s="595" t="s">
        <v>303</v>
      </c>
      <c r="D18" s="596"/>
      <c r="E18" s="596"/>
      <c r="F18" s="596"/>
      <c r="G18" s="597"/>
      <c r="H18" s="595" t="s">
        <v>304</v>
      </c>
      <c r="I18" s="597"/>
      <c r="J18" s="595" t="s">
        <v>305</v>
      </c>
      <c r="K18" s="597"/>
      <c r="L18" s="308" t="s">
        <v>306</v>
      </c>
    </row>
    <row r="19" spans="1:12" s="301" customFormat="1" ht="117" customHeight="1">
      <c r="A19" s="302">
        <v>1</v>
      </c>
      <c r="B19" s="303" t="s">
        <v>307</v>
      </c>
      <c r="C19" s="590" t="s">
        <v>365</v>
      </c>
      <c r="D19" s="591"/>
      <c r="E19" s="591"/>
      <c r="F19" s="591"/>
      <c r="G19" s="592"/>
      <c r="H19" s="590" t="s">
        <v>366</v>
      </c>
      <c r="I19" s="592"/>
      <c r="J19" s="598" t="s">
        <v>22</v>
      </c>
      <c r="K19" s="599"/>
      <c r="L19" s="303" t="s">
        <v>310</v>
      </c>
    </row>
    <row r="20" spans="1:12" s="301" customFormat="1" ht="25.5" customHeight="1">
      <c r="A20" s="308" t="s">
        <v>301</v>
      </c>
      <c r="B20" s="595" t="s">
        <v>311</v>
      </c>
      <c r="C20" s="596"/>
      <c r="D20" s="596"/>
      <c r="E20" s="596"/>
      <c r="F20" s="596"/>
      <c r="G20" s="596"/>
      <c r="H20" s="596"/>
      <c r="I20" s="596"/>
      <c r="J20" s="596"/>
      <c r="K20" s="597"/>
      <c r="L20" s="308" t="s">
        <v>312</v>
      </c>
    </row>
    <row r="21" spans="1:12" s="301" customFormat="1" ht="28.35" customHeight="1">
      <c r="A21" s="302">
        <v>1</v>
      </c>
      <c r="B21" s="590" t="s">
        <v>367</v>
      </c>
      <c r="C21" s="591"/>
      <c r="D21" s="591"/>
      <c r="E21" s="591"/>
      <c r="F21" s="591"/>
      <c r="G21" s="591"/>
      <c r="H21" s="591"/>
      <c r="I21" s="591"/>
      <c r="J21" s="591"/>
      <c r="K21" s="592"/>
      <c r="L21" s="303" t="s">
        <v>22</v>
      </c>
    </row>
    <row r="22" spans="1:12" s="301" customFormat="1" ht="15.75" customHeight="1">
      <c r="A22" s="595" t="s">
        <v>314</v>
      </c>
      <c r="B22" s="596"/>
      <c r="C22" s="596"/>
      <c r="D22" s="596"/>
      <c r="E22" s="596"/>
      <c r="F22" s="601"/>
      <c r="G22" s="601"/>
      <c r="H22" s="596"/>
      <c r="I22" s="601"/>
      <c r="J22" s="601"/>
      <c r="K22" s="596"/>
      <c r="L22" s="602"/>
    </row>
    <row r="23" spans="1:12" s="301" customFormat="1" ht="26.25" customHeight="1">
      <c r="A23" s="595" t="s">
        <v>315</v>
      </c>
      <c r="B23" s="596"/>
      <c r="C23" s="597"/>
      <c r="D23" s="590">
        <v>1</v>
      </c>
      <c r="E23" s="591"/>
      <c r="F23" s="593" t="s">
        <v>316</v>
      </c>
      <c r="G23" s="593"/>
      <c r="H23" s="319">
        <v>2024</v>
      </c>
      <c r="I23" s="593" t="s">
        <v>317</v>
      </c>
      <c r="J23" s="593"/>
      <c r="L23" s="318" t="s">
        <v>318</v>
      </c>
    </row>
    <row r="24" spans="1:12" s="301" customFormat="1" ht="146.1" customHeight="1">
      <c r="A24" s="595" t="s">
        <v>319</v>
      </c>
      <c r="B24" s="596"/>
      <c r="C24" s="597"/>
      <c r="D24" s="590" t="s">
        <v>368</v>
      </c>
      <c r="E24" s="591"/>
      <c r="F24" s="603"/>
      <c r="G24" s="603"/>
      <c r="H24" s="591"/>
      <c r="I24" s="603"/>
      <c r="J24" s="603"/>
      <c r="K24" s="591"/>
      <c r="L24" s="604"/>
    </row>
    <row r="25" spans="1:12" s="301" customFormat="1" ht="45.75" customHeight="1">
      <c r="A25" s="595" t="s">
        <v>321</v>
      </c>
      <c r="B25" s="596"/>
      <c r="C25" s="597"/>
      <c r="D25" s="598"/>
      <c r="E25" s="600"/>
      <c r="F25" s="600"/>
      <c r="G25" s="600"/>
      <c r="H25" s="600"/>
      <c r="I25" s="600"/>
      <c r="J25" s="600"/>
      <c r="K25" s="600"/>
      <c r="L25" s="599"/>
    </row>
    <row r="26" spans="1:12" s="301" customFormat="1" ht="17.850000000000001" customHeight="1">
      <c r="A26" s="595" t="s">
        <v>322</v>
      </c>
      <c r="B26" s="596"/>
      <c r="C26" s="597"/>
      <c r="D26" s="590"/>
      <c r="E26" s="591"/>
      <c r="F26" s="591"/>
      <c r="G26" s="591"/>
      <c r="H26" s="591"/>
      <c r="I26" s="591"/>
      <c r="J26" s="591"/>
      <c r="K26" s="591"/>
      <c r="L26" s="592"/>
    </row>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0:K20"/>
    <mergeCell ref="B21:K21"/>
    <mergeCell ref="A22:L22"/>
    <mergeCell ref="A23:C23"/>
    <mergeCell ref="D23:E23"/>
    <mergeCell ref="F23:G23"/>
    <mergeCell ref="I23:J23"/>
    <mergeCell ref="A24:C24"/>
    <mergeCell ref="D24:L24"/>
    <mergeCell ref="A25:C25"/>
    <mergeCell ref="D25:L25"/>
    <mergeCell ref="A26:C26"/>
    <mergeCell ref="D26:L2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4D3E95B7-232A-D349-93D7-F7A22DE18BD5}">
          <x14:formula1>
            <xm:f>Datos!$A$2:$A$5</xm:f>
          </x14:formula1>
          <xm:sqref>D6:H6</xm:sqref>
        </x14:dataValidation>
        <x14:dataValidation type="list" allowBlank="1" showInputMessage="1" showErrorMessage="1" xr:uid="{24FC90DC-331C-C748-861C-FE8C83A2180E}">
          <x14:formula1>
            <xm:f>Datos!$B$2:$B$6</xm:f>
          </x14:formula1>
          <xm:sqref>K6:L6</xm:sqref>
        </x14:dataValidation>
        <x14:dataValidation type="list" allowBlank="1" showInputMessage="1" showErrorMessage="1" xr:uid="{9F924900-81D8-DB46-AC05-3DF7A115EE27}">
          <x14:formula1>
            <xm:f>Datos!$C$2:$C$3</xm:f>
          </x14:formula1>
          <xm:sqref>D7:H7</xm:sqref>
        </x14:dataValidation>
        <x14:dataValidation type="list" allowBlank="1" showInputMessage="1" showErrorMessage="1" xr:uid="{E323AFF7-DF14-7B42-9CFE-4AB6AE9F3DC5}">
          <x14:formula1>
            <xm:f>Datos!$D$2:$D$7</xm:f>
          </x14:formula1>
          <xm:sqref>K7:L7</xm:sqref>
        </x14:dataValidation>
        <x14:dataValidation type="list" allowBlank="1" showInputMessage="1" showErrorMessage="1" xr:uid="{0441AF5F-6425-0945-8BCC-0FF9185CF981}">
          <x14:formula1>
            <xm:f>Datos!$E$2:$E$23</xm:f>
          </x14:formula1>
          <xm:sqref>D8:H8</xm:sqref>
        </x14:dataValidation>
        <x14:dataValidation type="list" allowBlank="1" showInputMessage="1" showErrorMessage="1" xr:uid="{C53DA51E-FD89-6947-864C-9C5413BB978D}">
          <x14:formula1>
            <xm:f>Datos!$F$2:$F$18</xm:f>
          </x14:formula1>
          <xm:sqref>K8:L8</xm:sqref>
        </x14:dataValidation>
        <x14:dataValidation type="list" allowBlank="1" showInputMessage="1" showErrorMessage="1" xr:uid="{1419B03F-7315-9646-BEC9-EB36C9A4FC40}">
          <x14:formula1>
            <xm:f>Datos!$G$2:$G$8</xm:f>
          </x14:formula1>
          <xm:sqref>K13:L13</xm:sqref>
        </x14:dataValidation>
        <x14:dataValidation type="list" allowBlank="1" showInputMessage="1" showErrorMessage="1" xr:uid="{BBB975C4-C34D-FD46-AC95-FD4B4F9644A4}">
          <x14:formula1>
            <xm:f>Datos!$H$2:$H$3</xm:f>
          </x14:formula1>
          <xm:sqref>D15:H15</xm:sqref>
        </x14:dataValidation>
        <x14:dataValidation type="list" allowBlank="1" showInputMessage="1" showErrorMessage="1" xr:uid="{244673BC-0253-A042-AF7C-0A3DA43CE32C}">
          <x14:formula1>
            <xm:f>Datos!$I$2:$I$7</xm:f>
          </x14:formula1>
          <xm:sqref>K15:L15</xm:sqref>
        </x14:dataValidation>
        <x14:dataValidation type="list" allowBlank="1" showInputMessage="1" showErrorMessage="1" xr:uid="{DDF8E953-3561-6546-B3DF-8BFF2F6CD9E0}">
          <x14:formula1>
            <xm:f>Datos!$J$2:$J$5</xm:f>
          </x14:formula1>
          <xm:sqref>K16:L16</xm:sqref>
        </x14:dataValidation>
        <x14:dataValidation type="list" allowBlank="1" showInputMessage="1" showErrorMessage="1" xr:uid="{5B70B4FA-164B-5542-91EC-936F9D623A21}">
          <x14:formula1>
            <xm:f>Datos!$K$2:$K$4</xm:f>
          </x14:formula1>
          <xm:sqref>L21</xm:sqref>
        </x14:dataValidation>
        <x14:dataValidation type="list" allowBlank="1" showInputMessage="1" showErrorMessage="1" xr:uid="{897067CA-CB49-4F4C-BA6C-B3F17C220B8F}">
          <x14:formula1>
            <xm:f>Datos!$K$2:$K$3</xm:f>
          </x14:formula1>
          <xm:sqref>K19 J19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4D544D-E8DA-422F-9D4F-04A0A303E7CE}"/>
</file>

<file path=customXml/itemProps2.xml><?xml version="1.0" encoding="utf-8"?>
<ds:datastoreItem xmlns:ds="http://schemas.openxmlformats.org/officeDocument/2006/customXml" ds:itemID="{52C38EB9-B643-4FC1-9F53-BA1C37588287}"/>
</file>

<file path=customXml/itemProps3.xml><?xml version="1.0" encoding="utf-8"?>
<ds:datastoreItem xmlns:ds="http://schemas.openxmlformats.org/officeDocument/2006/customXml" ds:itemID="{B8CB741A-7D85-4CE2-B139-98A37B65EAC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Mcallister Granados Gonzalez</cp:lastModifiedBy>
  <cp:revision/>
  <dcterms:created xsi:type="dcterms:W3CDTF">2016-04-29T15:11:54Z</dcterms:created>
  <dcterms:modified xsi:type="dcterms:W3CDTF">2025-03-26T23:24:03Z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