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secretariadistritald-my.sharepoint.com/personal/yesanchez_sdmujer_gov_co/Documents/SDM_2025/8219/Formulación_PA_2025_8219/"/>
    </mc:Choice>
  </mc:AlternateContent>
  <xr:revisionPtr revIDLastSave="0" documentId="8_{07095681-EDFB-43AE-8494-B3D86D1701DB}" xr6:coauthVersionLast="47" xr6:coauthVersionMax="47" xr10:uidLastSave="{00000000-0000-0000-0000-000000000000}"/>
  <bookViews>
    <workbookView xWindow="-120" yWindow="-120" windowWidth="29040" windowHeight="15720" tabRatio="734" firstSheet="9" activeTab="14"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1 " sheetId="51" r:id="rId5"/>
    <sheet name="ACTIVIDAD_2" sheetId="55" r:id="rId6"/>
    <sheet name="Hoja de vida_2" sheetId="56" r:id="rId7"/>
    <sheet name="ACTIVIDAD_3" sheetId="57" r:id="rId8"/>
    <sheet name="Hoja de vida_3" sheetId="58" r:id="rId9"/>
    <sheet name="META_PDD 105" sheetId="38" r:id="rId10"/>
    <sheet name="Hoja de vida_MetaPDD 105" sheetId="54" r:id="rId11"/>
    <sheet name="META_PDD 432" sheetId="59" r:id="rId12"/>
    <sheet name="Hoja de vida_MetaPDD 432" sheetId="60" r:id="rId13"/>
    <sheet name="PRODUCTO_MGA" sheetId="47" r:id="rId14"/>
    <sheet name="TERRITORIALIZACIÓN" sheetId="41" r:id="rId15"/>
    <sheet name="PMR" sheetId="46" r:id="rId16"/>
    <sheet name="CONTROL DE CAMBIOS" sheetId="40" r:id="rId17"/>
    <sheet name="Listas" sheetId="43" state="hidden" r:id="rId18"/>
    <sheet name="HV_BaseGeografica" sheetId="7" state="hidden" r:id="rId19"/>
    <sheet name="HV_InstrumentosCaptura" sheetId="8" state="hidden" r:id="rId20"/>
    <sheet name="HV_SistemaInformacion" sheetId="9" state="hidden" r:id="rId21"/>
    <sheet name="HV_Predio360" sheetId="10" state="hidden" r:id="rId22"/>
    <sheet name="HV_PED" sheetId="11" state="hidden" r:id="rId23"/>
    <sheet name="HV_SPI_Producto1" sheetId="12" state="hidden" r:id="rId24"/>
    <sheet name="HV_SPI_Producto2" sheetId="13" state="hidden" r:id="rId25"/>
    <sheet name="HV_SPI_Producto3" sheetId="14" state="hidden" r:id="rId26"/>
    <sheet name="HV_SPI_Producto4" sheetId="15" state="hidden" r:id="rId27"/>
    <sheet name="HV_SPI_Producto5" sheetId="16" state="hidden" r:id="rId28"/>
    <sheet name="HV_SPI_Producto6" sheetId="17" state="hidden" r:id="rId29"/>
    <sheet name="HV_SPI_Gestión" sheetId="18" state="hidden" r:id="rId30"/>
    <sheet name="Hoja3" sheetId="19" state="hidden" r:id="rId31"/>
  </sheets>
  <definedNames>
    <definedName name="_xlnm._FilterDatabase" localSheetId="15" hidden="1">PMR!$A$11:$AX$36</definedName>
    <definedName name="_xlnm.Print_Area" localSheetId="3">ACTIVIDAD_1!$A$1:$O$117</definedName>
    <definedName name="_xlnm.Print_Area" localSheetId="5">ACTIVIDAD_2!$A$1:$O$117</definedName>
    <definedName name="_xlnm.Print_Area" localSheetId="7">ACTIVIDAD_3!$A$1:$O$117</definedName>
    <definedName name="_xlnm.Print_Area" localSheetId="9">'META_PDD 105'!$A$1:$J$66</definedName>
    <definedName name="_xlnm.Print_Area" localSheetId="11">'META_PDD 432'!$A$1:$J$68</definedName>
    <definedName name="_xlnm.Print_Area" localSheetId="15">PMR!$A$1:$AX$32</definedName>
    <definedName name="_xlnm.Print_Area" localSheetId="13">PRODUCTO_MGA!$A$1:$O$21</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3" roundtripDataChecksum="xVYwB3UHdHZoYLlS7FHKLwAp3fKOqHG7zICvfbN6ofQ="/>
    </ext>
  </extLst>
</workbook>
</file>

<file path=xl/calcChain.xml><?xml version="1.0" encoding="utf-8"?>
<calcChain xmlns="http://schemas.openxmlformats.org/spreadsheetml/2006/main">
  <c r="M71" i="41" l="1"/>
  <c r="C71" i="41"/>
  <c r="Y102" i="41"/>
  <c r="W102" i="41"/>
  <c r="U102" i="41"/>
  <c r="S102" i="41"/>
  <c r="Q102" i="41"/>
  <c r="O102" i="41"/>
  <c r="K102" i="41"/>
  <c r="M102" i="41"/>
  <c r="I102" i="41"/>
  <c r="G102" i="41"/>
  <c r="E102" i="41"/>
  <c r="C102" i="41"/>
  <c r="E11" i="51"/>
  <c r="E10" i="51"/>
  <c r="D71" i="41" l="1"/>
  <c r="N45" i="41"/>
  <c r="L45" i="41"/>
  <c r="J45" i="41"/>
  <c r="H45" i="41"/>
  <c r="F45" i="41"/>
  <c r="D45" i="41"/>
  <c r="C20" i="41" l="1"/>
  <c r="D25" i="60"/>
  <c r="G26" i="59"/>
  <c r="F26" i="59"/>
  <c r="C51" i="59"/>
  <c r="C49" i="59"/>
  <c r="C47" i="59"/>
  <c r="C45" i="59"/>
  <c r="C43" i="59"/>
  <c r="C41" i="59"/>
  <c r="C39" i="59"/>
  <c r="C37" i="59"/>
  <c r="C35" i="59"/>
  <c r="C33" i="59"/>
  <c r="C31" i="59"/>
  <c r="C29" i="59"/>
  <c r="F26" i="38"/>
  <c r="E10" i="56"/>
  <c r="E11" i="56"/>
  <c r="E10" i="58"/>
  <c r="E11" i="58"/>
  <c r="I117" i="57"/>
  <c r="H117" i="57"/>
  <c r="G117" i="57"/>
  <c r="F117" i="57"/>
  <c r="E117" i="57"/>
  <c r="D117" i="57"/>
  <c r="C117" i="57"/>
  <c r="B117" i="57"/>
  <c r="B35" i="57"/>
  <c r="N28" i="57"/>
  <c r="N27" i="57"/>
  <c r="N26" i="57"/>
  <c r="N25" i="57"/>
  <c r="O26" i="57" s="1"/>
  <c r="I117" i="55"/>
  <c r="H117" i="55"/>
  <c r="G117" i="55"/>
  <c r="F117" i="55"/>
  <c r="E117" i="55"/>
  <c r="D117" i="55"/>
  <c r="C117" i="55"/>
  <c r="B117" i="55"/>
  <c r="B35" i="55"/>
  <c r="N28" i="55"/>
  <c r="N27" i="55"/>
  <c r="N26" i="55"/>
  <c r="N25" i="55"/>
  <c r="O26" i="55" s="1"/>
  <c r="F37" i="20"/>
  <c r="B35" i="20" l="1"/>
  <c r="N26" i="20"/>
  <c r="N27" i="20"/>
  <c r="N28" i="20"/>
  <c r="E11" i="54"/>
  <c r="E10" i="54"/>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N25" i="20" l="1"/>
  <c r="O26" i="20" s="1"/>
  <c r="C51" i="38"/>
  <c r="C49" i="38"/>
  <c r="C47" i="38"/>
  <c r="C45" i="38"/>
  <c r="C43" i="38"/>
  <c r="C41" i="38"/>
  <c r="C39" i="38"/>
  <c r="C37" i="38"/>
  <c r="C35" i="38"/>
  <c r="C33" i="38"/>
  <c r="C31" i="38"/>
  <c r="C29" i="38"/>
  <c r="C117" i="20" l="1"/>
  <c r="D117" i="20"/>
  <c r="E117" i="20"/>
  <c r="F117" i="20"/>
  <c r="G117" i="20"/>
  <c r="H117" i="20"/>
  <c r="I117" i="20"/>
  <c r="B117"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0000000-0006-0000-07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9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tc={AEFDC07E-7030-4356-98C6-30F147594BDB}</author>
  </authors>
  <commentList>
    <comment ref="B23" authorId="0" shapeId="0" xr:uid="{00000000-0006-0000-0A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Sugiero: sumatoria de los modelos de operación física + modelos de operación móvil en Bogotá.
Lo anterior, porque la variable está como “modelos” y no como manzanas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B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0000000-0006-0000-0D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E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tc={9075701D-B77F-4609-BD8A-44C26FE143A2}</author>
  </authors>
  <commentList>
    <comment ref="F33" authorId="0" shapeId="0" xr:uid="{00000000-0006-0000-0F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asociada para el cumplimiento del PMR</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1000-000001000000}">
      <text>
        <r>
          <rPr>
            <sz val="9"/>
            <color indexed="81"/>
            <rFont val="Tahoma"/>
            <family val="2"/>
          </rPr>
          <t>Fecha en la que el cambio solicitado al plan de acción es aprobado</t>
        </r>
      </text>
    </comment>
    <comment ref="B7" authorId="0" shapeId="0" xr:uid="{00000000-0006-0000-1000-000002000000}">
      <text>
        <r>
          <rPr>
            <sz val="9"/>
            <color indexed="81"/>
            <rFont val="Tahoma"/>
            <family val="2"/>
          </rPr>
          <t>Fecha en la que el cambio solicitado al plan de acción es aprobado</t>
        </r>
      </text>
    </comment>
    <comment ref="C7" authorId="0" shapeId="0" xr:uid="{00000000-0006-0000-1000-000003000000}">
      <text>
        <r>
          <rPr>
            <sz val="9"/>
            <color indexed="81"/>
            <rFont val="Tahoma"/>
            <family val="2"/>
          </rPr>
          <t>Descripción de los cambios realizados en la actialización que corresponda</t>
        </r>
      </text>
    </comment>
    <comment ref="D7" authorId="0" shapeId="0" xr:uid="{00000000-0006-0000-10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<sst xmlns="http://schemas.openxmlformats.org/spreadsheetml/2006/main" count="3566" uniqueCount="723">
  <si>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</si>
  <si>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</si>
  <si>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</si>
  <si>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</si>
  <si>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</si>
  <si>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</si>
  <si>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</si>
  <si>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</si>
  <si>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</si>
  <si>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Suma</t>
  </si>
  <si>
    <t>MAGNITUD</t>
  </si>
  <si>
    <t>RECURSOS</t>
  </si>
  <si>
    <t>Metas Proyecto</t>
  </si>
  <si>
    <t>Meta proyecto</t>
  </si>
  <si>
    <t>Mantener actualizada una Base Única de Estratificación</t>
  </si>
  <si>
    <t>MAGNITUD PROYECTO</t>
  </si>
  <si>
    <t>Constante</t>
  </si>
  <si>
    <t>Actualizar una base de datos del SISBEN</t>
  </si>
  <si>
    <t>Actualizar una base de datos maestra de IMG</t>
  </si>
  <si>
    <t>Implementar un registro social de Bogotá</t>
  </si>
  <si>
    <t>Creciente</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</si>
  <si>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</si>
  <si>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</si>
  <si>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</si>
  <si>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</si>
  <si>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</si>
  <si>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</si>
  <si>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</si>
  <si>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</si>
  <si>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</si>
  <si>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</si>
  <si>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Dirección de Registros Sociales</t>
  </si>
  <si>
    <t>No desagregada</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</si>
  <si>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</si>
  <si>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</si>
  <si>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</si>
  <si>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</si>
  <si>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</si>
  <si>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</si>
  <si>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</si>
  <si>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</si>
  <si>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</si>
  <si>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</si>
  <si>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</si>
  <si>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Eficacia</t>
  </si>
  <si>
    <t>Eficiencia</t>
  </si>
  <si>
    <t>Efectividad</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</si>
  <si>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</si>
  <si>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</si>
  <si>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</si>
  <si>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</si>
  <si>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</si>
  <si>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</si>
  <si>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</si>
  <si>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</si>
  <si>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</si>
  <si>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Número</t>
  </si>
  <si>
    <t>Meta:</t>
  </si>
  <si>
    <t>Periodicidad del cálculo:</t>
  </si>
  <si>
    <t>Mensual</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</si>
  <si>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</si>
  <si>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</si>
  <si>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</si>
  <si>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</si>
  <si>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</si>
  <si>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</si>
  <si>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</si>
  <si>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</si>
  <si>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</si>
  <si>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</si>
  <si>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</si>
  <si>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</si>
  <si>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</si>
  <si>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</si>
  <si>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</si>
  <si>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</si>
  <si>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</si>
  <si>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</si>
  <si>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</si>
  <si>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</si>
  <si>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</si>
  <si>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</si>
  <si>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</si>
  <si>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</si>
  <si>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</si>
  <si>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</si>
  <si>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</si>
  <si>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</si>
  <si>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</si>
  <si>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</si>
  <si>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</si>
  <si>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</si>
  <si>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</si>
  <si>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</si>
  <si>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</si>
  <si>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</si>
  <si>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</si>
  <si>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</si>
  <si>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</si>
  <si>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</si>
  <si>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Variables</t>
  </si>
  <si>
    <t>Valor</t>
  </si>
  <si>
    <t>Peso actividad 1 RS</t>
  </si>
  <si>
    <t>Avance actividad 1 RS</t>
  </si>
  <si>
    <t>Peso actividad 2 RS</t>
  </si>
  <si>
    <t>Avance actividad 2 RS</t>
  </si>
  <si>
    <t>Peso actividad 3 RS</t>
  </si>
  <si>
    <t>Avance actividad 3 RS</t>
  </si>
  <si>
    <t>Magnitud año registro social</t>
  </si>
  <si>
    <t>FORMULA</t>
  </si>
  <si>
    <t>Porcentaje</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</si>
  <si>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</si>
  <si>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</si>
  <si>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</si>
  <si>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</si>
  <si>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</si>
  <si>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</si>
  <si>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</si>
  <si>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</si>
  <si>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</si>
  <si>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</si>
  <si>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</si>
  <si>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</si>
  <si>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</si>
  <si>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</si>
  <si>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</si>
  <si>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</si>
  <si>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</si>
  <si>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</si>
  <si>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</si>
  <si>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</si>
  <si>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</si>
  <si>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</si>
  <si>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</si>
  <si>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</si>
  <si>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</si>
  <si>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</si>
  <si>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</si>
  <si>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</si>
  <si>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</si>
  <si>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</si>
  <si>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</si>
  <si>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</si>
  <si>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</si>
  <si>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Porcentaje de avande en la implementación del aplicativo 360</t>
  </si>
  <si>
    <t>Aplicativo 360</t>
  </si>
  <si>
    <t>Informe con el estado de la implementación del aplicativo 360 - Dirección de Cartografía</t>
  </si>
  <si>
    <t>Avance del aplicativo 360</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</si>
  <si>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</si>
  <si>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</si>
  <si>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</si>
  <si>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</si>
  <si>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</si>
  <si>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</si>
  <si>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</si>
  <si>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</si>
  <si>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</si>
  <si>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</si>
  <si>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</si>
  <si>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</si>
  <si>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</si>
  <si>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</si>
  <si>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</si>
  <si>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</si>
  <si>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</si>
  <si>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</si>
  <si>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</si>
  <si>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2 - Bases de Datos de la temática de Pobreza y Condiciones de Vida publicadas</t>
  </si>
  <si>
    <t>Peso sisben</t>
  </si>
  <si>
    <t>Numero de meses que se actualiza sisben</t>
  </si>
  <si>
    <t>Numero de mes de reporte</t>
  </si>
  <si>
    <t xml:space="preserve"> Bases de Datos de la temática de Pobreza y Condiciones de Vida</t>
  </si>
  <si>
    <t>Peso IMG</t>
  </si>
  <si>
    <t>Numero de meses que se actualiza IMG</t>
  </si>
  <si>
    <t>Objetivo 2: . Mejorar la capacidad operativa para contar con información oportuna en los ámbitos territorial, demográfico, socioeconómico y para la 
focalización del gasto</t>
  </si>
  <si>
    <t>Bases de Datos de la temática de Pobreza y Condiciones de Vida publicadas: Se refiere a las bases de datos del Sisbén, IMG y registros sociales</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</si>
  <si>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</si>
  <si>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</si>
  <si>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</si>
  <si>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</si>
  <si>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</si>
  <si>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</si>
  <si>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</si>
  <si>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</si>
  <si>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</si>
  <si>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</si>
  <si>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</si>
  <si>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</si>
  <si>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</si>
  <si>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</si>
  <si>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</si>
  <si>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</si>
  <si>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</si>
  <si>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</si>
  <si>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</si>
  <si>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</si>
  <si>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</si>
  <si>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</si>
  <si>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</si>
  <si>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</si>
  <si>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</si>
  <si>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</si>
  <si>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</si>
  <si>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</si>
  <si>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</si>
  <si>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</si>
  <si>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</si>
  <si>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</si>
  <si>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</si>
  <si>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</si>
  <si>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</si>
  <si>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</si>
  <si>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</si>
  <si>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</si>
  <si>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</si>
  <si>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</si>
  <si>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</si>
  <si>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</si>
  <si>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</si>
  <si>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listas despegables</t>
  </si>
  <si>
    <t>tipo meta</t>
  </si>
  <si>
    <t>TIPO ACTIVIDAD</t>
  </si>
  <si>
    <t>Localidad</t>
  </si>
  <si>
    <t>tipo indicador</t>
  </si>
  <si>
    <t>Frecuencia</t>
  </si>
  <si>
    <t>Tipo de cálculo</t>
  </si>
  <si>
    <t>Responsable</t>
  </si>
  <si>
    <t>Subsecretarias</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</si>
  <si>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</si>
  <si>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</si>
  <si>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</si>
  <si>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</si>
  <si>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</si>
  <si>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</si>
  <si>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</si>
  <si>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</si>
  <si>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</si>
  <si>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</si>
  <si>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</si>
  <si>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Resultado</t>
  </si>
  <si>
    <t>Trimestral</t>
  </si>
  <si>
    <t>Subsecretaría de inspección, vigilancia y control de vivienda</t>
  </si>
  <si>
    <t>Usme</t>
  </si>
  <si>
    <t>Impacto</t>
  </si>
  <si>
    <t>Semestral</t>
  </si>
  <si>
    <t>Subsecretaría jurídica</t>
  </si>
  <si>
    <t>Tunjuelito</t>
  </si>
  <si>
    <t>Otro</t>
  </si>
  <si>
    <t>Anual</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</si>
  <si>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</si>
  <si>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</si>
  <si>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</si>
  <si>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</si>
  <si>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</si>
  <si>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</si>
  <si>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</si>
  <si>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</si>
  <si>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</si>
  <si>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</si>
  <si>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</si>
  <si>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</si>
  <si>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</si>
  <si>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</si>
  <si>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</si>
  <si>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</si>
  <si>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</si>
  <si>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</si>
  <si>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</si>
  <si>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</si>
  <si>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</si>
  <si>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</si>
  <si>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</si>
  <si>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</si>
  <si>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</si>
  <si>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</si>
  <si>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</si>
  <si>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</si>
  <si>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</si>
  <si>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</si>
  <si>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</si>
  <si>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</si>
  <si>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</si>
  <si>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</si>
  <si>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</si>
  <si>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</si>
  <si>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</si>
  <si>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</si>
  <si>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</si>
  <si>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</si>
  <si>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</si>
  <si>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</si>
  <si>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</si>
  <si>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</si>
  <si>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</si>
  <si>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</si>
  <si>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</si>
  <si>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</si>
  <si>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</si>
  <si>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</si>
  <si>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</si>
  <si>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</si>
  <si>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</si>
  <si>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</si>
  <si>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</si>
  <si>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</si>
  <si>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</si>
  <si>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</si>
  <si>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</si>
  <si>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</si>
  <si>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</si>
  <si>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Ponderacion vertical</t>
  </si>
  <si>
    <t>NOMBRE DEL PROYECTO</t>
  </si>
  <si>
    <t>OBJETIVO ESTRATÉGICO</t>
  </si>
  <si>
    <t>PROGRAMA</t>
  </si>
  <si>
    <t>META PDD</t>
  </si>
  <si>
    <t>EJECUCIÓN PRESUPUESTAL DEL PROYECTO</t>
  </si>
  <si>
    <t>PRESUPUESTO ASIGNADO EN LA VIGENCIA ACTUAL (en pesos, sin decimales)</t>
  </si>
  <si>
    <t>PROGRAMACION DE COMPROMISOS</t>
  </si>
  <si>
    <t>COMPROMISOS</t>
  </si>
  <si>
    <t>GIROS</t>
  </si>
  <si>
    <t>PONDERACIÓN ACTIVIDAD</t>
  </si>
  <si>
    <t>DESCRIPCIÓN DE LA TAREA</t>
  </si>
  <si>
    <t>Formula indicador:</t>
  </si>
  <si>
    <t>Avance mensual</t>
  </si>
  <si>
    <t>EJECUCIÓN</t>
  </si>
  <si>
    <t>JULIO</t>
  </si>
  <si>
    <t>AGOSTO</t>
  </si>
  <si>
    <t>SEPTIEMBRE</t>
  </si>
  <si>
    <t>OCTUBRE</t>
  </si>
  <si>
    <t>DICIEMBRE</t>
  </si>
  <si>
    <t>DESCRIPCIÓN CUALITATIVA  Y PORCENTUAL DEL AVANCE POR TAREA</t>
  </si>
  <si>
    <t>EVIDENCIAS DE EJECUCIÓN</t>
  </si>
  <si>
    <t>LOGROS Y BENEFICIOS Y RETRASOS Y ALTERNATIVAS DE SOLUCIÓN</t>
  </si>
  <si>
    <t xml:space="preserve">NOVIEMBRE </t>
  </si>
  <si>
    <t xml:space="preserve">PROGRAMACIÓN </t>
  </si>
  <si>
    <t xml:space="preserve"> DESCRIPCION DE LA ACTIVIDAD </t>
  </si>
  <si>
    <t xml:space="preserve">                                                 REPORTE ACTIVIDADES VIGENCIA (Ejecución vigencia)</t>
  </si>
  <si>
    <t>BENEFICIOS</t>
  </si>
  <si>
    <t>AVANCES Y LOGROS MENSUAL (2.000 CARACTERES)</t>
  </si>
  <si>
    <t>AVANCES Y LOGROS ACUMULADO (2.000 CARACTERES)</t>
  </si>
  <si>
    <t>RETRASOS Y ALTERNATIVAS DE SOLUCIÓN (1.000 CARACTERES)</t>
  </si>
  <si>
    <t xml:space="preserve">                                                                                               DESCRIPCIÓN CUALITATIVA DEL AVANCE POR ACTIVIDAD</t>
  </si>
  <si>
    <t>JUNIO</t>
  </si>
  <si>
    <t>Enero</t>
  </si>
  <si>
    <t>Febrero</t>
  </si>
  <si>
    <t>Marzo</t>
  </si>
  <si>
    <t>Abril</t>
  </si>
  <si>
    <t>Mayo</t>
  </si>
  <si>
    <t>Junio</t>
  </si>
  <si>
    <t>Julio</t>
  </si>
  <si>
    <t>Agosto</t>
  </si>
  <si>
    <t>Septiembre</t>
  </si>
  <si>
    <t>Octubre</t>
  </si>
  <si>
    <t>Noviembre</t>
  </si>
  <si>
    <t>Diciembre</t>
  </si>
  <si>
    <t>Total</t>
  </si>
  <si>
    <t>ENERO</t>
  </si>
  <si>
    <t>FEBRERO</t>
  </si>
  <si>
    <t>MARZO</t>
  </si>
  <si>
    <t>ABRIL</t>
  </si>
  <si>
    <t>MAYO</t>
  </si>
  <si>
    <t>PROGRAMACIÓN RESERVAS</t>
  </si>
  <si>
    <t>GIROS RESERVAS</t>
  </si>
  <si>
    <t>LIBERACION DE RESERVAS</t>
  </si>
  <si>
    <t>INDICADOR ACTIVIDAD</t>
  </si>
  <si>
    <t>Porcentaje de ejecución</t>
  </si>
  <si>
    <t>PROGRAMACIÓN CUATRIENAL INDICADOR PDD</t>
  </si>
  <si>
    <t>EVIDENCIAS DEL AVANCE</t>
  </si>
  <si>
    <t>TIPO DE REPORTE</t>
  </si>
  <si>
    <t>Fecha de Emisión</t>
  </si>
  <si>
    <t>Página</t>
  </si>
  <si>
    <t>SECRETARÍA DISTRITAL DE LA MUJER</t>
  </si>
  <si>
    <t xml:space="preserve">DIRECCIONAMIENTO ESTRATEGICO </t>
  </si>
  <si>
    <t xml:space="preserve">FORMULACIÓN Y SEGUIMIENTO  PLAN DE ACCIÓN </t>
  </si>
  <si>
    <t>CONTROL DE CAMBIOS EN EL PLAN DE ACCIÓN</t>
  </si>
  <si>
    <t>Cambio</t>
  </si>
  <si>
    <t>Justificación del cambio</t>
  </si>
  <si>
    <t xml:space="preserve">Código: </t>
  </si>
  <si>
    <t xml:space="preserve">Versión: </t>
  </si>
  <si>
    <t xml:space="preserve">Fecha de Emisión: </t>
  </si>
  <si>
    <t xml:space="preserve">Página </t>
  </si>
  <si>
    <t>Fecha de  solicitud del cambio</t>
  </si>
  <si>
    <t>Fecha de aprobación del cambio</t>
  </si>
  <si>
    <t>LOCALIDAD</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</si>
  <si>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</si>
  <si>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</si>
  <si>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</si>
  <si>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</si>
  <si>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</si>
  <si>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</si>
  <si>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</si>
  <si>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</si>
  <si>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</si>
  <si>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</si>
  <si>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</si>
  <si>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</si>
  <si>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</si>
  <si>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</si>
  <si>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</si>
  <si>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</si>
  <si>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</si>
  <si>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</si>
  <si>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</si>
  <si>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</si>
  <si>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PRESUPUESTO</t>
  </si>
  <si>
    <t>NOVIEMBRE</t>
  </si>
  <si>
    <t xml:space="preserve">                                                 REPORTE TERRITORIALIZACIÓN</t>
  </si>
  <si>
    <t>PRODUCTO MGA</t>
  </si>
  <si>
    <t>PERIODO REPORTADO</t>
  </si>
  <si>
    <t>FORMULACION</t>
  </si>
  <si>
    <t>ACTUALIZACION</t>
  </si>
  <si>
    <t>SEGUIMIENTO</t>
  </si>
  <si>
    <t>Código:</t>
  </si>
  <si>
    <t>TIPO DE ANUALIZACIÓN  (Según aplique)</t>
  </si>
  <si>
    <t>Decreciente</t>
  </si>
  <si>
    <t>DESCRIPCIÓN</t>
  </si>
  <si>
    <t>ANUALIZACIÓN DE LA ACTIVIDAD</t>
  </si>
  <si>
    <t>TIPO DE ANUALIZACIÓN</t>
  </si>
  <si>
    <t>TOTAL PDD</t>
  </si>
  <si>
    <t xml:space="preserve">ACTIVIDAD DEL PROYECTO </t>
  </si>
  <si>
    <t xml:space="preserve">PONDERACIÓN DE LA TAREA
</t>
  </si>
  <si>
    <t>ACTIVIDAD</t>
  </si>
  <si>
    <t xml:space="preserve">Número </t>
  </si>
  <si>
    <t>Cuatrimestral</t>
  </si>
  <si>
    <t>INDICADOR META PDD</t>
  </si>
  <si>
    <t>AVANCE ACUMULADO CUATRIENIO</t>
  </si>
  <si>
    <t xml:space="preserve">                                                 REPORTE INDICADOR META PDD</t>
  </si>
  <si>
    <t>I SEMESTRE</t>
  </si>
  <si>
    <t>II SEMESTRE</t>
  </si>
  <si>
    <t>Meta Plan
(TotaL PMR
10 Años)</t>
  </si>
  <si>
    <t>Linea Base
(Corte 31 diciembre 2023)</t>
  </si>
  <si>
    <t>Meta Anual 2025</t>
  </si>
  <si>
    <t>Total
programado</t>
  </si>
  <si>
    <t>Objetivo</t>
  </si>
  <si>
    <t>Producto</t>
  </si>
  <si>
    <t>Indicador de Producto</t>
  </si>
  <si>
    <t>Naturaleza</t>
  </si>
  <si>
    <t>Territorializable</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</si>
  <si>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</si>
  <si>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</si>
  <si>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</si>
  <si>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</si>
  <si>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NO</t>
  </si>
  <si>
    <t>Número de atenciones efectivas a situaciones de violencias contra las mujeres a través de la Línea Púrpura Distrital</t>
  </si>
  <si>
    <t>Número de personas informadas a partir de la implementación de estrategias de divulgación pedagógica con enfoques de género y  derechos</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</si>
  <si>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</si>
  <si>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</si>
  <si>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</si>
  <si>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</si>
  <si>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</si>
  <si>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</si>
  <si>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</si>
  <si>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</si>
  <si>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</si>
  <si>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</si>
  <si>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</si>
  <si>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</si>
  <si>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</si>
  <si>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</si>
  <si>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</si>
  <si>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</si>
  <si>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</si>
  <si>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</si>
  <si>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</si>
  <si>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</si>
  <si>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</si>
  <si>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</si>
  <si>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</si>
  <si>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</si>
  <si>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</si>
  <si>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</si>
  <si>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</si>
  <si>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</si>
  <si>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</si>
  <si>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</si>
  <si>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</si>
  <si>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</si>
  <si>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</si>
  <si>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</si>
  <si>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</si>
  <si>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</si>
  <si>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</si>
  <si>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</si>
  <si>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</si>
  <si>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Numero de indicador de producto</t>
  </si>
  <si>
    <t xml:space="preserve">Porcentaje de avance de la formulación y/o implementación planeación y sistemas de gestión </t>
  </si>
  <si>
    <t>Avance cualitativo</t>
  </si>
  <si>
    <t xml:space="preserve">
8210</t>
  </si>
  <si>
    <t xml:space="preserve">
8205</t>
  </si>
  <si>
    <t xml:space="preserve">
8207</t>
  </si>
  <si>
    <t xml:space="preserve">
8181</t>
  </si>
  <si>
    <t xml:space="preserve">
8223</t>
  </si>
  <si>
    <t xml:space="preserve">8221
</t>
  </si>
  <si>
    <t xml:space="preserve">
8190</t>
  </si>
  <si>
    <t xml:space="preserve">
8219</t>
  </si>
  <si>
    <t>Numero de objetivo</t>
  </si>
  <si>
    <t>Total
ejecutado</t>
  </si>
  <si>
    <t>Proyecto que reporta</t>
  </si>
  <si>
    <t>OBJETIVO ODS</t>
  </si>
  <si>
    <t>META ODS</t>
  </si>
  <si>
    <t>OBJETIVO ESPECIFICO</t>
  </si>
  <si>
    <t>EJECUTADO MAGNITUD</t>
  </si>
  <si>
    <t>EJECUCIÓN PRESUPUESTAL DEL PRODUCTO I TRIMESTRE</t>
  </si>
  <si>
    <t>EJECUCIÓN PRESUPUESTAL DEL PRODUCTO II TRIMESTRE</t>
  </si>
  <si>
    <t>EJECUCIÓN PRESUPUESTAL DEL PRODUCTO III TRIMESTRE</t>
  </si>
  <si>
    <t>EJECUCIÓN PRESUPUESTAL DEL PRODUCTO IV TRIMESTRE</t>
  </si>
  <si>
    <t>SECRETARÍA DISTRITAL DE LA MUJER
DIRECCINAMIENTO ESTRATÉGICO
FORMULACIÓN PLAN DE ACCIÓN
TERRITORIALIZACIÓN</t>
  </si>
  <si>
    <t>Prog.</t>
  </si>
  <si>
    <t>Ejec.</t>
  </si>
  <si>
    <t>ACTIVIDADES</t>
  </si>
  <si>
    <t>PRODUCTO - MGA</t>
  </si>
  <si>
    <t>META PLAN DE DESARROLLO</t>
  </si>
  <si>
    <t>PRODUCTOS, METAS Y RESULTADOS -PMR</t>
  </si>
  <si>
    <t>CONTROL DE CAMBIOS</t>
  </si>
  <si>
    <t>ACUMULADO</t>
  </si>
  <si>
    <t>Elaboró</t>
  </si>
  <si>
    <t>Firma</t>
  </si>
  <si>
    <t>Nombre</t>
  </si>
  <si>
    <t>Cargo</t>
  </si>
  <si>
    <t>Aprobó (Según aplique Gerenta de proyecto, Líder técnica y responsable de proceso)</t>
  </si>
  <si>
    <t>VoBo:</t>
  </si>
  <si>
    <t>Nombre:</t>
  </si>
  <si>
    <t>Cargo:</t>
  </si>
  <si>
    <t>Revisó (Oficina Asesora de Planeación)</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</si>
  <si>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</si>
  <si>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</si>
  <si>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</si>
  <si>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</si>
  <si>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</si>
  <si>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</si>
  <si>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</si>
  <si>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</si>
  <si>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</si>
  <si>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</si>
  <si>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</si>
  <si>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CÓDIGO DEL INDICADOR</t>
  </si>
  <si>
    <t>MÉTODO DE RECOLECCIÓN</t>
  </si>
  <si>
    <t>CRITERIO DEL ANÁLISIS</t>
  </si>
  <si>
    <t>TIPO DE CÁLCULO</t>
  </si>
  <si>
    <t>FRECUENCIA DE MEDICIÓN</t>
  </si>
  <si>
    <t>META PROGRAMADA</t>
  </si>
  <si>
    <t>RANGO DE GESTIÓN</t>
  </si>
  <si>
    <t>No.</t>
  </si>
  <si>
    <t>ALIAS</t>
  </si>
  <si>
    <t>VARIABLES</t>
  </si>
  <si>
    <t>FÓRMULA DEL INDICADOR</t>
  </si>
  <si>
    <t>UNIDAD DE MEDIDA FÓRMULA</t>
  </si>
  <si>
    <t>DESCRIPCIÓN DEL INDICADOR</t>
  </si>
  <si>
    <t>LÍNEA BASE</t>
  </si>
  <si>
    <t>FUENTE DE VERIFICACIÓN</t>
  </si>
  <si>
    <t>ANÁLISIS DEL INDICADOR</t>
  </si>
  <si>
    <t>GLOSARIO DE TÉRMINOS</t>
  </si>
  <si>
    <t>OBSERVACIONES</t>
  </si>
  <si>
    <t>Actividad que aporta al indicador</t>
  </si>
  <si>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</si>
  <si>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</si>
  <si>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</si>
  <si>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</si>
  <si>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</si>
  <si>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</si>
  <si>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</si>
  <si>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</si>
  <si>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</si>
  <si>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</si>
  <si>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</si>
  <si>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</si>
  <si>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</si>
  <si>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</si>
  <si>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</si>
  <si>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Direccionamiento estratégico</t>
  </si>
  <si>
    <t xml:space="preserve">Despacho de la Secretaria
</t>
  </si>
  <si>
    <t xml:space="preserve">Documento oficial
</t>
  </si>
  <si>
    <t>Simple</t>
  </si>
  <si>
    <t>Gestión</t>
  </si>
  <si>
    <t>Política</t>
  </si>
  <si>
    <t>Planeación y Gestión</t>
  </si>
  <si>
    <t xml:space="preserve">Oficina Asesora de Planeación
</t>
  </si>
  <si>
    <t xml:space="preserve">Encuesta
</t>
  </si>
  <si>
    <t>Compuesto</t>
  </si>
  <si>
    <t>Registro periódico</t>
  </si>
  <si>
    <t>Plan Estratégico</t>
  </si>
  <si>
    <t>Planes</t>
  </si>
  <si>
    <t>Calidad</t>
  </si>
  <si>
    <t>Comunicaciones estratégicas</t>
  </si>
  <si>
    <t xml:space="preserve">Oficina Asesora Jurídica
</t>
  </si>
  <si>
    <t xml:space="preserve">Entrevista
</t>
  </si>
  <si>
    <t>índice</t>
  </si>
  <si>
    <t>Proyectos-Gestión-Plan Estratégico</t>
  </si>
  <si>
    <t>Mapa de aseguramiento</t>
  </si>
  <si>
    <t>Arquitectura empresarial</t>
  </si>
  <si>
    <t xml:space="preserve">Oficina de Control Interno
</t>
  </si>
  <si>
    <t xml:space="preserve">Estadísticas
</t>
  </si>
  <si>
    <t>Riesgos</t>
  </si>
  <si>
    <t>Gestión del conocimiento</t>
  </si>
  <si>
    <t xml:space="preserve">Oficina de Control Disciplinario Interno
</t>
  </si>
  <si>
    <t xml:space="preserve">Evaluación
</t>
  </si>
  <si>
    <t>Resultados Finales</t>
  </si>
  <si>
    <t>Promoción del acceso a la justicia de las mujeres</t>
  </si>
  <si>
    <t xml:space="preserve">Subsecretaría del Cuidado y Políticas de Igualdad
</t>
  </si>
  <si>
    <t xml:space="preserve">Informe
</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</si>
  <si>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</si>
  <si>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</si>
  <si>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</si>
  <si>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</si>
  <si>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</si>
  <si>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</si>
  <si>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</si>
  <si>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</si>
  <si>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</si>
  <si>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</si>
  <si>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</si>
  <si>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</si>
  <si>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</si>
  <si>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</si>
  <si>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</si>
  <si>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</si>
  <si>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</si>
  <si>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</si>
  <si>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</si>
  <si>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</si>
  <si>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</si>
  <si>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</si>
  <si>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</si>
  <si>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</si>
  <si>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</si>
  <si>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</si>
  <si>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</si>
  <si>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</si>
  <si>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Bimestral</t>
  </si>
  <si>
    <t>COMPROMISO</t>
  </si>
  <si>
    <t>FUENTE</t>
  </si>
  <si>
    <t>Simisional</t>
  </si>
  <si>
    <t>Año de linea base</t>
  </si>
  <si>
    <t>NA</t>
  </si>
  <si>
    <t xml:space="preserve">UNIDAD DE MEDIDA </t>
  </si>
  <si>
    <t>ACTIVIDAD TERRITORIALIZABLE</t>
  </si>
  <si>
    <t>INDICADOR  PMR TERRITORIALIZABLE</t>
  </si>
  <si>
    <t>EJECUTADO</t>
  </si>
  <si>
    <t>PROGRAMADO</t>
  </si>
  <si>
    <t>X</t>
  </si>
  <si>
    <t>PROYECTO DE INVERSIÓN</t>
  </si>
  <si>
    <t>8219 - Fortalecimiento a la implementación, seguimiento y coordinación del Sistema Distrital de Cuidado en Bogotá D.C.</t>
  </si>
  <si>
    <t>BPIN</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</si>
  <si>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</si>
  <si>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Servicio de integración de la oferta pública.</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</si>
  <si>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</si>
  <si>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</si>
  <si>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</si>
  <si>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Número de modelos de operación del Sistema Distrital de Cuidado implementados</t>
  </si>
  <si>
    <t>33,34,%</t>
  </si>
  <si>
    <t>Gestionar la puesta en marcha e implementación del modelo de operación de Manzanas del Cuidado, realizando seguimiento y monitoreo de servicios.</t>
  </si>
  <si>
    <t>Gestionar la estructuración, licitación e implementación del modelo de operación de Buses del Cuidado para la prestación de servicios de cuidado en zonas rurales y urbanas de la ciudad de Bogotá.</t>
  </si>
  <si>
    <t xml:space="preserve">Realizar orientaciones psicosociales y orientaciones y asesorías jurídicas individuales a personas cuidadoras y desarrollar encuentros colectivos a través de talleres en temas de interés en los modelos de operación del Sistema Distrital de Cuidado. </t>
  </si>
  <si>
    <t>Elaborar los documentos necesarios para la planeación y desarrollo de modelos de servicios, estrategias y lineamientos del Sistema Distrital de Cuidado, teniendo en cuenta los enfoques del Sistema.</t>
  </si>
  <si>
    <t>Gestión del Sistema Distrital de Cuidado</t>
  </si>
  <si>
    <t>N/A</t>
  </si>
  <si>
    <t>Sumatoria de los modelos de operación física y móvil del Sistema Distrital del Cuidado implementados.</t>
  </si>
  <si>
    <t>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t>
  </si>
  <si>
    <t>Actas de la comisión</t>
  </si>
  <si>
    <t>Coordinar un (1) mecanismo de Gobernanza para la articulación y gestión intersectorial con las entidades e instancias que permita la implementación, seguimiento y evaluación del Sistema Distrital de Cuidado.</t>
  </si>
  <si>
    <t>Número de documentos de lineamientos técnicos expedidos en el marco del mecanismo de gobernanza para la articulación y gestión intersectorial con las entidades e instancias que permita el fortalecimiento del SIDICU.</t>
  </si>
  <si>
    <t>Gestionar las sesiones de las instancias de coordinación y participación distrital del Mecanísmo de Gobernanza del Sistema Distrital de Cuidado de acuerdo con la normatividad vigente.</t>
  </si>
  <si>
    <t>Apoyar el seguimiento y articulación de las mesas temáticas existentes en el marco del mecanismo de gobernanza del Sistema de Cuidado.</t>
  </si>
  <si>
    <t>Desarrollar acciones encaminadas al fortalecimiento del Mecanismo de Participación del Sistema</t>
  </si>
  <si>
    <t>Cuantificar los documentos de lineamientos técnicos aprobados mediante el Mecanismo, que dan continuidad a la prestación de los servicios del Sistema Distrital de Cuidado</t>
  </si>
  <si>
    <t>Documentos de lineamientos técnicos expedidos</t>
  </si>
  <si>
    <t xml:space="preserve">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Finalizado el ciclo los Buses se
desplazan a nuevos territorios. </t>
  </si>
  <si>
    <t>Corresponde a los documentos que son aprobados por el mecanismo de gobernanza del Sistema, en sus diferentes organos, que permiten asegurar el funcionamiento de este.</t>
  </si>
  <si>
    <t>Actas de los diferentes órganos de reunión</t>
  </si>
  <si>
    <t>Sumatoria de los documentos de lineamientos técnicos expedidos</t>
  </si>
  <si>
    <t>Para lograr la consolidación institucional del Sistema Distrital de Cuidado fue fundamental considerar las competencias de los diferentes niveles de gobierno (local, distrital, municipal, departamental y nacional) para garantizar el alcance y la coordinación de la política de cuidado. Entender la intersectorialidad y la necesidad de involucrar a diferentes actores de gobierno en sus distintos niveles. Los órganos principales de este sistema son:
a. Comisión Intersectorial: Órgano de gobernanza política intersectorial, basada en la articulación entre Secretarías y entidades del Distrito.
b. Unidad Técnica de Apoyo: Órgano de gestión operativa para implementar los modelos del Sistema.
c. Mecanismo de Participación y Seguimiento: Órgano que garantiza la participación social, asegurando la inclusión de las poblaciones objetivo y la ciudadanía en el proceso.
El resultado principal de estos órganos son los documentos emitidos y aprobados a través de las actas de reunión, que se miden en este indicador y que son los que garantizan la continuidad de la prestación de los servicios del sistema</t>
  </si>
  <si>
    <t>Mecanismo de gobernanza: Para lograr la consolidación institucional del Sistema Distrital de Cuidado fue fundamental considerar
las competencias de los diferentes niveles de gobierno (local, distrital, municipal, departamental y nacional) para garantizar el alcance y la coordinación de la política de cuidado. Entender la intersectorialidad y la necesidad de involucrar a diferentes actores de gobierno en sus distintos
niveles es clave.
En este sentido, el Sistema Distrital de Cuidado se estructura en tres órganos principales:
a. Comisión Intersectorial: Órgano de gobernanza política intersectorial, basada en la articulación entre Secretarías y entidades del Distrito.
b. Unidad Técnica de Apoyo: Órgano de gestión operativa para implementar los modelos del Sistema.
c. Mecanismo de Participación y Seguimiento: Órgano que garantiza la participación social, asegurando la inclusión de las poblaciones objetivo y la ciudadanía en el proceso.
El resultado principal de estos órganos son los documentos emitidos y aprobados a través de las actas de reunión, que se miden en este indicador y que son los que garantizan la continuidad de la prestación de los servicios del sistema</t>
  </si>
  <si>
    <t>Implementrar una (1) estrategia de formación para mujeres, en el reconocimiento, empoderamiento y garantía de sus derechos que fomenten la autonomía en condiciones de equidad.</t>
  </si>
  <si>
    <t>432. Vincular a 9000 mujeres en estrategias de empoderamiento social y político que aportan a la promoción y garantía de sus derechos.</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</si>
  <si>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</si>
  <si>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</si>
  <si>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Número de mujeres certificadas en procesos de formación para el reconocimiento, empoderamiento y garantía de sus derechos</t>
  </si>
  <si>
    <t>Mide la cantidad de mujeres que se certifican en el reconocimiento, empoderamiento y garantía de sus derechos que fomenten la autonomía en condiciones de equidad.</t>
  </si>
  <si>
    <t>Corresponde a la cantidad de mujeres que completan el ciclo de formación iniciado en el Sistema Distrital de Cuidado, de forma que se certifican</t>
  </si>
  <si>
    <t>Alcanzar 31 manzanas de cuidado en operación fortaleciendo los servicios actuales e implementando nuevas estrategias lideradas por la SDMujer, en el marco del Sistema Distrital de Cuidado</t>
  </si>
  <si>
    <t>Objetivo 5. Igualdad de Género</t>
  </si>
  <si>
    <t>5.4  Reconocer y valorar los cuidados y el trabajo doméstico no remunerados mediante servicios públicos, infraestructuras y políticas de protección social, y promoviendo la responsabilidad compartida en el hogar y la familia, según proceda en cada país</t>
  </si>
  <si>
    <t>EJECUCIÓN MENSUAL INDICADOR PDD 105</t>
  </si>
  <si>
    <t>Incremento en el número de manzanas de cuidado en sus modalidades fijas y móviles, en operación</t>
  </si>
  <si>
    <t xml:space="preserve"> Cuantificar el número de nuevas manzanas del cuidado inauguradas en el marco del modelo el SIDICU (fijas y móviles).</t>
  </si>
  <si>
    <t>Documento oficial</t>
  </si>
  <si>
    <t>Actas de la Comisión</t>
  </si>
  <si>
    <t>Corresponde a las manzanas tanto fijas como móviles inauguradas durante la vigencia, teniendo en cuenta las que a la fecha se encuentran en operación y que requieren de la continua prestación de los servicios del modelo del SIDICU</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</si>
  <si>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</si>
  <si>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</si>
  <si>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Asegurar la participación plena y efectiva de las mujeres y la igualdad de oportunidades de liderazgo a todos los niveles decisorios en la vida política, económica y pública</t>
  </si>
  <si>
    <t>EJECUCIÓN MENSUAL INDICADOR PDD 432</t>
  </si>
  <si>
    <t>Cuantificar las mujeres que realizan trabajos de cuidado no remunerado (TCNR) que reciben formación en empoderamiento social y político que aportan a la promoción y garantía de sus derechos.</t>
  </si>
  <si>
    <t>Estrategia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t>
  </si>
  <si>
    <t>Cantidad de mujeres que completa el ciclo de formación en el curso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t>
  </si>
  <si>
    <t>Sumatoria de las mujeres formadas en cursos de empoderamiento (cantidad de mujeres que completa el ciclo de formación)</t>
  </si>
  <si>
    <t>Corresponde a la contabilización de mujeres que realizan trabajos de cuidado no remunerado, que reciben la formación en empoderamiento social y político y culminan el ciclo correspondiente.</t>
  </si>
  <si>
    <t>Servicio de integración
de la oferta pública</t>
  </si>
  <si>
    <t>Integrar la oferta institucional del distrito en zonas rurales y urbanas que faciliten el funcionamiento del Sistema Distrital de Cuidado</t>
  </si>
  <si>
    <t>Aumentar el acceso de las mujeres en sus diferencias y diversidades a programas educativos y de formación, que aporten a la promoción y garantía de sus derechos.</t>
  </si>
  <si>
    <t>PMR No. 21  Número de mujeres formadas en cuidados, en el marco de la estrategia cuidado a cuidadoras</t>
  </si>
  <si>
    <t xml:space="preserve">Bogotá Distrito Capital </t>
  </si>
  <si>
    <t xml:space="preserve"> Cuantificar los modelos de operación fijos y móviles (a nivel urbano y rural) implementados dentro del Sistema Distrital de Cuidado</t>
  </si>
  <si>
    <t>Corresponde a la cantidad de modelos de operación puestos en marcha durante la vigencia, con relación a los modelos programados que iniciaran operación en este mismo periodo, durante la vigencia 2025 se implementarán dos modelos de operación: el modelo de operación fija que comprende las manzanas del cuidado fijas implementadas y el modelo de operación móvil que comprende los buses del cuidado.</t>
  </si>
  <si>
    <t>SiMisional</t>
  </si>
  <si>
    <t>Modelos de operación física y móvil del Sistema Distrital del Cuidado implementados</t>
  </si>
  <si>
    <t>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Modelo de operación móvil: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t>
  </si>
  <si>
    <t>Sumatoria de los modelos de operación fija + modelos de operación móvil en Bogotá.</t>
  </si>
  <si>
    <t xml:space="preserve">Manzana del Cuidado: Son la principal forma de operación territorial del Sistema Distrital de Cuidado. Son áreas acotadas donde se concentran y articulan los servicios para las tres poblaciones objetivo. Con este modelo de operación se promueve una nueva forma de ordenamiento territorial que pone en el centro de la planeación las demandas de cuidado de la población.
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Modelo de operación móvil: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t>
  </si>
  <si>
    <t xml:space="preserve"> Se contabiliza la cantidad de mujeres que completan su ciclo de formación en empoderamiento y garantía de derechos y se certifican en el proceso</t>
  </si>
  <si>
    <t xml:space="preserve">Sumatoria de la cantidad de mujeres certificadas en los procesos de formación. </t>
  </si>
  <si>
    <t>Los procesos de formación brindados desde el Sistema Distrital de Cuidado corresponden a las siguientes estrategias:
Estrategia de cuidado a cuidadoras. En el marco del Sistema de Cuidado, se ha diseñado una estrategia de cuidado a cuidadoras, la cual contiene la oferta distrital de servicios dirigidos específicamente para las personas que realizan trabajo del cuidado no remunerado, incluyendo a hombres que se dedican a estos trabajos. Su propósito es reconocer la contribución histórica que los trabajos de cuidado han hecho al desarrollo de Bogotá, por lo cual estos servicios son ofertados en las Manzanas del Cuidado y los Buses del Cuidado, bajo este esquema operativo, donde es posible garantizar que cada servicio se preste en equipamientos próximos a los domicilios de las personas cuidadoras, en horarios flexibles que se adapten a su disponibilidad y se desarrolle de forma simultánea con servicios de cuidado hacia las personas que ellas tienen a cargo. 
Estrategia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
Todas las mujeres participantes en los procesos de formación, reciben al finalizar el curso, por su asistencia y participación la respectiva certificación de la participación.</t>
  </si>
  <si>
    <t>Mujeres formadas certificadas</t>
  </si>
  <si>
    <t>Modelos de operación física del Sistema Distrital del Cuidado implementados</t>
  </si>
  <si>
    <t>Modelos de operación movil del Sistema Distrital del Cuidado implementados</t>
  </si>
  <si>
    <t>Mujeres certificadas en procesos de formación</t>
  </si>
  <si>
    <r>
      <t xml:space="preserve">Los modelos de operación comprenden modelos físicos y modelos móviles:
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t>
    </r>
    <r>
      <rPr>
        <sz val="10"/>
        <rFont val="Arial Narrow"/>
        <family val="2"/>
      </rPr>
      <t xml:space="preserve">Modelo de operación móvil: </t>
    </r>
    <r>
      <rPr>
        <sz val="10"/>
        <color rgb="FF000000"/>
        <rFont val="Arial Narrow"/>
        <family val="2"/>
      </rPr>
      <t xml:space="preserve">Son modelos de operación diseñados para diversificar la cobertura territorial del sistema y brindar servicios de cuidado en zonas de Bogotá —tanto urbanas como rurales— que no cuentan con Manzanas del Cuidado ni con infraestructura ni espacio público adecuado para adaptar esta operación.
Los modelos itinerantes, que incluyen los Buses del Cuidado, se presentan como una alternativa para satisfacer las necesidades de las personas cuidadoras y aquellas que requieren cuidado o apoyo en áreas donde no existe infraestructura que permita la articulación de servicios.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Finalizado el ciclo los Buses se
desplazan a nuevos territorios. </t>
    </r>
  </si>
  <si>
    <t>Lorena Bohórquez Garzón</t>
  </si>
  <si>
    <t>Camila Andrea Gomez Guzman</t>
  </si>
  <si>
    <t>Directora</t>
  </si>
  <si>
    <t>Lina Tatiana Lozano Ruiz</t>
  </si>
  <si>
    <t xml:space="preserve">Subsecretaria (E) </t>
  </si>
  <si>
    <t>No aplica actividad específica.
Corresponde a número de mujeres certificadas en la estrategia de cuidado a cuidadoras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</si>
</sst>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 #,##0;[Red]\-&quot;$&quot;\ #,##0"/>
    <numFmt numFmtId="165" formatCode="_(* #,##0_);_(* \(#,##0\);_(* &quot;-&quot;??_);_(@_)"/>
    <numFmt numFmtId="166" formatCode="_(* #,##0.00_);_(* \(#,##0.00\);_(* &quot;-&quot;??_);_(@_)"/>
    <numFmt numFmtId="167" formatCode="_-* #,##0.00\ &quot;€&quot;_-;\-* #,##0.00\ &quot;€&quot;_-;_-* &quot;-&quot;??\ &quot;€&quot;_-;_-@_-"/>
    <numFmt numFmtId="168" formatCode="_-* #,##0.00\ _€_-;\-* #,##0.00\ _€_-;_-* &quot;-&quot;??\ _€_-;_-@_-"/>
    <numFmt numFmtId="169" formatCode="_-* #,##0\ _€_-;\-* #,##0\ _€_-;_-* &quot;-&quot;??\ _€_-;_-@_-"/>
    <numFmt numFmtId="170" formatCode="_-* #,##0\ _€_-;\-* #,##0\ _€_-;_-* &quot;-&quot;\ _€_-;_-@_-"/>
    <numFmt numFmtId="171" formatCode="_-* #,##0\ &quot;€&quot;_-;\-* #,##0\ &quot;€&quot;_-;_-* &quot;-&quot;\ &quot;€&quot;_-;_-@_-"/>
    <numFmt numFmtId="172" formatCode="###,000"/>
    <numFmt numFmtId="173" formatCode="_-* #,##0_-;\-* #,##0_-;_-* &quot;-&quot;??_-;_-@_-"/>
  </numFmts>
  <fonts count="6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1"/>
      <name val="Arial"/>
      <family val="2"/>
    </font>
    <font>
      <b/>
      <sz val="11"/>
      <color theme="0" tint="-0.34998626667073579"/>
      <name val="Arial"/>
      <family val="2"/>
    </font>
    <font>
      <b/>
      <i/>
      <sz val="11"/>
      <name val="Arial"/>
      <family val="2"/>
    </font>
    <font>
      <sz val="10"/>
      <name val="Arial Narrow"/>
      <family val="2"/>
    </font>
    <font>
      <sz val="10"/>
      <color theme="1"/>
      <name val="Calibri"/>
      <family val="2"/>
    </font>
    <font>
      <b/>
      <sz val="11"/>
      <color theme="1"/>
      <name val="Calibri"/>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2"/>
      <color theme="1"/>
      <name val="Calibri"/>
      <family val="2"/>
      <scheme val="minor"/>
    </font>
  </fonts>
  <fills count="31">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s>
  <borders count="1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7F7F7F"/>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style="thin">
        <color rgb="FF000000"/>
      </right>
      <top/>
      <bottom/>
      <diagonal/>
    </border>
    <border>
      <left/>
      <right/>
      <top/>
      <bottom/>
      <diagonal/>
    </border>
    <border>
      <left/>
      <right/>
      <top/>
      <bottom/>
      <diagonal/>
    </border>
    <border>
      <left/>
      <right/>
      <top/>
      <bottom/>
      <diagonal/>
    </border>
    <border>
      <left/>
      <right/>
      <top style="thin">
        <color rgb="FF7F7F7F"/>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right/>
      <top/>
      <bottom style="thin">
        <color rgb="FF000000"/>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2">
    <xf numFmtId="0" fontId="0" fillId="0" borderId="0"/>
    <xf numFmtId="9" fontId="19" fillId="0" borderId="0" applyFont="0" applyFill="0" applyBorder="0" applyAlignment="0" applyProtection="0"/>
    <xf numFmtId="0" fontId="24" fillId="0" borderId="32"/>
    <xf numFmtId="0" fontId="4" fillId="0" borderId="32"/>
    <xf numFmtId="167" fontId="4" fillId="0" borderId="32" applyFont="0" applyFill="0" applyBorder="0" applyAlignment="0" applyProtection="0"/>
    <xf numFmtId="168" fontId="4" fillId="0" borderId="32" applyFont="0" applyFill="0" applyBorder="0" applyAlignment="0" applyProtection="0"/>
    <xf numFmtId="9" fontId="4" fillId="0" borderId="32" applyFont="0" applyFill="0" applyBorder="0" applyAlignment="0" applyProtection="0"/>
    <xf numFmtId="170" fontId="4" fillId="0" borderId="32" applyFont="0" applyFill="0" applyBorder="0" applyAlignment="0" applyProtection="0"/>
    <xf numFmtId="171" fontId="4" fillId="0" borderId="32" applyFont="0" applyFill="0" applyBorder="0" applyAlignment="0" applyProtection="0"/>
    <xf numFmtId="9" fontId="24" fillId="0" borderId="32" applyFont="0" applyFill="0" applyBorder="0" applyAlignment="0" applyProtection="0"/>
    <xf numFmtId="9" fontId="32" fillId="0" borderId="32" applyFont="0" applyFill="0" applyBorder="0" applyAlignment="0" applyProtection="0"/>
    <xf numFmtId="172" fontId="38" fillId="0" borderId="81" applyNumberFormat="0" applyAlignment="0" applyProtection="0">
      <alignment horizontal="right" vertical="center"/>
    </xf>
    <xf numFmtId="172" fontId="38" fillId="0" borderId="82" applyNumberFormat="0" applyAlignment="0" applyProtection="0">
      <alignment horizontal="left" vertical="center" indent="1"/>
    </xf>
    <xf numFmtId="0" fontId="39" fillId="0" borderId="82" applyAlignment="0" applyProtection="0">
      <alignment horizontal="left" vertical="center" indent="1"/>
    </xf>
    <xf numFmtId="0" fontId="40" fillId="23" borderId="32" applyNumberFormat="0" applyAlignment="0" applyProtection="0">
      <alignment horizontal="left" vertical="center" indent="1"/>
    </xf>
    <xf numFmtId="172" fontId="42" fillId="0" borderId="81" applyNumberFormat="0" applyFill="0" applyBorder="0" applyAlignment="0" applyProtection="0">
      <alignment horizontal="right" vertical="center"/>
    </xf>
    <xf numFmtId="0" fontId="35" fillId="0" borderId="32" applyNumberFormat="0" applyFill="0" applyBorder="0" applyAlignment="0" applyProtection="0"/>
    <xf numFmtId="0" fontId="3" fillId="0" borderId="32"/>
    <xf numFmtId="43" fontId="54" fillId="0" borderId="0" applyFont="0" applyFill="0" applyBorder="0" applyAlignment="0" applyProtection="0"/>
    <xf numFmtId="0" fontId="2" fillId="0" borderId="32"/>
    <xf numFmtId="0" fontId="63" fillId="0" borderId="32"/>
    <xf numFmtId="0" fontId="1" fillId="0" borderId="32"/>
  </cellStyleXfs>
  <cellXfs count="802">
    <xf numFmtId="0" fontId="0" fillId="0" borderId="0" xfId="0"/>
    <xf numFmtId="0" fontId="5" fillId="0" borderId="0" xfId="0" applyFont="1"/>
    <xf numFmtId="0" fontId="7" fillId="0" borderId="3" xfId="0" applyFont="1" applyBorder="1" applyAlignment="1">
      <alignment horizontal="center"/>
    </xf>
    <xf numFmtId="165" fontId="9" fillId="0" borderId="3" xfId="0" applyNumberFormat="1" applyFont="1" applyBorder="1" applyAlignment="1">
      <alignment vertical="center"/>
    </xf>
    <xf numFmtId="0" fontId="9" fillId="0" borderId="0" xfId="0" applyFont="1"/>
    <xf numFmtId="0" fontId="7" fillId="0" borderId="0" xfId="0" applyFont="1" applyAlignment="1">
      <alignment horizontal="left"/>
    </xf>
    <xf numFmtId="0" fontId="10" fillId="3" borderId="3" xfId="0" applyFont="1" applyFill="1" applyBorder="1" applyAlignment="1">
      <alignment horizont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0" borderId="3" xfId="0" applyFont="1" applyBorder="1" applyAlignment="1">
      <alignment horizontal="center" vertical="center" wrapText="1"/>
    </xf>
    <xf numFmtId="165" fontId="9" fillId="0" borderId="3" xfId="0" applyNumberFormat="1" applyFont="1" applyBorder="1" applyAlignment="1">
      <alignment horizontal="center" vertical="center"/>
    </xf>
    <xf numFmtId="0" fontId="9" fillId="0" borderId="3" xfId="0" applyFont="1" applyBorder="1" applyAlignment="1">
      <alignment horizontal="center" vertical="center"/>
    </xf>
    <xf numFmtId="2" fontId="9" fillId="0" borderId="3" xfId="0" applyNumberFormat="1" applyFont="1" applyBorder="1" applyAlignment="1">
      <alignment horizontal="center" vertical="center"/>
    </xf>
    <xf numFmtId="165" fontId="5" fillId="0" borderId="0" xfId="0" applyNumberFormat="1" applyFont="1"/>
    <xf numFmtId="165" fontId="11" fillId="0" borderId="3" xfId="0" applyNumberFormat="1" applyFont="1" applyBorder="1" applyAlignment="1">
      <alignment horizontal="center" vertical="center"/>
    </xf>
    <xf numFmtId="164" fontId="9" fillId="0" borderId="3" xfId="0" applyNumberFormat="1" applyFont="1" applyBorder="1"/>
    <xf numFmtId="0" fontId="9" fillId="0" borderId="0" xfId="0" applyFont="1" applyAlignment="1">
      <alignment vertical="center" textRotation="90" wrapText="1"/>
    </xf>
    <xf numFmtId="0" fontId="9" fillId="0" borderId="0" xfId="0" applyFont="1" applyAlignment="1">
      <alignment horizontal="left" vertical="center" wrapText="1"/>
    </xf>
    <xf numFmtId="9" fontId="9" fillId="7" borderId="3" xfId="0" applyNumberFormat="1" applyFont="1" applyFill="1" applyBorder="1" applyAlignment="1">
      <alignment horizontal="center" vertical="center"/>
    </xf>
    <xf numFmtId="0" fontId="11" fillId="7" borderId="3" xfId="0" applyFont="1" applyFill="1" applyBorder="1" applyAlignment="1">
      <alignment horizontal="center" vertical="center"/>
    </xf>
    <xf numFmtId="166" fontId="9" fillId="0" borderId="3" xfId="0" applyNumberFormat="1" applyFont="1" applyBorder="1" applyAlignment="1">
      <alignment horizontal="center" vertical="center"/>
    </xf>
    <xf numFmtId="166" fontId="11" fillId="0" borderId="3" xfId="0" applyNumberFormat="1" applyFont="1" applyBorder="1" applyAlignment="1">
      <alignment horizontal="center" vertical="center"/>
    </xf>
    <xf numFmtId="165" fontId="11" fillId="0" borderId="3" xfId="0" applyNumberFormat="1" applyFont="1" applyBorder="1" applyAlignment="1">
      <alignment vertical="center"/>
    </xf>
    <xf numFmtId="9" fontId="9" fillId="0" borderId="3" xfId="0" applyNumberFormat="1" applyFont="1" applyBorder="1" applyAlignment="1">
      <alignment horizontal="center" vertical="center"/>
    </xf>
    <xf numFmtId="0" fontId="12" fillId="8" borderId="4" xfId="0" applyFont="1" applyFill="1" applyBorder="1" applyAlignment="1">
      <alignment vertical="center"/>
    </xf>
    <xf numFmtId="0" fontId="12" fillId="8" borderId="11"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2" fillId="8" borderId="11" xfId="0" applyFont="1" applyFill="1" applyBorder="1" applyAlignment="1">
      <alignment vertical="center"/>
    </xf>
    <xf numFmtId="0" fontId="12" fillId="8" borderId="24" xfId="0" applyFont="1" applyFill="1" applyBorder="1" applyAlignment="1">
      <alignment horizontal="center" vertical="center"/>
    </xf>
    <xf numFmtId="0" fontId="12" fillId="8" borderId="24" xfId="0" applyFont="1" applyFill="1" applyBorder="1" applyAlignment="1">
      <alignment vertical="center"/>
    </xf>
    <xf numFmtId="0" fontId="12" fillId="8" borderId="25" xfId="0" applyFont="1" applyFill="1" applyBorder="1" applyAlignment="1">
      <alignment vertical="center"/>
    </xf>
    <xf numFmtId="0" fontId="12" fillId="8" borderId="15" xfId="0" applyFont="1" applyFill="1" applyBorder="1" applyAlignment="1">
      <alignment vertical="center"/>
    </xf>
    <xf numFmtId="0" fontId="14" fillId="2" borderId="26" xfId="0" applyFont="1" applyFill="1" applyBorder="1" applyAlignment="1">
      <alignment horizontal="center" vertical="center"/>
    </xf>
    <xf numFmtId="0" fontId="15" fillId="2" borderId="27" xfId="0" applyFont="1" applyFill="1" applyBorder="1" applyAlignment="1">
      <alignment horizontal="left" vertical="center"/>
    </xf>
    <xf numFmtId="0" fontId="15" fillId="2" borderId="28" xfId="0" applyFont="1" applyFill="1" applyBorder="1" applyAlignment="1">
      <alignment horizontal="left" vertical="center"/>
    </xf>
    <xf numFmtId="0" fontId="14" fillId="2" borderId="4" xfId="0" applyFont="1" applyFill="1" applyBorder="1" applyAlignment="1">
      <alignment horizontal="center" vertical="center"/>
    </xf>
    <xf numFmtId="0" fontId="15" fillId="8" borderId="27" xfId="0" applyFont="1" applyFill="1" applyBorder="1" applyAlignment="1">
      <alignment horizontal="center" vertical="center"/>
    </xf>
    <xf numFmtId="0" fontId="12" fillId="8" borderId="28" xfId="0" applyFont="1" applyFill="1" applyBorder="1" applyAlignment="1">
      <alignment vertical="center"/>
    </xf>
    <xf numFmtId="0" fontId="15" fillId="8" borderId="4" xfId="0" applyFont="1" applyFill="1" applyBorder="1" applyAlignment="1">
      <alignment horizontal="left" vertical="center"/>
    </xf>
    <xf numFmtId="0" fontId="15" fillId="8" borderId="29" xfId="0" applyFont="1" applyFill="1" applyBorder="1" applyAlignment="1">
      <alignment horizontal="left" vertical="center"/>
    </xf>
    <xf numFmtId="0" fontId="12" fillId="8" borderId="33" xfId="0" applyFont="1" applyFill="1" applyBorder="1" applyAlignment="1">
      <alignment vertical="center"/>
    </xf>
    <xf numFmtId="0" fontId="12" fillId="8" borderId="29" xfId="0" applyFont="1" applyFill="1" applyBorder="1" applyAlignment="1">
      <alignment vertical="center"/>
    </xf>
    <xf numFmtId="0" fontId="12" fillId="2" borderId="29" xfId="0" applyFont="1" applyFill="1" applyBorder="1" applyAlignment="1">
      <alignment vertical="center"/>
    </xf>
    <xf numFmtId="0" fontId="15" fillId="2" borderId="40" xfId="0" applyFont="1" applyFill="1" applyBorder="1" applyAlignment="1">
      <alignment vertical="center"/>
    </xf>
    <xf numFmtId="0" fontId="12" fillId="8" borderId="4" xfId="0" applyFont="1" applyFill="1" applyBorder="1" applyAlignment="1">
      <alignment horizontal="center" vertical="center"/>
    </xf>
    <xf numFmtId="0" fontId="15" fillId="2" borderId="4" xfId="0" applyFont="1" applyFill="1" applyBorder="1" applyAlignment="1">
      <alignment horizontal="left" vertical="center"/>
    </xf>
    <xf numFmtId="0" fontId="15" fillId="8" borderId="29" xfId="0" applyFont="1" applyFill="1" applyBorder="1" applyAlignment="1">
      <alignment vertical="center"/>
    </xf>
    <xf numFmtId="0" fontId="15" fillId="8" borderId="4" xfId="0" applyFont="1" applyFill="1" applyBorder="1" applyAlignment="1">
      <alignment vertical="center"/>
    </xf>
    <xf numFmtId="0" fontId="15" fillId="2" borderId="4" xfId="0" applyFont="1" applyFill="1" applyBorder="1" applyAlignment="1">
      <alignment vertical="center"/>
    </xf>
    <xf numFmtId="0" fontId="12" fillId="8" borderId="3" xfId="0" applyFont="1" applyFill="1" applyBorder="1" applyAlignment="1">
      <alignment vertical="center"/>
    </xf>
    <xf numFmtId="0" fontId="12" fillId="8" borderId="4" xfId="0" applyFont="1" applyFill="1" applyBorder="1" applyAlignment="1">
      <alignment horizontal="left" vertical="center"/>
    </xf>
    <xf numFmtId="0" fontId="12" fillId="8" borderId="29" xfId="0" applyFont="1" applyFill="1" applyBorder="1" applyAlignment="1">
      <alignment horizontal="center" vertical="center"/>
    </xf>
    <xf numFmtId="0" fontId="15" fillId="8" borderId="41" xfId="0" applyFont="1" applyFill="1" applyBorder="1" applyAlignment="1">
      <alignment vertical="center"/>
    </xf>
    <xf numFmtId="0" fontId="15" fillId="8" borderId="41" xfId="0" applyFont="1" applyFill="1" applyBorder="1" applyAlignment="1">
      <alignment horizontal="left" vertical="center"/>
    </xf>
    <xf numFmtId="0" fontId="12" fillId="8" borderId="41" xfId="0" applyFont="1" applyFill="1" applyBorder="1" applyAlignment="1">
      <alignment vertical="center"/>
    </xf>
    <xf numFmtId="0" fontId="15" fillId="8" borderId="4" xfId="0" applyFont="1" applyFill="1" applyBorder="1" applyAlignment="1">
      <alignment horizontal="right" vertical="center"/>
    </xf>
    <xf numFmtId="0" fontId="14" fillId="8" borderId="4" xfId="0" applyFont="1" applyFill="1" applyBorder="1" applyAlignment="1">
      <alignment vertical="center"/>
    </xf>
    <xf numFmtId="0" fontId="12" fillId="8" borderId="4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9" xfId="0" applyFont="1" applyFill="1" applyBorder="1" applyAlignment="1">
      <alignment vertical="center"/>
    </xf>
    <xf numFmtId="0" fontId="15" fillId="2" borderId="4" xfId="0" applyFont="1" applyFill="1" applyBorder="1" applyAlignment="1">
      <alignment vertical="center" wrapText="1"/>
    </xf>
    <xf numFmtId="0" fontId="15" fillId="0" borderId="0" xfId="0" applyFont="1" applyAlignment="1">
      <alignment vertical="center" wrapText="1"/>
    </xf>
    <xf numFmtId="0" fontId="12" fillId="2" borderId="4" xfId="0" applyFont="1" applyFill="1" applyBorder="1" applyAlignment="1">
      <alignment vertical="center"/>
    </xf>
    <xf numFmtId="0" fontId="12" fillId="2" borderId="41" xfId="0" applyFont="1" applyFill="1" applyBorder="1" applyAlignment="1">
      <alignment vertical="center"/>
    </xf>
    <xf numFmtId="0" fontId="12" fillId="8" borderId="15" xfId="0" applyFont="1" applyFill="1" applyBorder="1" applyAlignment="1">
      <alignment vertical="center" wrapText="1"/>
    </xf>
    <xf numFmtId="0" fontId="15" fillId="8" borderId="3" xfId="0" applyFont="1" applyFill="1" applyBorder="1" applyAlignment="1">
      <alignment vertical="center" wrapText="1"/>
    </xf>
    <xf numFmtId="0" fontId="15" fillId="8" borderId="3" xfId="0" applyFont="1" applyFill="1" applyBorder="1" applyAlignment="1">
      <alignment horizontal="center" vertical="center" wrapText="1"/>
    </xf>
    <xf numFmtId="0" fontId="12" fillId="8" borderId="3" xfId="0" applyFont="1" applyFill="1" applyBorder="1" applyAlignment="1">
      <alignment vertical="center" wrapText="1"/>
    </xf>
    <xf numFmtId="14" fontId="12" fillId="8" borderId="3" xfId="0" applyNumberFormat="1" applyFont="1" applyFill="1" applyBorder="1" applyAlignment="1">
      <alignment vertical="center" wrapText="1"/>
    </xf>
    <xf numFmtId="0" fontId="12" fillId="8" borderId="3"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8" borderId="20" xfId="0" applyFont="1" applyFill="1" applyBorder="1" applyAlignment="1">
      <alignment vertical="center"/>
    </xf>
    <xf numFmtId="0" fontId="12" fillId="8" borderId="46" xfId="0" applyFont="1" applyFill="1" applyBorder="1" applyAlignment="1">
      <alignment vertical="center"/>
    </xf>
    <xf numFmtId="0" fontId="12" fillId="8" borderId="47" xfId="0" applyFont="1" applyFill="1" applyBorder="1" applyAlignment="1">
      <alignment vertical="center"/>
    </xf>
    <xf numFmtId="0" fontId="15" fillId="8" borderId="4"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15" fillId="8" borderId="4" xfId="0" applyFont="1" applyFill="1" applyBorder="1" applyAlignment="1">
      <alignment horizontal="left" vertical="center" wrapText="1"/>
    </xf>
    <xf numFmtId="0" fontId="15" fillId="8" borderId="4" xfId="0" applyFont="1" applyFill="1" applyBorder="1" applyAlignment="1">
      <alignment horizontal="right" vertical="center" wrapText="1"/>
    </xf>
    <xf numFmtId="0" fontId="15" fillId="8" borderId="24" xfId="0" applyFont="1" applyFill="1" applyBorder="1" applyAlignment="1">
      <alignment horizontal="right" vertical="center"/>
    </xf>
    <xf numFmtId="0" fontId="12" fillId="8" borderId="25" xfId="0" applyFont="1" applyFill="1" applyBorder="1" applyAlignment="1">
      <alignment horizontal="center" vertical="center"/>
    </xf>
    <xf numFmtId="0" fontId="15" fillId="2" borderId="3" xfId="0" applyFont="1" applyFill="1" applyBorder="1" applyAlignment="1">
      <alignment horizontal="center" vertical="center"/>
    </xf>
    <xf numFmtId="0" fontId="12" fillId="6" borderId="4" xfId="0" applyFont="1" applyFill="1" applyBorder="1" applyAlignment="1">
      <alignment vertical="center"/>
    </xf>
    <xf numFmtId="0" fontId="18" fillId="8" borderId="4" xfId="0" applyFont="1" applyFill="1" applyBorder="1" applyAlignment="1">
      <alignment vertical="center"/>
    </xf>
    <xf numFmtId="0" fontId="19" fillId="0" borderId="0" xfId="0" applyFont="1"/>
    <xf numFmtId="0" fontId="20" fillId="0" borderId="0" xfId="0" applyFont="1"/>
    <xf numFmtId="0" fontId="8" fillId="0" borderId="48" xfId="0" applyFont="1" applyBorder="1"/>
    <xf numFmtId="0" fontId="11" fillId="14" borderId="3" xfId="0" applyFont="1" applyFill="1" applyBorder="1" applyAlignment="1">
      <alignment horizontal="center" wrapText="1"/>
    </xf>
    <xf numFmtId="0" fontId="11" fillId="14" borderId="3" xfId="0" applyFont="1" applyFill="1" applyBorder="1" applyAlignment="1">
      <alignment horizontal="center" vertical="center" wrapText="1"/>
    </xf>
    <xf numFmtId="0" fontId="11" fillId="14" borderId="3" xfId="0" applyFont="1" applyFill="1" applyBorder="1" applyAlignment="1">
      <alignment horizontal="center" vertical="center"/>
    </xf>
    <xf numFmtId="0" fontId="11" fillId="15" borderId="3" xfId="0" applyFont="1" applyFill="1" applyBorder="1" applyAlignment="1">
      <alignment horizontal="center" vertical="center" wrapText="1"/>
    </xf>
    <xf numFmtId="0" fontId="11" fillId="16" borderId="3" xfId="0" applyFont="1" applyFill="1" applyBorder="1" applyAlignment="1">
      <alignment horizontal="center" wrapText="1"/>
    </xf>
    <xf numFmtId="0" fontId="11" fillId="16" borderId="3" xfId="0" applyFont="1" applyFill="1" applyBorder="1" applyAlignment="1">
      <alignment horizontal="center" vertical="center" wrapText="1"/>
    </xf>
    <xf numFmtId="0" fontId="11" fillId="16" borderId="3" xfId="0" applyFont="1" applyFill="1" applyBorder="1" applyAlignment="1">
      <alignment horizontal="center" vertical="center"/>
    </xf>
    <xf numFmtId="0" fontId="11" fillId="17" borderId="3" xfId="0" applyFont="1" applyFill="1" applyBorder="1" applyAlignment="1">
      <alignment horizontal="center" wrapText="1"/>
    </xf>
    <xf numFmtId="0" fontId="11" fillId="17" borderId="3" xfId="0" applyFont="1" applyFill="1" applyBorder="1" applyAlignment="1">
      <alignment horizontal="center" vertical="center" wrapText="1"/>
    </xf>
    <xf numFmtId="0" fontId="11" fillId="17" borderId="3" xfId="0" applyFont="1" applyFill="1" applyBorder="1" applyAlignment="1">
      <alignment horizontal="center" vertical="center"/>
    </xf>
    <xf numFmtId="0" fontId="11" fillId="18" borderId="3" xfId="0" applyFont="1" applyFill="1" applyBorder="1" applyAlignment="1">
      <alignment horizontal="center" wrapText="1"/>
    </xf>
    <xf numFmtId="0" fontId="11" fillId="18" borderId="3" xfId="0" applyFont="1" applyFill="1" applyBorder="1" applyAlignment="1">
      <alignment horizontal="center" vertical="center" wrapText="1"/>
    </xf>
    <xf numFmtId="0" fontId="11" fillId="18" borderId="3" xfId="0" applyFont="1" applyFill="1" applyBorder="1" applyAlignment="1">
      <alignment horizontal="center" vertical="center"/>
    </xf>
    <xf numFmtId="0" fontId="27" fillId="0" borderId="32" xfId="3" applyFont="1" applyAlignment="1">
      <alignment vertical="center"/>
    </xf>
    <xf numFmtId="0" fontId="26" fillId="19" borderId="32" xfId="2" applyFont="1" applyFill="1" applyAlignment="1">
      <alignment vertical="center" wrapText="1"/>
    </xf>
    <xf numFmtId="0" fontId="28" fillId="19" borderId="32" xfId="2" applyFont="1" applyFill="1" applyAlignment="1">
      <alignment vertical="center" wrapText="1"/>
    </xf>
    <xf numFmtId="0" fontId="25" fillId="19" borderId="32" xfId="2" applyFont="1" applyFill="1" applyAlignment="1">
      <alignment vertical="center" wrapText="1"/>
    </xf>
    <xf numFmtId="0" fontId="26" fillId="19" borderId="59" xfId="2" applyFont="1" applyFill="1" applyBorder="1" applyAlignment="1">
      <alignment vertical="center" wrapText="1"/>
    </xf>
    <xf numFmtId="0" fontId="26" fillId="0" borderId="59" xfId="2" applyFont="1" applyBorder="1" applyAlignment="1">
      <alignment vertical="center" wrapText="1"/>
    </xf>
    <xf numFmtId="0" fontId="26" fillId="0" borderId="32" xfId="2" applyFont="1" applyAlignment="1">
      <alignment vertical="center" wrapText="1"/>
    </xf>
    <xf numFmtId="0" fontId="26" fillId="0" borderId="32" xfId="2" applyFont="1" applyAlignment="1">
      <alignment horizontal="center" vertical="center" wrapText="1"/>
    </xf>
    <xf numFmtId="0" fontId="30" fillId="0" borderId="32" xfId="3" applyFont="1" applyAlignment="1">
      <alignment horizontal="center" vertical="center"/>
    </xf>
    <xf numFmtId="0" fontId="29" fillId="0" borderId="32" xfId="3" applyFont="1" applyAlignment="1">
      <alignment horizontal="center" vertical="center" wrapText="1"/>
    </xf>
    <xf numFmtId="0" fontId="27" fillId="0" borderId="32" xfId="3" applyFont="1" applyAlignment="1">
      <alignment horizontal="center" vertical="center"/>
    </xf>
    <xf numFmtId="0" fontId="28" fillId="0" borderId="32" xfId="2" applyFont="1" applyAlignment="1">
      <alignment vertical="center" wrapText="1"/>
    </xf>
    <xf numFmtId="0" fontId="25" fillId="0" borderId="32" xfId="2" applyFont="1" applyAlignment="1">
      <alignment vertical="center" wrapText="1"/>
    </xf>
    <xf numFmtId="0" fontId="26" fillId="19" borderId="59" xfId="2" applyFont="1" applyFill="1" applyBorder="1" applyAlignment="1">
      <alignment horizontal="center" vertical="center" wrapText="1"/>
    </xf>
    <xf numFmtId="0" fontId="31" fillId="19" borderId="32" xfId="2" applyFont="1" applyFill="1" applyAlignment="1">
      <alignment horizontal="center" vertical="center" wrapText="1"/>
    </xf>
    <xf numFmtId="0" fontId="26" fillId="19" borderId="32" xfId="2" applyFont="1" applyFill="1" applyAlignment="1">
      <alignment horizontal="center" vertical="center" wrapText="1"/>
    </xf>
    <xf numFmtId="0" fontId="31" fillId="0" borderId="32" xfId="2" applyFont="1" applyAlignment="1">
      <alignment horizontal="center" vertical="center" wrapText="1"/>
    </xf>
    <xf numFmtId="0" fontId="26" fillId="21" borderId="32" xfId="2" applyFont="1" applyFill="1" applyAlignment="1">
      <alignment vertical="center" wrapText="1"/>
    </xf>
    <xf numFmtId="0" fontId="26" fillId="20" borderId="54" xfId="2" applyFont="1" applyFill="1" applyBorder="1" applyAlignment="1">
      <alignment horizontal="center" vertical="center" wrapText="1"/>
    </xf>
    <xf numFmtId="0" fontId="26" fillId="20" borderId="55" xfId="2" applyFont="1" applyFill="1" applyBorder="1" applyAlignment="1">
      <alignment horizontal="center" vertical="center" wrapText="1"/>
    </xf>
    <xf numFmtId="169" fontId="27" fillId="0" borderId="60" xfId="5" applyNumberFormat="1" applyFont="1" applyBorder="1" applyAlignment="1">
      <alignment vertical="center"/>
    </xf>
    <xf numFmtId="169" fontId="27" fillId="0" borderId="61" xfId="5" applyNumberFormat="1" applyFont="1" applyBorder="1" applyAlignment="1">
      <alignment vertical="center"/>
    </xf>
    <xf numFmtId="0" fontId="26" fillId="20" borderId="72" xfId="2" applyFont="1" applyFill="1" applyBorder="1" applyAlignment="1">
      <alignment vertical="center" wrapText="1"/>
    </xf>
    <xf numFmtId="169" fontId="27" fillId="0" borderId="73" xfId="5" applyNumberFormat="1" applyFont="1" applyBorder="1" applyAlignment="1">
      <alignment vertical="center"/>
    </xf>
    <xf numFmtId="169" fontId="27" fillId="0" borderId="75" xfId="5" applyNumberFormat="1" applyFont="1" applyBorder="1" applyAlignment="1">
      <alignment vertical="center"/>
    </xf>
    <xf numFmtId="0" fontId="26" fillId="20" borderId="63" xfId="2" applyFont="1" applyFill="1" applyBorder="1" applyAlignment="1">
      <alignment vertical="center" wrapText="1"/>
    </xf>
    <xf numFmtId="169" fontId="27" fillId="0" borderId="64" xfId="5" applyNumberFormat="1" applyFont="1" applyBorder="1" applyAlignment="1">
      <alignment vertical="center"/>
    </xf>
    <xf numFmtId="0" fontId="27" fillId="0" borderId="32" xfId="3" applyFont="1"/>
    <xf numFmtId="0" fontId="26" fillId="22" borderId="53" xfId="2" applyFont="1" applyFill="1" applyBorder="1" applyAlignment="1">
      <alignment vertical="center" wrapText="1"/>
    </xf>
    <xf numFmtId="169" fontId="27" fillId="0" borderId="65" xfId="5" applyNumberFormat="1" applyFont="1" applyBorder="1" applyAlignment="1">
      <alignment vertical="center"/>
    </xf>
    <xf numFmtId="0" fontId="17" fillId="0" borderId="32" xfId="3" applyFont="1" applyAlignment="1">
      <alignment vertical="center"/>
    </xf>
    <xf numFmtId="0" fontId="27" fillId="0" borderId="32" xfId="3" applyFont="1" applyAlignment="1">
      <alignment horizontal="center" vertical="center" wrapText="1"/>
    </xf>
    <xf numFmtId="0" fontId="36" fillId="0" borderId="77" xfId="3" applyFont="1" applyBorder="1" applyAlignment="1">
      <alignment horizontal="center" vertical="center"/>
    </xf>
    <xf numFmtId="0" fontId="36" fillId="0" borderId="70" xfId="3" applyFont="1" applyBorder="1" applyAlignment="1">
      <alignment horizontal="center" vertical="center" wrapText="1"/>
    </xf>
    <xf numFmtId="0" fontId="36" fillId="0" borderId="58" xfId="3" applyFont="1" applyBorder="1" applyAlignment="1">
      <alignment horizontal="center" vertical="center"/>
    </xf>
    <xf numFmtId="0" fontId="36" fillId="0" borderId="59" xfId="3" applyFont="1" applyBorder="1" applyAlignment="1">
      <alignment horizontal="center" vertical="center"/>
    </xf>
    <xf numFmtId="0" fontId="36" fillId="0" borderId="78" xfId="3" applyFont="1" applyBorder="1" applyAlignment="1">
      <alignment horizontal="center" vertical="center"/>
    </xf>
    <xf numFmtId="0" fontId="36" fillId="0" borderId="62" xfId="3" applyFont="1" applyBorder="1" applyAlignment="1">
      <alignment horizontal="center" vertical="center"/>
    </xf>
    <xf numFmtId="0" fontId="36" fillId="0" borderId="79" xfId="3" applyFont="1" applyBorder="1" applyAlignment="1">
      <alignment horizontal="center" vertical="center"/>
    </xf>
    <xf numFmtId="0" fontId="43" fillId="0" borderId="32" xfId="3" applyFont="1" applyAlignment="1">
      <alignment vertical="center"/>
    </xf>
    <xf numFmtId="0" fontId="45" fillId="20" borderId="73" xfId="2" applyFont="1" applyFill="1" applyBorder="1" applyAlignment="1">
      <alignment horizontal="center" vertical="center" wrapText="1"/>
    </xf>
    <xf numFmtId="0" fontId="44" fillId="0" borderId="73" xfId="3" applyFont="1" applyBorder="1" applyAlignment="1">
      <alignment horizontal="center" vertical="center"/>
    </xf>
    <xf numFmtId="0" fontId="48" fillId="20" borderId="79" xfId="3" applyFont="1" applyFill="1" applyBorder="1" applyAlignment="1">
      <alignment horizontal="center" vertical="center" wrapText="1"/>
    </xf>
    <xf numFmtId="0" fontId="48" fillId="20" borderId="62" xfId="3" applyFont="1" applyFill="1" applyBorder="1" applyAlignment="1">
      <alignment horizontal="center" vertical="center" wrapText="1"/>
    </xf>
    <xf numFmtId="0" fontId="48" fillId="20" borderId="77" xfId="3" applyFont="1" applyFill="1" applyBorder="1" applyAlignment="1">
      <alignment horizontal="center" vertical="center" wrapText="1"/>
    </xf>
    <xf numFmtId="0" fontId="48" fillId="20" borderId="56" xfId="3" applyFont="1" applyFill="1" applyBorder="1" applyAlignment="1">
      <alignment horizontal="center" vertical="center" wrapText="1"/>
    </xf>
    <xf numFmtId="0" fontId="48" fillId="20" borderId="58" xfId="3" applyFont="1" applyFill="1" applyBorder="1" applyAlignment="1">
      <alignment horizontal="center" vertical="center" wrapText="1"/>
    </xf>
    <xf numFmtId="0" fontId="48" fillId="20" borderId="73" xfId="2" applyFont="1" applyFill="1" applyBorder="1" applyAlignment="1">
      <alignment horizontal="center" vertical="center" wrapText="1"/>
    </xf>
    <xf numFmtId="0" fontId="48" fillId="20" borderId="73" xfId="0" applyFont="1" applyFill="1" applyBorder="1" applyAlignment="1">
      <alignment horizontal="center" vertical="center"/>
    </xf>
    <xf numFmtId="9" fontId="48" fillId="24" borderId="73" xfId="0" applyNumberFormat="1" applyFont="1" applyFill="1" applyBorder="1" applyAlignment="1">
      <alignment horizontal="center" vertical="center"/>
    </xf>
    <xf numFmtId="9" fontId="48" fillId="20" borderId="73" xfId="0" applyNumberFormat="1" applyFont="1" applyFill="1" applyBorder="1" applyAlignment="1">
      <alignment horizontal="center"/>
    </xf>
    <xf numFmtId="9" fontId="37" fillId="19" borderId="73" xfId="0" applyNumberFormat="1" applyFont="1" applyFill="1" applyBorder="1" applyAlignment="1">
      <alignment horizontal="center"/>
    </xf>
    <xf numFmtId="0" fontId="50" fillId="0" borderId="77" xfId="3" applyFont="1" applyBorder="1" applyAlignment="1">
      <alignment horizontal="center" vertical="center"/>
    </xf>
    <xf numFmtId="0" fontId="50" fillId="0" borderId="70" xfId="3" applyFont="1" applyBorder="1" applyAlignment="1">
      <alignment horizontal="center" vertical="center" wrapText="1"/>
    </xf>
    <xf numFmtId="0" fontId="36" fillId="0" borderId="57" xfId="3" applyFont="1" applyBorder="1" applyAlignment="1">
      <alignment horizontal="center" vertical="center"/>
    </xf>
    <xf numFmtId="10" fontId="48" fillId="20" borderId="73" xfId="0" applyNumberFormat="1" applyFont="1" applyFill="1" applyBorder="1" applyAlignment="1">
      <alignment horizontal="center" vertical="center"/>
    </xf>
    <xf numFmtId="0" fontId="18" fillId="0" borderId="32" xfId="3" applyFont="1" applyAlignment="1">
      <alignment vertical="center"/>
    </xf>
    <xf numFmtId="9" fontId="27" fillId="0" borderId="75" xfId="1" applyFont="1" applyBorder="1" applyAlignment="1">
      <alignment vertical="center"/>
    </xf>
    <xf numFmtId="0" fontId="26" fillId="20" borderId="77" xfId="2" applyFont="1" applyFill="1" applyBorder="1" applyAlignment="1">
      <alignment vertical="center" wrapText="1"/>
    </xf>
    <xf numFmtId="0" fontId="26" fillId="0" borderId="77" xfId="2" applyFont="1" applyBorder="1" applyAlignment="1">
      <alignment vertical="center" wrapText="1"/>
    </xf>
    <xf numFmtId="0" fontId="27" fillId="0" borderId="0" xfId="0" applyFont="1"/>
    <xf numFmtId="0" fontId="26" fillId="20" borderId="63" xfId="2" applyFont="1" applyFill="1" applyBorder="1" applyAlignment="1">
      <alignment horizontal="center" vertical="center" wrapText="1"/>
    </xf>
    <xf numFmtId="0" fontId="26" fillId="20" borderId="64" xfId="2" applyFont="1" applyFill="1" applyBorder="1" applyAlignment="1">
      <alignment horizontal="center" vertical="center" wrapText="1"/>
    </xf>
    <xf numFmtId="15" fontId="27" fillId="0" borderId="91" xfId="0" applyNumberFormat="1" applyFont="1" applyBorder="1" applyAlignment="1">
      <alignment horizontal="center" vertical="center" wrapText="1"/>
    </xf>
    <xf numFmtId="0" fontId="27" fillId="0" borderId="74" xfId="0" applyFont="1" applyBorder="1" applyAlignment="1">
      <alignment horizontal="justify" vertical="center" wrapText="1"/>
    </xf>
    <xf numFmtId="15" fontId="27" fillId="0" borderId="72" xfId="0" applyNumberFormat="1" applyFont="1" applyBorder="1" applyAlignment="1">
      <alignment horizontal="center" vertical="center" wrapText="1"/>
    </xf>
    <xf numFmtId="0" fontId="27" fillId="0" borderId="73" xfId="0" applyFont="1" applyBorder="1" applyAlignment="1">
      <alignment horizontal="center" vertical="center" wrapText="1"/>
    </xf>
    <xf numFmtId="14" fontId="27" fillId="0" borderId="72" xfId="0" applyNumberFormat="1" applyFont="1" applyBorder="1" applyAlignment="1">
      <alignment horizontal="center" vertical="center" wrapText="1"/>
    </xf>
    <xf numFmtId="0" fontId="27" fillId="0" borderId="72" xfId="0" applyFont="1" applyBorder="1" applyAlignment="1">
      <alignment horizontal="center" vertical="center" wrapText="1"/>
    </xf>
    <xf numFmtId="0" fontId="27" fillId="0" borderId="72" xfId="0" applyFont="1" applyBorder="1" applyAlignment="1">
      <alignment horizontal="center" vertical="center"/>
    </xf>
    <xf numFmtId="0" fontId="27" fillId="0" borderId="73" xfId="0" applyFont="1" applyBorder="1" applyAlignment="1">
      <alignment horizontal="center" vertical="center"/>
    </xf>
    <xf numFmtId="0" fontId="27" fillId="0" borderId="60" xfId="0" applyFont="1" applyBorder="1" applyAlignment="1">
      <alignment vertical="center" wrapText="1"/>
    </xf>
    <xf numFmtId="0" fontId="27" fillId="0" borderId="73" xfId="0" applyFont="1" applyBorder="1" applyAlignment="1">
      <alignment vertical="center" wrapText="1"/>
    </xf>
    <xf numFmtId="0" fontId="27" fillId="0" borderId="73" xfId="0" applyFont="1" applyBorder="1" applyAlignment="1">
      <alignment vertical="top" wrapText="1"/>
    </xf>
    <xf numFmtId="0" fontId="27" fillId="0" borderId="73" xfId="0" applyFont="1" applyBorder="1" applyAlignment="1">
      <alignment vertical="center"/>
    </xf>
    <xf numFmtId="0" fontId="48" fillId="0" borderId="91" xfId="3" applyFont="1" applyBorder="1" applyAlignment="1">
      <alignment horizontal="center" vertical="center" wrapText="1"/>
    </xf>
    <xf numFmtId="0" fontId="48" fillId="0" borderId="62" xfId="3" applyFont="1" applyBorder="1" applyAlignment="1">
      <alignment horizontal="center" vertical="center" wrapText="1"/>
    </xf>
    <xf numFmtId="0" fontId="41" fillId="0" borderId="101" xfId="3" applyFont="1" applyBorder="1" applyAlignment="1">
      <alignment horizontal="left" vertical="center" wrapText="1"/>
    </xf>
    <xf numFmtId="0" fontId="41" fillId="0" borderId="98" xfId="3" applyFont="1" applyBorder="1" applyAlignment="1">
      <alignment horizontal="left" vertical="center" wrapText="1"/>
    </xf>
    <xf numFmtId="0" fontId="27" fillId="19" borderId="59" xfId="3" applyFont="1" applyFill="1" applyBorder="1" applyAlignment="1">
      <alignment vertical="center"/>
    </xf>
    <xf numFmtId="0" fontId="27" fillId="19" borderId="32" xfId="3" applyFont="1" applyFill="1" applyAlignment="1">
      <alignment vertical="center"/>
    </xf>
    <xf numFmtId="0" fontId="26" fillId="19" borderId="66" xfId="2" applyFont="1" applyFill="1" applyBorder="1" applyAlignment="1">
      <alignment horizontal="center" vertical="center" wrapText="1"/>
    </xf>
    <xf numFmtId="0" fontId="25" fillId="0" borderId="0" xfId="0" applyFont="1" applyAlignment="1">
      <alignment vertical="center"/>
    </xf>
    <xf numFmtId="0" fontId="25" fillId="0" borderId="59" xfId="2" applyFont="1" applyBorder="1" applyAlignment="1">
      <alignment horizontal="center" vertical="center" wrapText="1"/>
    </xf>
    <xf numFmtId="0" fontId="26" fillId="0" borderId="32" xfId="2" applyFont="1" applyAlignment="1">
      <alignment horizontal="center" vertical="center"/>
    </xf>
    <xf numFmtId="0" fontId="52" fillId="0" borderId="32" xfId="0" applyFont="1" applyBorder="1" applyAlignment="1">
      <alignment horizontal="left" vertical="center" wrapText="1"/>
    </xf>
    <xf numFmtId="0" fontId="26" fillId="0" borderId="77" xfId="0" applyFont="1" applyBorder="1" applyAlignment="1">
      <alignment horizontal="left" vertical="center" wrapText="1"/>
    </xf>
    <xf numFmtId="0" fontId="26" fillId="0" borderId="32" xfId="2" applyFont="1" applyAlignment="1">
      <alignment vertical="center"/>
    </xf>
    <xf numFmtId="0" fontId="52" fillId="0" borderId="77" xfId="0" applyFont="1" applyBorder="1" applyAlignment="1">
      <alignment horizontal="left" vertical="center" wrapText="1"/>
    </xf>
    <xf numFmtId="0" fontId="13" fillId="0" borderId="77" xfId="0" applyFont="1" applyBorder="1" applyAlignment="1">
      <alignment horizontal="left" vertical="center" wrapText="1"/>
    </xf>
    <xf numFmtId="0" fontId="37" fillId="0" borderId="77" xfId="3" applyFont="1" applyBorder="1" applyAlignment="1">
      <alignment horizontal="center" vertical="center"/>
    </xf>
    <xf numFmtId="0" fontId="26" fillId="0" borderId="77" xfId="2" applyFont="1" applyBorder="1" applyAlignment="1">
      <alignment horizontal="center" vertical="center" wrapText="1"/>
    </xf>
    <xf numFmtId="0" fontId="27" fillId="0" borderId="77" xfId="3" applyFont="1" applyBorder="1" applyAlignment="1">
      <alignment horizontal="center" vertical="center"/>
    </xf>
    <xf numFmtId="0" fontId="27" fillId="0" borderId="78" xfId="3" applyFont="1" applyBorder="1" applyAlignment="1">
      <alignment horizontal="center" vertical="center"/>
    </xf>
    <xf numFmtId="0" fontId="27" fillId="0" borderId="79" xfId="3" applyFont="1" applyBorder="1" applyAlignment="1">
      <alignment horizontal="center" vertical="center"/>
    </xf>
    <xf numFmtId="0" fontId="2" fillId="0" borderId="0" xfId="0" applyFont="1"/>
    <xf numFmtId="0" fontId="26" fillId="0" borderId="32" xfId="0" applyFont="1" applyBorder="1" applyAlignment="1">
      <alignment horizontal="left" vertical="center" wrapText="1"/>
    </xf>
    <xf numFmtId="0" fontId="26" fillId="0" borderId="32" xfId="0" applyFont="1" applyBorder="1" applyAlignment="1">
      <alignment horizontal="center" vertical="center" wrapText="1"/>
    </xf>
    <xf numFmtId="0" fontId="27" fillId="25" borderId="32" xfId="3" applyFont="1" applyFill="1" applyAlignment="1">
      <alignment vertical="center"/>
    </xf>
    <xf numFmtId="0" fontId="26" fillId="25" borderId="32" xfId="2" applyFont="1" applyFill="1" applyAlignment="1">
      <alignment vertical="center" wrapText="1"/>
    </xf>
    <xf numFmtId="0" fontId="27" fillId="25" borderId="32" xfId="3" applyFont="1" applyFill="1"/>
    <xf numFmtId="0" fontId="25" fillId="25" borderId="0" xfId="0" applyFont="1" applyFill="1" applyAlignment="1">
      <alignment vertical="center"/>
    </xf>
    <xf numFmtId="0" fontId="26" fillId="25" borderId="32" xfId="0" applyFont="1" applyFill="1" applyBorder="1" applyAlignment="1">
      <alignment horizontal="left" vertical="center" wrapText="1"/>
    </xf>
    <xf numFmtId="0" fontId="26" fillId="25" borderId="32" xfId="2" applyFont="1" applyFill="1" applyAlignment="1">
      <alignment horizontal="center" vertical="center"/>
    </xf>
    <xf numFmtId="0" fontId="2" fillId="0" borderId="32" xfId="19"/>
    <xf numFmtId="0" fontId="2" fillId="0" borderId="32" xfId="19" applyAlignment="1">
      <alignment horizontal="center"/>
    </xf>
    <xf numFmtId="0" fontId="38" fillId="0" borderId="73" xfId="12" quotePrefix="1" applyNumberFormat="1" applyBorder="1" applyAlignment="1">
      <alignment horizontal="center" vertical="center" wrapText="1"/>
    </xf>
    <xf numFmtId="0" fontId="38" fillId="0" borderId="73" xfId="12" quotePrefix="1" applyNumberFormat="1" applyBorder="1" applyAlignment="1">
      <alignment horizontal="left" vertical="center" wrapText="1"/>
    </xf>
    <xf numFmtId="37" fontId="38" fillId="0" borderId="73" xfId="11" applyNumberFormat="1" applyBorder="1" applyAlignment="1">
      <alignment horizontal="center" vertical="center"/>
    </xf>
    <xf numFmtId="0" fontId="38" fillId="0" borderId="72" xfId="12" quotePrefix="1" applyNumberFormat="1" applyBorder="1" applyAlignment="1">
      <alignment horizontal="center" vertical="center" wrapText="1"/>
    </xf>
    <xf numFmtId="37" fontId="38" fillId="0" borderId="95" xfId="19" applyNumberFormat="1" applyFont="1" applyBorder="1" applyAlignment="1">
      <alignment horizontal="center" vertical="center"/>
    </xf>
    <xf numFmtId="37" fontId="38" fillId="0" borderId="93" xfId="19" applyNumberFormat="1" applyFont="1" applyBorder="1" applyAlignment="1">
      <alignment horizontal="center" vertical="center"/>
    </xf>
    <xf numFmtId="0" fontId="38" fillId="0" borderId="63" xfId="12" quotePrefix="1" applyNumberFormat="1" applyBorder="1" applyAlignment="1">
      <alignment horizontal="center" vertical="center" wrapText="1"/>
    </xf>
    <xf numFmtId="0" fontId="38" fillId="0" borderId="64" xfId="12" quotePrefix="1" applyNumberFormat="1" applyBorder="1" applyAlignment="1">
      <alignment horizontal="left" vertical="center" wrapText="1"/>
    </xf>
    <xf numFmtId="0" fontId="38" fillId="0" borderId="64" xfId="12" quotePrefix="1" applyNumberFormat="1" applyBorder="1" applyAlignment="1">
      <alignment horizontal="center" vertical="center" wrapText="1"/>
    </xf>
    <xf numFmtId="0" fontId="38" fillId="0" borderId="91" xfId="12" quotePrefix="1" applyNumberFormat="1" applyBorder="1" applyAlignment="1">
      <alignment horizontal="center" vertical="center" wrapText="1"/>
    </xf>
    <xf numFmtId="0" fontId="38" fillId="0" borderId="99" xfId="12" quotePrefix="1" applyNumberFormat="1" applyBorder="1" applyAlignment="1">
      <alignment horizontal="left" vertical="center" wrapText="1"/>
    </xf>
    <xf numFmtId="0" fontId="38" fillId="0" borderId="99" xfId="12" quotePrefix="1" applyNumberFormat="1" applyBorder="1" applyAlignment="1">
      <alignment horizontal="center" vertical="center" wrapText="1"/>
    </xf>
    <xf numFmtId="37" fontId="38" fillId="0" borderId="106" xfId="11" applyNumberFormat="1" applyBorder="1" applyAlignment="1">
      <alignment horizontal="right" vertical="center"/>
    </xf>
    <xf numFmtId="0" fontId="2" fillId="0" borderId="100" xfId="19" applyBorder="1" applyAlignment="1">
      <alignment horizontal="right" wrapText="1"/>
    </xf>
    <xf numFmtId="0" fontId="2" fillId="0" borderId="75" xfId="19" applyBorder="1" applyAlignment="1">
      <alignment horizontal="right" wrapText="1"/>
    </xf>
    <xf numFmtId="0" fontId="2" fillId="0" borderId="75" xfId="19" applyBorder="1" applyAlignment="1">
      <alignment horizontal="right"/>
    </xf>
    <xf numFmtId="37" fontId="38" fillId="0" borderId="113" xfId="11" applyNumberFormat="1" applyBorder="1" applyAlignment="1">
      <alignment horizontal="right" vertical="center"/>
    </xf>
    <xf numFmtId="0" fontId="2" fillId="0" borderId="65" xfId="19" applyBorder="1" applyAlignment="1">
      <alignment horizontal="right"/>
    </xf>
    <xf numFmtId="0" fontId="2" fillId="25" borderId="32" xfId="19" applyFill="1"/>
    <xf numFmtId="0" fontId="25" fillId="25" borderId="59" xfId="2" applyFont="1" applyFill="1" applyBorder="1" applyAlignment="1">
      <alignment horizontal="center" vertical="center" wrapText="1"/>
    </xf>
    <xf numFmtId="0" fontId="52" fillId="25" borderId="32" xfId="0" applyFont="1" applyFill="1" applyBorder="1" applyAlignment="1">
      <alignment horizontal="left" vertical="center" wrapText="1"/>
    </xf>
    <xf numFmtId="0" fontId="27" fillId="0" borderId="73" xfId="3" applyFont="1" applyBorder="1" applyAlignment="1">
      <alignment vertical="center"/>
    </xf>
    <xf numFmtId="0" fontId="27" fillId="0" borderId="72" xfId="3" applyFont="1" applyBorder="1" applyAlignment="1">
      <alignment vertical="center"/>
    </xf>
    <xf numFmtId="0" fontId="27" fillId="0" borderId="63" xfId="3" applyFont="1" applyBorder="1" applyAlignment="1">
      <alignment vertical="center"/>
    </xf>
    <xf numFmtId="0" fontId="27" fillId="0" borderId="64" xfId="3" applyFont="1" applyBorder="1" applyAlignment="1">
      <alignment vertical="center"/>
    </xf>
    <xf numFmtId="0" fontId="26" fillId="0" borderId="91" xfId="2" applyFont="1" applyBorder="1" applyAlignment="1">
      <alignment vertical="center" wrapText="1"/>
    </xf>
    <xf numFmtId="169" fontId="27" fillId="0" borderId="99" xfId="5" applyNumberFormat="1" applyFont="1" applyBorder="1" applyAlignment="1">
      <alignment vertical="center"/>
    </xf>
    <xf numFmtId="169" fontId="27" fillId="0" borderId="100" xfId="5" applyNumberFormat="1" applyFont="1" applyBorder="1" applyAlignment="1">
      <alignment vertical="center"/>
    </xf>
    <xf numFmtId="43" fontId="58" fillId="20" borderId="112" xfId="18" applyFont="1" applyFill="1" applyBorder="1" applyAlignment="1">
      <alignment horizontal="center" vertical="center" wrapText="1"/>
    </xf>
    <xf numFmtId="43" fontId="58" fillId="20" borderId="115" xfId="18" applyFont="1" applyFill="1" applyBorder="1" applyAlignment="1">
      <alignment horizontal="center" vertical="center" wrapText="1"/>
    </xf>
    <xf numFmtId="43" fontId="58" fillId="20" borderId="116" xfId="18" applyFont="1" applyFill="1" applyBorder="1" applyAlignment="1">
      <alignment horizontal="center" vertical="center" wrapText="1"/>
    </xf>
    <xf numFmtId="169" fontId="27" fillId="0" borderId="91" xfId="5" applyNumberFormat="1" applyFont="1" applyBorder="1" applyAlignment="1">
      <alignment vertical="center"/>
    </xf>
    <xf numFmtId="169" fontId="27" fillId="0" borderId="72" xfId="5" applyNumberFormat="1" applyFont="1" applyBorder="1" applyAlignment="1">
      <alignment vertical="center"/>
    </xf>
    <xf numFmtId="169" fontId="27" fillId="0" borderId="63" xfId="5" applyNumberFormat="1" applyFont="1" applyBorder="1" applyAlignment="1">
      <alignment vertical="center"/>
    </xf>
    <xf numFmtId="0" fontId="26" fillId="0" borderId="93" xfId="2" applyFont="1" applyBorder="1" applyAlignment="1">
      <alignment vertical="center" wrapText="1"/>
    </xf>
    <xf numFmtId="0" fontId="26" fillId="0" borderId="95" xfId="2" applyFont="1" applyBorder="1" applyAlignment="1">
      <alignment vertical="center" wrapText="1"/>
    </xf>
    <xf numFmtId="0" fontId="26" fillId="0" borderId="97" xfId="2" applyFont="1" applyBorder="1" applyAlignment="1">
      <alignment vertical="center" wrapText="1"/>
    </xf>
    <xf numFmtId="0" fontId="27" fillId="19" borderId="32" xfId="3" applyFont="1" applyFill="1"/>
    <xf numFmtId="0" fontId="25" fillId="19" borderId="0" xfId="0" applyFont="1" applyFill="1" applyAlignment="1">
      <alignment vertical="center"/>
    </xf>
    <xf numFmtId="0" fontId="26" fillId="20" borderId="56" xfId="3" applyFont="1" applyFill="1" applyBorder="1" applyAlignment="1">
      <alignment horizontal="center" vertical="center" wrapText="1"/>
    </xf>
    <xf numFmtId="0" fontId="26" fillId="20" borderId="58" xfId="3" applyFont="1" applyFill="1" applyBorder="1" applyAlignment="1">
      <alignment horizontal="center" vertical="center" wrapText="1"/>
    </xf>
    <xf numFmtId="0" fontId="26" fillId="20" borderId="62" xfId="3" applyFont="1" applyFill="1" applyBorder="1" applyAlignment="1">
      <alignment horizontal="center" vertical="center" wrapText="1"/>
    </xf>
    <xf numFmtId="0" fontId="26" fillId="20" borderId="77" xfId="3" applyFont="1" applyFill="1" applyBorder="1" applyAlignment="1">
      <alignment horizontal="center" vertical="center" wrapText="1"/>
    </xf>
    <xf numFmtId="0" fontId="26" fillId="16" borderId="77" xfId="3" applyFont="1" applyFill="1" applyBorder="1" applyAlignment="1">
      <alignment horizontal="center" vertical="center" wrapText="1"/>
    </xf>
    <xf numFmtId="0" fontId="25" fillId="19" borderId="71" xfId="2" applyFont="1" applyFill="1" applyBorder="1" applyAlignment="1">
      <alignment vertical="center" wrapText="1"/>
    </xf>
    <xf numFmtId="0" fontId="56" fillId="0" borderId="32" xfId="2" applyFont="1" applyAlignment="1">
      <alignment vertical="center" wrapText="1"/>
    </xf>
    <xf numFmtId="0" fontId="56" fillId="0" borderId="77" xfId="0" applyFont="1" applyBorder="1" applyAlignment="1">
      <alignment horizontal="center" vertical="center"/>
    </xf>
    <xf numFmtId="0" fontId="56" fillId="0" borderId="77" xfId="0" applyFont="1" applyBorder="1" applyAlignment="1">
      <alignment vertical="center"/>
    </xf>
    <xf numFmtId="0" fontId="56" fillId="0" borderId="77" xfId="2" applyFont="1" applyBorder="1" applyAlignment="1">
      <alignment horizontal="center" wrapText="1"/>
    </xf>
    <xf numFmtId="0" fontId="56" fillId="0" borderId="77" xfId="2" applyFont="1" applyBorder="1" applyAlignment="1">
      <alignment horizontal="center" vertical="center" wrapText="1"/>
    </xf>
    <xf numFmtId="0" fontId="56" fillId="0" borderId="77" xfId="2" applyFont="1" applyBorder="1" applyAlignment="1">
      <alignment vertical="center" wrapText="1"/>
    </xf>
    <xf numFmtId="0" fontId="26" fillId="0" borderId="77" xfId="0" applyFont="1" applyBorder="1" applyAlignment="1">
      <alignment vertical="center" wrapText="1"/>
    </xf>
    <xf numFmtId="0" fontId="48" fillId="0" borderId="63" xfId="3" applyFont="1" applyBorder="1" applyAlignment="1">
      <alignment horizontal="center" vertical="center" wrapText="1"/>
    </xf>
    <xf numFmtId="0" fontId="48" fillId="0" borderId="109" xfId="3" applyFont="1" applyBorder="1" applyAlignment="1">
      <alignment horizontal="center" vertical="center" wrapText="1"/>
    </xf>
    <xf numFmtId="0" fontId="48" fillId="0" borderId="110" xfId="3" applyFont="1" applyBorder="1" applyAlignment="1">
      <alignment horizontal="center" vertical="center" wrapText="1"/>
    </xf>
    <xf numFmtId="0" fontId="48" fillId="0" borderId="107" xfId="3" applyFont="1" applyBorder="1" applyAlignment="1">
      <alignment horizontal="center" vertical="center" wrapText="1"/>
    </xf>
    <xf numFmtId="0" fontId="48" fillId="0" borderId="93" xfId="3" applyFont="1" applyBorder="1" applyAlignment="1">
      <alignment horizontal="center" vertical="center" wrapText="1"/>
    </xf>
    <xf numFmtId="0" fontId="48" fillId="0" borderId="97" xfId="3" applyFont="1" applyBorder="1" applyAlignment="1">
      <alignment horizontal="center" vertical="center" wrapText="1"/>
    </xf>
    <xf numFmtId="0" fontId="26" fillId="20" borderId="117" xfId="3" applyFont="1" applyFill="1" applyBorder="1" applyAlignment="1">
      <alignment horizontal="center" vertical="center" wrapText="1"/>
    </xf>
    <xf numFmtId="0" fontId="25" fillId="25" borderId="32" xfId="0" applyFont="1" applyFill="1" applyBorder="1" applyAlignment="1">
      <alignment vertical="center"/>
    </xf>
    <xf numFmtId="0" fontId="25" fillId="0" borderId="77" xfId="0" applyFont="1" applyBorder="1" applyAlignment="1">
      <alignment vertical="center"/>
    </xf>
    <xf numFmtId="0" fontId="59" fillId="20" borderId="64" xfId="19" applyFont="1" applyFill="1" applyBorder="1" applyAlignment="1">
      <alignment horizontal="center" vertical="center" wrapText="1"/>
    </xf>
    <xf numFmtId="0" fontId="2" fillId="0" borderId="109" xfId="19" applyBorder="1" applyAlignment="1">
      <alignment vertical="center"/>
    </xf>
    <xf numFmtId="0" fontId="0" fillId="0" borderId="99" xfId="0" applyBorder="1" applyAlignment="1">
      <alignment vertical="center"/>
    </xf>
    <xf numFmtId="0" fontId="2" fillId="0" borderId="99" xfId="19" applyBorder="1" applyAlignment="1">
      <alignment vertical="center"/>
    </xf>
    <xf numFmtId="0" fontId="2" fillId="0" borderId="99" xfId="19" applyBorder="1" applyAlignment="1">
      <alignment horizontal="right" vertical="center"/>
    </xf>
    <xf numFmtId="0" fontId="2" fillId="0" borderId="76" xfId="19" applyBorder="1" applyAlignment="1">
      <alignment vertical="center"/>
    </xf>
    <xf numFmtId="0" fontId="0" fillId="0" borderId="73" xfId="0" applyBorder="1" applyAlignment="1">
      <alignment vertical="center"/>
    </xf>
    <xf numFmtId="0" fontId="2" fillId="0" borderId="73" xfId="19" applyBorder="1" applyAlignment="1">
      <alignment vertical="center"/>
    </xf>
    <xf numFmtId="0" fontId="2" fillId="0" borderId="110" xfId="19" applyBorder="1" applyAlignment="1">
      <alignment vertical="center"/>
    </xf>
    <xf numFmtId="0" fontId="0" fillId="0" borderId="64" xfId="0" applyBorder="1" applyAlignment="1">
      <alignment vertical="center"/>
    </xf>
    <xf numFmtId="0" fontId="2" fillId="0" borderId="64" xfId="19" applyBorder="1" applyAlignment="1">
      <alignment vertical="center"/>
    </xf>
    <xf numFmtId="0" fontId="2" fillId="0" borderId="112" xfId="19" applyBorder="1" applyAlignment="1">
      <alignment horizontal="right" vertical="center"/>
    </xf>
    <xf numFmtId="0" fontId="25" fillId="20" borderId="77" xfId="2" applyFont="1" applyFill="1" applyBorder="1" applyAlignment="1">
      <alignment vertical="center" wrapText="1"/>
    </xf>
    <xf numFmtId="0" fontId="25" fillId="0" borderId="77" xfId="2" applyFont="1" applyBorder="1" applyAlignment="1">
      <alignment horizontal="center" wrapText="1"/>
    </xf>
    <xf numFmtId="0" fontId="25" fillId="20" borderId="77" xfId="0" applyFont="1" applyFill="1" applyBorder="1" applyAlignment="1">
      <alignment vertical="center"/>
    </xf>
    <xf numFmtId="0" fontId="25" fillId="0" borderId="77" xfId="2" applyFont="1" applyBorder="1" applyAlignment="1">
      <alignment vertical="center" wrapText="1"/>
    </xf>
    <xf numFmtId="0" fontId="25" fillId="0" borderId="67" xfId="0" applyFont="1" applyBorder="1" applyAlignment="1">
      <alignment vertical="center"/>
    </xf>
    <xf numFmtId="0" fontId="59" fillId="16" borderId="63" xfId="19" applyFont="1" applyFill="1" applyBorder="1" applyAlignment="1">
      <alignment horizontal="center" vertical="center" wrapText="1"/>
    </xf>
    <xf numFmtId="0" fontId="26" fillId="20" borderId="79" xfId="3" applyFont="1" applyFill="1" applyBorder="1" applyAlignment="1">
      <alignment horizontal="center" vertical="center" wrapText="1"/>
    </xf>
    <xf numFmtId="0" fontId="17" fillId="0" borderId="85" xfId="3" applyFont="1" applyBorder="1" applyAlignment="1">
      <alignment horizontal="center" vertical="center" wrapText="1"/>
    </xf>
    <xf numFmtId="0" fontId="17" fillId="0" borderId="86" xfId="3" applyFont="1" applyBorder="1" applyAlignment="1">
      <alignment horizontal="center" vertical="center" wrapText="1"/>
    </xf>
    <xf numFmtId="0" fontId="17" fillId="0" borderId="87" xfId="3" applyFont="1" applyBorder="1" applyAlignment="1">
      <alignment horizontal="center" vertical="center" wrapText="1"/>
    </xf>
    <xf numFmtId="0" fontId="17" fillId="20" borderId="79" xfId="3" applyFont="1" applyFill="1" applyBorder="1" applyAlignment="1">
      <alignment horizontal="center" vertical="center" wrapText="1"/>
    </xf>
    <xf numFmtId="0" fontId="27" fillId="0" borderId="59" xfId="3" applyFont="1" applyBorder="1" applyAlignment="1">
      <alignment horizontal="center" vertical="center"/>
    </xf>
    <xf numFmtId="0" fontId="27" fillId="0" borderId="70" xfId="3" applyFont="1" applyBorder="1" applyAlignment="1">
      <alignment horizontal="center" vertical="center" wrapText="1"/>
    </xf>
    <xf numFmtId="0" fontId="60" fillId="0" borderId="77" xfId="3" applyFont="1" applyBorder="1" applyAlignment="1">
      <alignment horizontal="center" vertical="center"/>
    </xf>
    <xf numFmtId="0" fontId="60" fillId="0" borderId="70" xfId="3" applyFont="1" applyBorder="1" applyAlignment="1">
      <alignment horizontal="center" vertical="center" wrapText="1"/>
    </xf>
    <xf numFmtId="0" fontId="27" fillId="0" borderId="58" xfId="3" applyFont="1" applyBorder="1" applyAlignment="1">
      <alignment horizontal="center" vertical="center"/>
    </xf>
    <xf numFmtId="0" fontId="27" fillId="0" borderId="62" xfId="3" applyFont="1" applyBorder="1" applyAlignment="1">
      <alignment horizontal="center" vertical="center"/>
    </xf>
    <xf numFmtId="0" fontId="27" fillId="0" borderId="57" xfId="3" applyFont="1" applyBorder="1" applyAlignment="1">
      <alignment horizontal="center" vertical="center"/>
    </xf>
    <xf numFmtId="0" fontId="25" fillId="0" borderId="77" xfId="0" applyFont="1" applyBorder="1" applyAlignment="1">
      <alignment horizontal="left" vertical="center" wrapText="1"/>
    </xf>
    <xf numFmtId="0" fontId="57" fillId="20" borderId="77" xfId="2" applyFont="1" applyFill="1" applyBorder="1" applyAlignment="1">
      <alignment vertical="center" wrapText="1"/>
    </xf>
    <xf numFmtId="0" fontId="57" fillId="20" borderId="77" xfId="0" applyFont="1" applyFill="1" applyBorder="1" applyAlignment="1">
      <alignment vertical="center"/>
    </xf>
    <xf numFmtId="0" fontId="26" fillId="0" borderId="77" xfId="0" applyFont="1" applyBorder="1" applyAlignment="1">
      <alignment horizontal="center" vertical="center"/>
    </xf>
    <xf numFmtId="0" fontId="26" fillId="0" borderId="77" xfId="0" applyFont="1" applyBorder="1" applyAlignment="1">
      <alignment vertical="center"/>
    </xf>
    <xf numFmtId="0" fontId="26" fillId="0" borderId="77" xfId="2" applyFont="1" applyBorder="1" applyAlignment="1">
      <alignment horizontal="center" wrapText="1"/>
    </xf>
    <xf numFmtId="0" fontId="17" fillId="0" borderId="77" xfId="3" applyFont="1" applyBorder="1" applyAlignment="1">
      <alignment vertical="center"/>
    </xf>
    <xf numFmtId="0" fontId="27" fillId="0" borderId="77" xfId="3" applyFont="1" applyBorder="1" applyAlignment="1">
      <alignment vertical="center"/>
    </xf>
    <xf numFmtId="0" fontId="25" fillId="20" borderId="77" xfId="2" applyFont="1" applyFill="1" applyBorder="1" applyAlignment="1">
      <alignment horizontal="center" vertical="center" wrapText="1"/>
    </xf>
    <xf numFmtId="0" fontId="25" fillId="0" borderId="59" xfId="0" applyFont="1" applyBorder="1" applyAlignment="1">
      <alignment horizontal="center" vertical="center"/>
    </xf>
    <xf numFmtId="0" fontId="25" fillId="0" borderId="32" xfId="0" applyFont="1" applyBorder="1" applyAlignment="1">
      <alignment horizontal="center" vertical="center"/>
    </xf>
    <xf numFmtId="0" fontId="25" fillId="25" borderId="0" xfId="0" applyFont="1" applyFill="1" applyAlignment="1">
      <alignment horizontal="center" vertical="center"/>
    </xf>
    <xf numFmtId="37" fontId="38" fillId="0" borderId="99" xfId="11" applyNumberFormat="1" applyBorder="1" applyAlignment="1">
      <alignment horizontal="center" vertical="center"/>
    </xf>
    <xf numFmtId="37" fontId="38" fillId="0" borderId="100" xfId="11" applyNumberFormat="1" applyBorder="1" applyAlignment="1">
      <alignment horizontal="center" vertical="center"/>
    </xf>
    <xf numFmtId="0" fontId="0" fillId="0" borderId="91" xfId="0" applyBorder="1" applyAlignment="1">
      <alignment horizontal="center" vertical="center"/>
    </xf>
    <xf numFmtId="37" fontId="38" fillId="0" borderId="75" xfId="11" applyNumberFormat="1" applyBorder="1" applyAlignment="1">
      <alignment horizontal="center" vertical="center"/>
    </xf>
    <xf numFmtId="0" fontId="0" fillId="0" borderId="72" xfId="0" applyBorder="1" applyAlignment="1">
      <alignment horizontal="center" vertical="center"/>
    </xf>
    <xf numFmtId="37" fontId="38" fillId="0" borderId="64" xfId="11" applyNumberFormat="1" applyBorder="1" applyAlignment="1">
      <alignment horizontal="center" vertical="center"/>
    </xf>
    <xf numFmtId="37" fontId="38" fillId="0" borderId="65" xfId="11" applyNumberFormat="1" applyBorder="1" applyAlignment="1">
      <alignment horizontal="center" vertical="center"/>
    </xf>
    <xf numFmtId="0" fontId="0" fillId="0" borderId="63" xfId="0" applyBorder="1" applyAlignment="1">
      <alignment horizontal="center" vertical="center"/>
    </xf>
    <xf numFmtId="0" fontId="26" fillId="20" borderId="58" xfId="2" applyFont="1" applyFill="1" applyBorder="1" applyAlignment="1">
      <alignment horizontal="left" vertical="center" wrapText="1"/>
    </xf>
    <xf numFmtId="0" fontId="56" fillId="0" borderId="69" xfId="2" applyFont="1" applyBorder="1" applyAlignment="1">
      <alignment horizontal="center" vertical="center" wrapText="1"/>
    </xf>
    <xf numFmtId="0" fontId="56" fillId="0" borderId="71" xfId="2" applyFont="1" applyBorder="1" applyAlignment="1">
      <alignment horizontal="center" vertical="center" wrapText="1"/>
    </xf>
    <xf numFmtId="0" fontId="32" fillId="0" borderId="73" xfId="20" applyFont="1" applyBorder="1" applyAlignment="1">
      <alignment horizontal="left" vertical="center" wrapText="1"/>
    </xf>
    <xf numFmtId="0" fontId="61" fillId="0" borderId="32" xfId="20" applyFont="1" applyAlignment="1">
      <alignment horizontal="left" vertical="top"/>
    </xf>
    <xf numFmtId="1" fontId="61" fillId="0" borderId="3" xfId="20" applyNumberFormat="1" applyFont="1" applyBorder="1" applyAlignment="1">
      <alignment horizontal="center" vertical="center" shrinkToFit="1"/>
    </xf>
    <xf numFmtId="0" fontId="32" fillId="0" borderId="3" xfId="20" applyFont="1" applyBorder="1" applyAlignment="1">
      <alignment horizontal="center" vertical="center" wrapText="1"/>
    </xf>
    <xf numFmtId="0" fontId="61" fillId="27" borderId="32" xfId="20" applyFont="1" applyFill="1" applyAlignment="1">
      <alignment horizontal="left" vertical="top" wrapText="1"/>
    </xf>
    <xf numFmtId="0" fontId="61" fillId="27" borderId="32" xfId="20" applyFont="1" applyFill="1" applyAlignment="1">
      <alignment horizontal="left" vertical="top"/>
    </xf>
    <xf numFmtId="0" fontId="61" fillId="0" borderId="32" xfId="20" applyFont="1" applyAlignment="1">
      <alignment horizontal="left" vertical="top" wrapText="1"/>
    </xf>
    <xf numFmtId="0" fontId="56" fillId="0" borderId="32" xfId="2" applyFont="1" applyAlignment="1">
      <alignment horizontal="center" vertical="center" wrapText="1"/>
    </xf>
    <xf numFmtId="0" fontId="62" fillId="16" borderId="3" xfId="20" applyFont="1" applyFill="1" applyBorder="1" applyAlignment="1">
      <alignment horizontal="center" vertical="center" wrapText="1"/>
    </xf>
    <xf numFmtId="0" fontId="26" fillId="0" borderId="32" xfId="0" applyFont="1" applyBorder="1" applyAlignment="1">
      <alignment vertical="center" wrapText="1"/>
    </xf>
    <xf numFmtId="0" fontId="48" fillId="0" borderId="92" xfId="3" applyFont="1" applyBorder="1" applyAlignment="1">
      <alignment horizontal="center" vertical="center" wrapText="1"/>
    </xf>
    <xf numFmtId="0" fontId="48" fillId="0" borderId="119" xfId="3" applyFont="1" applyBorder="1" applyAlignment="1">
      <alignment horizontal="center" vertical="center" wrapText="1"/>
    </xf>
    <xf numFmtId="169" fontId="27" fillId="0" borderId="91" xfId="5" applyNumberFormat="1" applyFont="1" applyBorder="1" applyAlignment="1">
      <alignment horizontal="center" vertical="center"/>
    </xf>
    <xf numFmtId="169" fontId="27" fillId="0" borderId="99" xfId="5" applyNumberFormat="1" applyFont="1" applyBorder="1" applyAlignment="1">
      <alignment horizontal="center" vertical="center"/>
    </xf>
    <xf numFmtId="169" fontId="27" fillId="0" borderId="100" xfId="5" applyNumberFormat="1" applyFont="1" applyBorder="1" applyAlignment="1">
      <alignment horizontal="center" vertical="center"/>
    </xf>
    <xf numFmtId="0" fontId="32" fillId="0" borderId="73" xfId="20" applyFont="1" applyBorder="1" applyAlignment="1">
      <alignment vertical="center" wrapText="1"/>
    </xf>
    <xf numFmtId="0" fontId="32" fillId="0" borderId="34" xfId="20" applyFont="1" applyBorder="1" applyAlignment="1">
      <alignment vertical="center" wrapText="1"/>
    </xf>
    <xf numFmtId="0" fontId="48" fillId="0" borderId="103" xfId="3" applyFont="1" applyBorder="1" applyAlignment="1">
      <alignment horizontal="center" vertical="center" wrapText="1"/>
    </xf>
    <xf numFmtId="0" fontId="48" fillId="0" borderId="121" xfId="3" applyFont="1" applyBorder="1" applyAlignment="1">
      <alignment horizontal="center" vertical="center" wrapText="1"/>
    </xf>
    <xf numFmtId="0" fontId="48" fillId="0" borderId="73" xfId="3" applyFont="1" applyBorder="1" applyAlignment="1">
      <alignment horizontal="center" vertical="center" wrapText="1"/>
    </xf>
    <xf numFmtId="0" fontId="27" fillId="25" borderId="73" xfId="3" applyFont="1" applyFill="1" applyBorder="1" applyAlignment="1">
      <alignment vertical="center"/>
    </xf>
    <xf numFmtId="0" fontId="48" fillId="0" borderId="122" xfId="3" applyFont="1" applyBorder="1" applyAlignment="1">
      <alignment horizontal="center" vertical="center" wrapText="1"/>
    </xf>
    <xf numFmtId="0" fontId="27" fillId="0" borderId="65" xfId="3" applyFont="1" applyBorder="1" applyAlignment="1">
      <alignment vertical="center"/>
    </xf>
    <xf numFmtId="0" fontId="27" fillId="25" borderId="63" xfId="3" applyFont="1" applyFill="1" applyBorder="1" applyAlignment="1">
      <alignment vertical="center"/>
    </xf>
    <xf numFmtId="0" fontId="27" fillId="25" borderId="65" xfId="3" applyFont="1" applyFill="1" applyBorder="1" applyAlignment="1">
      <alignment vertical="center"/>
    </xf>
    <xf numFmtId="0" fontId="41" fillId="0" borderId="89" xfId="3" applyFont="1" applyBorder="1" applyAlignment="1">
      <alignment horizontal="left" vertical="center" wrapText="1"/>
    </xf>
    <xf numFmtId="0" fontId="41" fillId="0" borderId="94" xfId="3" applyFont="1" applyBorder="1" applyAlignment="1">
      <alignment horizontal="left" vertical="center" wrapText="1"/>
    </xf>
    <xf numFmtId="0" fontId="41" fillId="0" borderId="105" xfId="3" applyFont="1" applyBorder="1" applyAlignment="1">
      <alignment horizontal="left" vertical="center" wrapText="1"/>
    </xf>
    <xf numFmtId="0" fontId="48" fillId="19" borderId="32" xfId="3" applyFont="1" applyFill="1" applyAlignment="1">
      <alignment horizontal="center" vertical="center" wrapText="1"/>
    </xf>
    <xf numFmtId="0" fontId="41" fillId="0" borderId="73" xfId="3" applyFont="1" applyBorder="1" applyAlignment="1">
      <alignment horizontal="left" vertical="center" wrapText="1"/>
    </xf>
    <xf numFmtId="0" fontId="26" fillId="28" borderId="73" xfId="3" applyFont="1" applyFill="1" applyBorder="1" applyAlignment="1">
      <alignment horizontal="center" vertical="center" wrapText="1"/>
    </xf>
    <xf numFmtId="0" fontId="26" fillId="20" borderId="114" xfId="2" applyFont="1" applyFill="1" applyBorder="1" applyAlignment="1">
      <alignment horizontal="center" vertical="center" wrapText="1"/>
    </xf>
    <xf numFmtId="0" fontId="56" fillId="20" borderId="77" xfId="2" applyFont="1" applyFill="1" applyBorder="1" applyAlignment="1">
      <alignment vertical="center" wrapText="1"/>
    </xf>
    <xf numFmtId="43" fontId="37" fillId="0" borderId="77" xfId="3" applyNumberFormat="1" applyFont="1" applyBorder="1" applyAlignment="1">
      <alignment horizontal="center" vertical="center"/>
    </xf>
    <xf numFmtId="0" fontId="48" fillId="16" borderId="73" xfId="21" applyFont="1" applyFill="1" applyBorder="1" applyAlignment="1">
      <alignment horizontal="center" vertical="center"/>
    </xf>
    <xf numFmtId="10" fontId="48" fillId="20" borderId="73" xfId="21" applyNumberFormat="1" applyFont="1" applyFill="1" applyBorder="1" applyAlignment="1">
      <alignment horizontal="center" vertical="center"/>
    </xf>
    <xf numFmtId="9" fontId="48" fillId="20" borderId="73" xfId="21" applyNumberFormat="1" applyFont="1" applyFill="1" applyBorder="1" applyAlignment="1">
      <alignment horizontal="center" vertical="center"/>
    </xf>
    <xf numFmtId="10" fontId="48" fillId="20" borderId="73" xfId="0" applyNumberFormat="1" applyFont="1" applyFill="1" applyBorder="1" applyAlignment="1">
      <alignment horizontal="center"/>
    </xf>
    <xf numFmtId="10" fontId="48" fillId="24" borderId="73" xfId="0" applyNumberFormat="1" applyFont="1" applyFill="1" applyBorder="1" applyAlignment="1">
      <alignment horizontal="center" vertical="center"/>
    </xf>
    <xf numFmtId="0" fontId="17" fillId="20" borderId="79" xfId="21" applyFont="1" applyFill="1" applyBorder="1" applyAlignment="1">
      <alignment vertical="center" wrapText="1"/>
    </xf>
    <xf numFmtId="173" fontId="27" fillId="0" borderId="103" xfId="18" applyNumberFormat="1" applyFont="1" applyBorder="1" applyAlignment="1">
      <alignment horizontal="center" vertical="center" wrapText="1"/>
    </xf>
    <xf numFmtId="173" fontId="27" fillId="0" borderId="102" xfId="18" applyNumberFormat="1" applyFont="1" applyBorder="1" applyAlignment="1">
      <alignment horizontal="center" vertical="center" wrapText="1"/>
    </xf>
    <xf numFmtId="173" fontId="17" fillId="0" borderId="104" xfId="18" applyNumberFormat="1" applyFont="1" applyBorder="1" applyAlignment="1">
      <alignment horizontal="center" vertical="center" wrapText="1"/>
    </xf>
    <xf numFmtId="0" fontId="27" fillId="0" borderId="80" xfId="21" applyFont="1" applyBorder="1" applyAlignment="1">
      <alignment horizontal="center" vertical="center" wrapText="1"/>
    </xf>
    <xf numFmtId="173" fontId="27" fillId="0" borderId="80" xfId="21" applyNumberFormat="1" applyFont="1" applyBorder="1" applyAlignment="1">
      <alignment horizontal="center" vertical="center" wrapText="1"/>
    </xf>
    <xf numFmtId="0" fontId="27" fillId="0" borderId="99" xfId="21" applyFont="1" applyBorder="1" applyAlignment="1">
      <alignment vertical="center" wrapText="1"/>
    </xf>
    <xf numFmtId="0" fontId="27" fillId="0" borderId="73" xfId="21" applyFont="1" applyBorder="1" applyAlignment="1">
      <alignment vertical="center" wrapText="1"/>
    </xf>
    <xf numFmtId="0" fontId="26" fillId="0" borderId="100" xfId="2" applyFont="1" applyBorder="1" applyAlignment="1">
      <alignment vertical="center" wrapText="1"/>
    </xf>
    <xf numFmtId="0" fontId="48" fillId="0" borderId="85" xfId="3" applyFont="1" applyBorder="1" applyAlignment="1">
      <alignment horizontal="center" vertical="center" wrapText="1"/>
    </xf>
    <xf numFmtId="0" fontId="48" fillId="0" borderId="83" xfId="3" applyFont="1" applyBorder="1" applyAlignment="1">
      <alignment horizontal="center" vertical="center" wrapText="1"/>
    </xf>
    <xf numFmtId="0" fontId="48" fillId="0" borderId="32" xfId="3" applyFont="1" applyAlignment="1">
      <alignment horizontal="center" vertical="center" wrapText="1"/>
    </xf>
    <xf numFmtId="0" fontId="48" fillId="0" borderId="67" xfId="3" applyFont="1" applyBorder="1" applyAlignment="1">
      <alignment horizontal="center" vertical="center" wrapText="1"/>
    </xf>
    <xf numFmtId="0" fontId="41" fillId="0" borderId="59" xfId="21" applyFont="1" applyBorder="1" applyAlignment="1">
      <alignment horizontal="left" vertical="center" wrapText="1"/>
    </xf>
    <xf numFmtId="173" fontId="41" fillId="0" borderId="109" xfId="18" applyNumberFormat="1" applyFont="1" applyBorder="1" applyAlignment="1">
      <alignment horizontal="center" vertical="center" wrapText="1"/>
    </xf>
    <xf numFmtId="173" fontId="41" fillId="0" borderId="107" xfId="21" applyNumberFormat="1" applyFont="1" applyBorder="1" applyAlignment="1">
      <alignment horizontal="center" vertical="center" wrapText="1"/>
    </xf>
    <xf numFmtId="173" fontId="41" fillId="0" borderId="107" xfId="18" applyNumberFormat="1" applyFont="1" applyBorder="1" applyAlignment="1">
      <alignment horizontal="center" vertical="center" wrapText="1"/>
    </xf>
    <xf numFmtId="173" fontId="41" fillId="0" borderId="91" xfId="21" applyNumberFormat="1" applyFont="1" applyBorder="1" applyAlignment="1">
      <alignment horizontal="center" vertical="center" wrapText="1"/>
    </xf>
    <xf numFmtId="173" fontId="41" fillId="0" borderId="91" xfId="18" applyNumberFormat="1" applyFont="1" applyBorder="1" applyAlignment="1">
      <alignment horizontal="center" vertical="center" wrapText="1"/>
    </xf>
    <xf numFmtId="173" fontId="41" fillId="0" borderId="83" xfId="18" applyNumberFormat="1" applyFont="1" applyBorder="1" applyAlignment="1">
      <alignment horizontal="center" vertical="center" wrapText="1"/>
    </xf>
    <xf numFmtId="173" fontId="41" fillId="0" borderId="85" xfId="21" applyNumberFormat="1" applyFont="1" applyBorder="1" applyAlignment="1">
      <alignment horizontal="center" vertical="center" wrapText="1"/>
    </xf>
    <xf numFmtId="173" fontId="41" fillId="0" borderId="85" xfId="18" applyNumberFormat="1" applyFont="1" applyBorder="1" applyAlignment="1">
      <alignment horizontal="center" vertical="center" wrapText="1"/>
    </xf>
    <xf numFmtId="173" fontId="41" fillId="0" borderId="110" xfId="3" applyNumberFormat="1" applyFont="1" applyBorder="1" applyAlignment="1">
      <alignment horizontal="center" vertical="center" wrapText="1"/>
    </xf>
    <xf numFmtId="173" fontId="41" fillId="0" borderId="63" xfId="3" applyNumberFormat="1" applyFont="1" applyBorder="1" applyAlignment="1">
      <alignment horizontal="center" vertical="center" wrapText="1"/>
    </xf>
    <xf numFmtId="0" fontId="32" fillId="0" borderId="34" xfId="20" applyFont="1" applyBorder="1" applyAlignment="1">
      <alignment horizontal="center" vertical="center" wrapText="1"/>
    </xf>
    <xf numFmtId="43" fontId="36" fillId="0" borderId="77" xfId="18" applyFont="1" applyFill="1" applyBorder="1" applyAlignment="1">
      <alignment horizontal="center" vertical="center"/>
    </xf>
    <xf numFmtId="43" fontId="37" fillId="0" borderId="77" xfId="3" applyNumberFormat="1" applyFont="1" applyBorder="1" applyAlignment="1">
      <alignment horizontal="left" vertical="center"/>
    </xf>
    <xf numFmtId="0" fontId="27" fillId="0" borderId="58" xfId="21" applyFont="1" applyBorder="1" applyAlignment="1">
      <alignment vertical="center" wrapText="1"/>
    </xf>
    <xf numFmtId="173" fontId="27" fillId="0" borderId="103" xfId="18" applyNumberFormat="1" applyFont="1" applyFill="1" applyBorder="1" applyAlignment="1">
      <alignment horizontal="center" vertical="center" wrapText="1"/>
    </xf>
    <xf numFmtId="173" fontId="27" fillId="0" borderId="102" xfId="18" applyNumberFormat="1" applyFont="1" applyFill="1" applyBorder="1" applyAlignment="1">
      <alignment horizontal="center" vertical="center" wrapText="1"/>
    </xf>
    <xf numFmtId="0" fontId="26" fillId="0" borderId="93" xfId="2" applyFont="1" applyBorder="1" applyAlignment="1">
      <alignment horizontal="center" vertical="center" wrapText="1"/>
    </xf>
    <xf numFmtId="0" fontId="38" fillId="29" borderId="73" xfId="12" quotePrefix="1" applyNumberFormat="1" applyFill="1" applyBorder="1" applyAlignment="1">
      <alignment horizontal="left" vertical="center" wrapText="1"/>
    </xf>
    <xf numFmtId="0" fontId="41" fillId="0" borderId="72" xfId="21" applyFont="1" applyBorder="1" applyAlignment="1">
      <alignment horizontal="left" vertical="center" wrapText="1"/>
    </xf>
    <xf numFmtId="0" fontId="17" fillId="0" borderId="63" xfId="3" applyFont="1" applyBorder="1" applyAlignment="1">
      <alignment horizontal="center" vertical="center"/>
    </xf>
    <xf numFmtId="173" fontId="17" fillId="0" borderId="65" xfId="3" applyNumberFormat="1" applyFont="1" applyBorder="1" applyAlignment="1">
      <alignment horizontal="center" vertical="center"/>
    </xf>
    <xf numFmtId="0" fontId="17" fillId="0" borderId="65" xfId="3" applyFont="1" applyBorder="1" applyAlignment="1">
      <alignment horizontal="center" vertical="center"/>
    </xf>
    <xf numFmtId="0" fontId="17" fillId="25" borderId="63" xfId="3" applyFont="1" applyFill="1" applyBorder="1" applyAlignment="1">
      <alignment horizontal="center" vertical="center"/>
    </xf>
    <xf numFmtId="0" fontId="17" fillId="25" borderId="65" xfId="3" applyFont="1" applyFill="1" applyBorder="1" applyAlignment="1">
      <alignment horizontal="center" vertical="center"/>
    </xf>
    <xf numFmtId="0" fontId="64" fillId="25" borderId="32" xfId="19" applyFont="1" applyFill="1"/>
    <xf numFmtId="0" fontId="64" fillId="0" borderId="32" xfId="19" applyFont="1"/>
    <xf numFmtId="0" fontId="2" fillId="0" borderId="75" xfId="19" applyBorder="1" applyAlignment="1">
      <alignment horizontal="right" vertical="center" wrapText="1"/>
    </xf>
    <xf numFmtId="0" fontId="2" fillId="25" borderId="32" xfId="19" applyFill="1" applyAlignment="1">
      <alignment vertical="center"/>
    </xf>
    <xf numFmtId="0" fontId="2" fillId="0" borderId="32" xfId="19" applyAlignment="1">
      <alignment vertical="center"/>
    </xf>
    <xf numFmtId="0" fontId="9" fillId="0" borderId="0" xfId="0" applyFont="1" applyAlignment="1">
      <alignment horizontal="center" vertical="center" textRotation="90" wrapText="1"/>
    </xf>
    <xf numFmtId="0" fontId="0" fillId="0" borderId="0" xfId="0"/>
    <xf numFmtId="0" fontId="9" fillId="5" borderId="5" xfId="0" applyFont="1" applyFill="1" applyBorder="1" applyAlignment="1">
      <alignment horizontal="center" vertical="center" wrapText="1"/>
    </xf>
    <xf numFmtId="0" fontId="8" fillId="0" borderId="6" xfId="0" applyFont="1" applyBorder="1"/>
    <xf numFmtId="0" fontId="8" fillId="0" borderId="7" xfId="0" applyFont="1" applyBorder="1"/>
    <xf numFmtId="0" fontId="7" fillId="0" borderId="32" xfId="0" applyFont="1" applyBorder="1" applyAlignment="1">
      <alignment horizontal="left" vertical="top"/>
    </xf>
    <xf numFmtId="0" fontId="33" fillId="5" borderId="5" xfId="0" applyFont="1" applyFill="1" applyBorder="1" applyAlignment="1">
      <alignment horizontal="center" vertical="center" wrapText="1"/>
    </xf>
    <xf numFmtId="0" fontId="9" fillId="0" borderId="5" xfId="0" applyFont="1" applyBorder="1" applyAlignment="1">
      <alignment horizontal="center" vertical="center"/>
    </xf>
    <xf numFmtId="0" fontId="9" fillId="3" borderId="5" xfId="0" applyFont="1" applyFill="1" applyBorder="1" applyAlignment="1">
      <alignment horizontal="center" vertical="center" wrapText="1"/>
    </xf>
    <xf numFmtId="0" fontId="7" fillId="0" borderId="0" xfId="0" applyFont="1" applyAlignment="1">
      <alignment horizontal="left"/>
    </xf>
    <xf numFmtId="0" fontId="9" fillId="4" borderId="5" xfId="0" applyFont="1" applyFill="1" applyBorder="1" applyAlignment="1">
      <alignment horizontal="center" vertical="center" wrapText="1"/>
    </xf>
    <xf numFmtId="0" fontId="33" fillId="17" borderId="5" xfId="0" applyFont="1" applyFill="1" applyBorder="1" applyAlignment="1">
      <alignment horizontal="center" vertical="center" wrapText="1"/>
    </xf>
    <xf numFmtId="0" fontId="8" fillId="17" borderId="6" xfId="0" applyFont="1" applyFill="1" applyBorder="1"/>
    <xf numFmtId="0" fontId="8" fillId="17" borderId="7" xfId="0" applyFont="1" applyFill="1" applyBorder="1"/>
    <xf numFmtId="0" fontId="6"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1" xfId="0" applyFont="1" applyBorder="1" applyAlignment="1">
      <alignment horizontal="center"/>
    </xf>
    <xf numFmtId="0" fontId="8" fillId="0" borderId="2" xfId="0" applyFont="1" applyBorder="1"/>
    <xf numFmtId="165" fontId="9" fillId="0" borderId="1" xfId="0" applyNumberFormat="1" applyFont="1" applyBorder="1" applyAlignment="1">
      <alignment vertical="center"/>
    </xf>
    <xf numFmtId="0" fontId="7" fillId="0" borderId="0" xfId="0" applyFont="1" applyAlignment="1">
      <alignment horizontal="left" vertical="top"/>
    </xf>
    <xf numFmtId="0" fontId="33" fillId="4" borderId="5" xfId="0" applyFont="1" applyFill="1" applyBorder="1" applyAlignment="1">
      <alignment horizontal="center" vertical="center" wrapText="1"/>
    </xf>
    <xf numFmtId="0" fontId="34" fillId="0" borderId="0" xfId="0" applyFont="1" applyAlignment="1">
      <alignment horizontal="left"/>
    </xf>
    <xf numFmtId="0" fontId="9" fillId="0" borderId="35" xfId="0" applyFont="1" applyBorder="1" applyAlignment="1">
      <alignment horizontal="center" vertical="center" textRotation="90" wrapText="1"/>
    </xf>
    <xf numFmtId="0" fontId="9" fillId="1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0" borderId="7" xfId="0" applyFont="1" applyBorder="1" applyAlignment="1">
      <alignment horizontal="center" vertical="center"/>
    </xf>
    <xf numFmtId="0" fontId="33" fillId="6" borderId="5" xfId="0" applyFont="1" applyFill="1" applyBorder="1" applyAlignment="1">
      <alignment horizontal="center" vertical="center" wrapText="1"/>
    </xf>
    <xf numFmtId="0" fontId="15" fillId="2" borderId="1" xfId="0" applyFont="1" applyFill="1" applyBorder="1" applyAlignment="1">
      <alignment horizontal="center" vertical="center"/>
    </xf>
    <xf numFmtId="0" fontId="8" fillId="0" borderId="34" xfId="0" applyFont="1" applyBorder="1"/>
    <xf numFmtId="0" fontId="15" fillId="10" borderId="1" xfId="0" applyFont="1" applyFill="1" applyBorder="1" applyAlignment="1">
      <alignment horizontal="center" vertical="center"/>
    </xf>
    <xf numFmtId="0" fontId="15" fillId="11" borderId="1" xfId="0" applyFont="1" applyFill="1" applyBorder="1" applyAlignment="1">
      <alignment horizontal="center" vertical="center"/>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8" fillId="0" borderId="9" xfId="0" applyFont="1" applyBorder="1"/>
    <xf numFmtId="0" fontId="8" fillId="0" borderId="10" xfId="0" applyFont="1" applyBorder="1"/>
    <xf numFmtId="0" fontId="8" fillId="0" borderId="17" xfId="0" applyFont="1" applyBorder="1"/>
    <xf numFmtId="0" fontId="8" fillId="0" borderId="18" xfId="0" applyFont="1" applyBorder="1"/>
    <xf numFmtId="0" fontId="8" fillId="0" borderId="19" xfId="0" applyFont="1" applyBorder="1"/>
    <xf numFmtId="14" fontId="12" fillId="8" borderId="1" xfId="0" applyNumberFormat="1" applyFont="1" applyFill="1" applyBorder="1" applyAlignment="1">
      <alignment horizontal="center" vertical="center" wrapText="1"/>
    </xf>
    <xf numFmtId="0" fontId="15" fillId="8" borderId="30" xfId="0" applyFont="1" applyFill="1" applyBorder="1" applyAlignment="1">
      <alignment horizontal="center" vertical="center" wrapText="1"/>
    </xf>
    <xf numFmtId="0" fontId="8" fillId="0" borderId="32" xfId="0" applyFont="1" applyBorder="1"/>
    <xf numFmtId="0" fontId="15" fillId="12"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5" fillId="8" borderId="30" xfId="0" applyFont="1" applyFill="1" applyBorder="1" applyAlignment="1">
      <alignment horizontal="right" vertical="center"/>
    </xf>
    <xf numFmtId="0" fontId="15" fillId="8" borderId="49" xfId="0" applyFont="1" applyFill="1" applyBorder="1" applyAlignment="1">
      <alignment horizontal="center" vertical="center" wrapText="1"/>
    </xf>
    <xf numFmtId="0" fontId="8" fillId="0" borderId="50" xfId="0" applyFont="1" applyBorder="1"/>
    <xf numFmtId="0" fontId="8" fillId="0" borderId="51" xfId="0" applyFont="1" applyBorder="1"/>
    <xf numFmtId="0" fontId="15" fillId="8" borderId="52" xfId="0" applyFont="1" applyFill="1" applyBorder="1" applyAlignment="1">
      <alignment horizontal="center" vertical="center" wrapText="1"/>
    </xf>
    <xf numFmtId="0" fontId="12" fillId="8" borderId="1" xfId="0" applyFont="1" applyFill="1" applyBorder="1" applyAlignment="1">
      <alignment horizontal="left" vertical="center"/>
    </xf>
    <xf numFmtId="0" fontId="16" fillId="8" borderId="1" xfId="0" applyFont="1" applyFill="1" applyBorder="1" applyAlignment="1">
      <alignment horizontal="left" vertical="center" wrapText="1"/>
    </xf>
    <xf numFmtId="0" fontId="12" fillId="2" borderId="8" xfId="0" applyFont="1" applyFill="1" applyBorder="1" applyAlignment="1">
      <alignment horizontal="center" vertical="center"/>
    </xf>
    <xf numFmtId="0" fontId="8" fillId="0" borderId="13" xfId="0" applyFont="1" applyBorder="1"/>
    <xf numFmtId="0" fontId="8" fillId="0" borderId="14" xfId="0" applyFont="1" applyBorder="1"/>
    <xf numFmtId="0" fontId="13" fillId="8" borderId="12" xfId="0" applyFont="1" applyFill="1" applyBorder="1" applyAlignment="1">
      <alignment horizontal="center" vertical="center" wrapText="1"/>
    </xf>
    <xf numFmtId="0" fontId="8" fillId="0" borderId="16" xfId="0" applyFont="1" applyBorder="1"/>
    <xf numFmtId="0" fontId="8" fillId="0" borderId="21" xfId="0" applyFont="1" applyBorder="1"/>
    <xf numFmtId="0" fontId="12" fillId="8" borderId="22" xfId="0" applyFont="1" applyFill="1" applyBorder="1" applyAlignment="1">
      <alignment horizontal="center" vertical="center"/>
    </xf>
    <xf numFmtId="0" fontId="8" fillId="0" borderId="23" xfId="0" applyFont="1" applyBorder="1"/>
    <xf numFmtId="0" fontId="15" fillId="2" borderId="30" xfId="0" applyFont="1" applyFill="1" applyBorder="1" applyAlignment="1">
      <alignment horizontal="center" vertical="center"/>
    </xf>
    <xf numFmtId="0" fontId="8" fillId="0" borderId="31" xfId="0" applyFont="1" applyBorder="1"/>
    <xf numFmtId="0" fontId="12" fillId="8" borderId="30" xfId="0" applyFont="1" applyFill="1" applyBorder="1" applyAlignment="1">
      <alignment horizontal="center" vertical="center"/>
    </xf>
    <xf numFmtId="0" fontId="8" fillId="0" borderId="35" xfId="0" applyFont="1" applyBorder="1"/>
    <xf numFmtId="0" fontId="15" fillId="2" borderId="37" xfId="0" applyFont="1" applyFill="1" applyBorder="1" applyAlignment="1">
      <alignment horizontal="center" vertical="center"/>
    </xf>
    <xf numFmtId="0" fontId="8" fillId="0" borderId="38" xfId="0" applyFont="1" applyBorder="1"/>
    <xf numFmtId="0" fontId="8" fillId="0" borderId="39" xfId="0" applyFont="1" applyBorder="1"/>
    <xf numFmtId="0" fontId="14" fillId="2" borderId="30" xfId="0" applyFont="1" applyFill="1" applyBorder="1" applyAlignment="1">
      <alignment horizontal="center" vertical="center"/>
    </xf>
    <xf numFmtId="0" fontId="8" fillId="0" borderId="36" xfId="0" applyFont="1" applyBorder="1"/>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5" fillId="7" borderId="1" xfId="0" applyFont="1" applyFill="1" applyBorder="1" applyAlignment="1">
      <alignment horizontal="center" vertical="center"/>
    </xf>
    <xf numFmtId="0" fontId="12" fillId="8" borderId="42" xfId="0" applyFont="1" applyFill="1" applyBorder="1" applyAlignment="1">
      <alignment horizontal="center" vertical="center"/>
    </xf>
    <xf numFmtId="0" fontId="8" fillId="0" borderId="43" xfId="0" applyFont="1" applyBorder="1"/>
    <xf numFmtId="0" fontId="8" fillId="0" borderId="44" xfId="0" applyFont="1" applyBorder="1"/>
    <xf numFmtId="0" fontId="36" fillId="0" borderId="73" xfId="0" applyFont="1" applyBorder="1" applyAlignment="1">
      <alignment horizontal="center"/>
    </xf>
    <xf numFmtId="0" fontId="36" fillId="0" borderId="74" xfId="21" applyFont="1" applyBorder="1" applyAlignment="1">
      <alignment horizontal="center" vertical="center"/>
    </xf>
    <xf numFmtId="0" fontId="36" fillId="0" borderId="76" xfId="21" applyFont="1" applyBorder="1" applyAlignment="1">
      <alignment horizontal="center" vertical="center"/>
    </xf>
    <xf numFmtId="0" fontId="49" fillId="0" borderId="74" xfId="21" applyFont="1" applyBorder="1" applyAlignment="1">
      <alignment horizontal="center" vertical="center" wrapText="1"/>
    </xf>
    <xf numFmtId="0" fontId="49" fillId="0" borderId="76" xfId="21" applyFont="1" applyBorder="1" applyAlignment="1">
      <alignment horizontal="center" vertical="center" wrapText="1"/>
    </xf>
    <xf numFmtId="0" fontId="46" fillId="0" borderId="74" xfId="21" applyFont="1" applyBorder="1" applyAlignment="1">
      <alignment horizontal="left" vertical="center" wrapText="1"/>
    </xf>
    <xf numFmtId="0" fontId="46" fillId="0" borderId="76" xfId="21" applyFont="1" applyBorder="1" applyAlignment="1">
      <alignment horizontal="left" vertical="center" wrapText="1"/>
    </xf>
    <xf numFmtId="0" fontId="49" fillId="0" borderId="74" xfId="21" applyFont="1" applyBorder="1" applyAlignment="1">
      <alignment horizontal="left" vertical="center" wrapText="1"/>
    </xf>
    <xf numFmtId="0" fontId="47" fillId="0" borderId="76" xfId="21" applyFont="1" applyBorder="1" applyAlignment="1">
      <alignment horizontal="left" vertical="center" wrapText="1"/>
    </xf>
    <xf numFmtId="0" fontId="48" fillId="20" borderId="56" xfId="3" applyFont="1" applyFill="1" applyBorder="1" applyAlignment="1">
      <alignment horizontal="center" vertical="center" wrapText="1"/>
    </xf>
    <xf numFmtId="0" fontId="48" fillId="20" borderId="58" xfId="3" applyFont="1" applyFill="1" applyBorder="1" applyAlignment="1">
      <alignment horizontal="center" vertical="center" wrapText="1"/>
    </xf>
    <xf numFmtId="0" fontId="36" fillId="0" borderId="56" xfId="3" applyFont="1" applyBorder="1" applyAlignment="1">
      <alignment horizontal="center" vertical="center"/>
    </xf>
    <xf numFmtId="0" fontId="36" fillId="0" borderId="57" xfId="3" applyFont="1" applyBorder="1" applyAlignment="1">
      <alignment horizontal="center" vertical="center"/>
    </xf>
    <xf numFmtId="0" fontId="36" fillId="0" borderId="58" xfId="3" applyFont="1" applyBorder="1" applyAlignment="1">
      <alignment horizontal="center" vertical="center"/>
    </xf>
    <xf numFmtId="0" fontId="36" fillId="0" borderId="74" xfId="21" applyFont="1" applyBorder="1" applyAlignment="1">
      <alignment horizontal="center" vertical="center" wrapText="1"/>
    </xf>
    <xf numFmtId="0" fontId="36" fillId="0" borderId="76" xfId="21" applyFont="1" applyBorder="1" applyAlignment="1">
      <alignment horizontal="center" vertical="center" wrapText="1"/>
    </xf>
    <xf numFmtId="0" fontId="36" fillId="0" borderId="74" xfId="21" applyFont="1" applyBorder="1" applyAlignment="1">
      <alignment horizontal="left" vertical="center" wrapText="1"/>
    </xf>
    <xf numFmtId="0" fontId="36" fillId="0" borderId="76" xfId="21" applyFont="1" applyBorder="1" applyAlignment="1">
      <alignment horizontal="left" vertical="center" wrapText="1"/>
    </xf>
    <xf numFmtId="0" fontId="47" fillId="0" borderId="76" xfId="21" applyFont="1" applyBorder="1" applyAlignment="1">
      <alignment horizontal="center" vertical="center" wrapText="1"/>
    </xf>
    <xf numFmtId="0" fontId="41" fillId="20" borderId="74" xfId="21" applyFont="1" applyFill="1" applyBorder="1" applyAlignment="1">
      <alignment horizontal="center" vertical="center" wrapText="1"/>
    </xf>
    <xf numFmtId="0" fontId="41" fillId="20" borderId="76" xfId="21" applyFont="1" applyFill="1" applyBorder="1" applyAlignment="1">
      <alignment horizontal="center" vertical="center" wrapText="1"/>
    </xf>
    <xf numFmtId="0" fontId="41" fillId="20" borderId="74" xfId="0" applyFont="1" applyFill="1" applyBorder="1" applyAlignment="1">
      <alignment horizontal="center" vertical="center" wrapText="1"/>
    </xf>
    <xf numFmtId="0" fontId="41" fillId="20" borderId="76" xfId="0" applyFont="1" applyFill="1" applyBorder="1" applyAlignment="1">
      <alignment horizontal="center" vertical="center" wrapText="1"/>
    </xf>
    <xf numFmtId="0" fontId="36" fillId="0" borderId="73" xfId="21" applyFont="1" applyBorder="1" applyAlignment="1">
      <alignment horizontal="center" vertical="center"/>
    </xf>
    <xf numFmtId="0" fontId="48" fillId="20" borderId="80" xfId="3" applyFont="1" applyFill="1" applyBorder="1" applyAlignment="1">
      <alignment horizontal="center" vertical="center" wrapText="1"/>
    </xf>
    <xf numFmtId="0" fontId="48" fillId="20" borderId="79" xfId="3" applyFont="1" applyFill="1" applyBorder="1" applyAlignment="1">
      <alignment horizontal="center" vertical="center" wrapText="1"/>
    </xf>
    <xf numFmtId="0" fontId="36" fillId="0" borderId="56" xfId="3" applyFont="1" applyBorder="1" applyAlignment="1">
      <alignment horizontal="center" vertical="center" wrapText="1"/>
    </xf>
    <xf numFmtId="0" fontId="36" fillId="0" borderId="58" xfId="3" applyFont="1" applyBorder="1" applyAlignment="1">
      <alignment horizontal="center" vertical="center" wrapText="1"/>
    </xf>
    <xf numFmtId="0" fontId="50" fillId="0" borderId="56" xfId="3" applyFont="1" applyBorder="1" applyAlignment="1">
      <alignment horizontal="center" vertical="center" wrapText="1"/>
    </xf>
    <xf numFmtId="0" fontId="50" fillId="0" borderId="58" xfId="3" applyFont="1" applyBorder="1" applyAlignment="1">
      <alignment horizontal="center" vertical="center" wrapText="1"/>
    </xf>
    <xf numFmtId="0" fontId="37" fillId="20" borderId="56" xfId="3" applyFont="1" applyFill="1" applyBorder="1" applyAlignment="1">
      <alignment horizontal="center" vertical="center"/>
    </xf>
    <xf numFmtId="0" fontId="37" fillId="20" borderId="57" xfId="3" applyFont="1" applyFill="1" applyBorder="1" applyAlignment="1">
      <alignment horizontal="center" vertical="center"/>
    </xf>
    <xf numFmtId="0" fontId="37" fillId="20" borderId="58" xfId="3" applyFont="1" applyFill="1" applyBorder="1" applyAlignment="1">
      <alignment horizontal="center" vertical="center"/>
    </xf>
    <xf numFmtId="0" fontId="37" fillId="0" borderId="56" xfId="21" applyFont="1" applyBorder="1" applyAlignment="1">
      <alignment horizontal="center" vertical="center" wrapText="1"/>
    </xf>
    <xf numFmtId="0" fontId="37" fillId="0" borderId="57" xfId="21" applyFont="1" applyBorder="1" applyAlignment="1">
      <alignment horizontal="center" vertical="center" wrapText="1"/>
    </xf>
    <xf numFmtId="0" fontId="37" fillId="0" borderId="58" xfId="21" applyFont="1" applyBorder="1" applyAlignment="1">
      <alignment horizontal="center" vertical="center" wrapText="1"/>
    </xf>
    <xf numFmtId="9" fontId="37" fillId="0" borderId="62" xfId="3" applyNumberFormat="1" applyFont="1" applyBorder="1" applyAlignment="1">
      <alignment horizontal="center" vertical="center"/>
    </xf>
    <xf numFmtId="9" fontId="37" fillId="0" borderId="70" xfId="3" applyNumberFormat="1" applyFont="1" applyBorder="1" applyAlignment="1">
      <alignment horizontal="center" vertical="center"/>
    </xf>
    <xf numFmtId="0" fontId="37" fillId="0" borderId="56" xfId="3" applyFont="1" applyBorder="1" applyAlignment="1">
      <alignment horizontal="left" vertical="center"/>
    </xf>
    <xf numFmtId="0" fontId="37" fillId="0" borderId="57" xfId="3" applyFont="1" applyBorder="1" applyAlignment="1">
      <alignment horizontal="left" vertical="center"/>
    </xf>
    <xf numFmtId="0" fontId="37" fillId="0" borderId="58" xfId="3" applyFont="1" applyBorder="1" applyAlignment="1">
      <alignment horizontal="left" vertical="center"/>
    </xf>
    <xf numFmtId="0" fontId="37" fillId="0" borderId="77" xfId="3" applyFont="1" applyBorder="1" applyAlignment="1">
      <alignment horizontal="center" vertical="center"/>
    </xf>
    <xf numFmtId="0" fontId="49" fillId="8" borderId="74" xfId="0" applyFont="1" applyFill="1" applyBorder="1" applyAlignment="1">
      <alignment horizontal="center" vertical="center" wrapText="1"/>
    </xf>
    <xf numFmtId="0" fontId="49" fillId="8" borderId="76" xfId="0" applyFont="1" applyFill="1" applyBorder="1" applyAlignment="1">
      <alignment horizontal="center" vertical="center" wrapText="1"/>
    </xf>
    <xf numFmtId="0" fontId="52" fillId="0" borderId="56" xfId="0" applyFont="1" applyBorder="1" applyAlignment="1">
      <alignment horizontal="left" vertical="center" wrapText="1"/>
    </xf>
    <xf numFmtId="0" fontId="52" fillId="0" borderId="57" xfId="0" applyFont="1" applyBorder="1" applyAlignment="1">
      <alignment horizontal="left" vertical="center" wrapText="1"/>
    </xf>
    <xf numFmtId="0" fontId="52" fillId="0" borderId="58" xfId="0" applyFont="1" applyBorder="1" applyAlignment="1">
      <alignment horizontal="left" vertical="center" wrapText="1"/>
    </xf>
    <xf numFmtId="0" fontId="26" fillId="0" borderId="53" xfId="2" applyFont="1" applyBorder="1" applyAlignment="1">
      <alignment horizontal="center" vertical="center"/>
    </xf>
    <xf numFmtId="0" fontId="26" fillId="0" borderId="69" xfId="2" applyFont="1" applyBorder="1" applyAlignment="1">
      <alignment horizontal="center" vertical="center"/>
    </xf>
    <xf numFmtId="0" fontId="26" fillId="0" borderId="68" xfId="2" applyFont="1" applyBorder="1" applyAlignment="1">
      <alignment horizontal="center" vertical="center"/>
    </xf>
    <xf numFmtId="0" fontId="26" fillId="0" borderId="59" xfId="2" applyFont="1" applyBorder="1" applyAlignment="1">
      <alignment horizontal="center" vertical="center"/>
    </xf>
    <xf numFmtId="0" fontId="26" fillId="0" borderId="32" xfId="2" applyFont="1" applyAlignment="1">
      <alignment horizontal="center" vertical="center"/>
    </xf>
    <xf numFmtId="0" fontId="26" fillId="0" borderId="67" xfId="2" applyFont="1" applyBorder="1" applyAlignment="1">
      <alignment horizontal="center" vertical="center"/>
    </xf>
    <xf numFmtId="0" fontId="26" fillId="0" borderId="62" xfId="2" applyFont="1" applyBorder="1" applyAlignment="1">
      <alignment horizontal="center" vertical="center"/>
    </xf>
    <xf numFmtId="0" fontId="26" fillId="0" borderId="71" xfId="2" applyFont="1" applyBorder="1" applyAlignment="1">
      <alignment horizontal="center" vertical="center"/>
    </xf>
    <xf numFmtId="0" fontId="26" fillId="0" borderId="70" xfId="2" applyFont="1" applyBorder="1" applyAlignment="1">
      <alignment horizontal="center" vertical="center"/>
    </xf>
    <xf numFmtId="0" fontId="26" fillId="20" borderId="56" xfId="2" applyFont="1" applyFill="1" applyBorder="1" applyAlignment="1">
      <alignment horizontal="center" vertical="center" wrapText="1"/>
    </xf>
    <xf numFmtId="0" fontId="26" fillId="20" borderId="57" xfId="2" applyFont="1" applyFill="1" applyBorder="1" applyAlignment="1">
      <alignment horizontal="center" vertical="center" wrapText="1"/>
    </xf>
    <xf numFmtId="0" fontId="26" fillId="20" borderId="58" xfId="2" applyFont="1" applyFill="1" applyBorder="1" applyAlignment="1">
      <alignment horizontal="center" vertical="center" wrapText="1"/>
    </xf>
    <xf numFmtId="0" fontId="26" fillId="0" borderId="53" xfId="2" applyFont="1" applyBorder="1" applyAlignment="1">
      <alignment horizontal="center" vertical="center" wrapText="1"/>
    </xf>
    <xf numFmtId="0" fontId="26" fillId="0" borderId="69" xfId="2" applyFont="1" applyBorder="1" applyAlignment="1">
      <alignment horizontal="center" vertical="center" wrapText="1"/>
    </xf>
    <xf numFmtId="0" fontId="26" fillId="0" borderId="68" xfId="2" applyFont="1" applyBorder="1" applyAlignment="1">
      <alignment horizontal="center" vertical="center" wrapText="1"/>
    </xf>
    <xf numFmtId="0" fontId="26" fillId="0" borderId="59" xfId="2" applyFont="1" applyBorder="1" applyAlignment="1">
      <alignment horizontal="center" vertical="center" wrapText="1"/>
    </xf>
    <xf numFmtId="0" fontId="26" fillId="0" borderId="32" xfId="2" applyFont="1" applyAlignment="1">
      <alignment horizontal="center" vertical="center" wrapText="1"/>
    </xf>
    <xf numFmtId="0" fontId="26" fillId="0" borderId="67" xfId="2" applyFont="1" applyBorder="1" applyAlignment="1">
      <alignment horizontal="center" vertical="center" wrapText="1"/>
    </xf>
    <xf numFmtId="0" fontId="26" fillId="0" borderId="62" xfId="2" applyFont="1" applyBorder="1" applyAlignment="1">
      <alignment horizontal="center" vertical="center" wrapText="1"/>
    </xf>
    <xf numFmtId="0" fontId="26" fillId="0" borderId="71" xfId="2" applyFont="1" applyBorder="1" applyAlignment="1">
      <alignment horizontal="center" vertical="center" wrapText="1"/>
    </xf>
    <xf numFmtId="0" fontId="26" fillId="0" borderId="70" xfId="2" applyFont="1" applyBorder="1" applyAlignment="1">
      <alignment horizontal="center" vertical="center" wrapText="1"/>
    </xf>
    <xf numFmtId="0" fontId="26" fillId="0" borderId="77" xfId="2" applyFont="1" applyBorder="1" applyAlignment="1">
      <alignment horizontal="center" vertical="center" wrapText="1"/>
    </xf>
    <xf numFmtId="0" fontId="25" fillId="0" borderId="53" xfId="2" applyFont="1" applyBorder="1" applyAlignment="1">
      <alignment horizontal="center" vertical="center" wrapText="1"/>
    </xf>
    <xf numFmtId="0" fontId="25" fillId="0" borderId="59" xfId="2" applyFont="1" applyBorder="1" applyAlignment="1">
      <alignment horizontal="center" vertical="center" wrapText="1"/>
    </xf>
    <xf numFmtId="0" fontId="25" fillId="0" borderId="62" xfId="2" applyFont="1" applyBorder="1" applyAlignment="1">
      <alignment horizontal="center" vertical="center" wrapText="1"/>
    </xf>
    <xf numFmtId="0" fontId="26" fillId="20" borderId="77" xfId="2" applyFont="1" applyFill="1" applyBorder="1" applyAlignment="1">
      <alignment horizontal="center" vertical="center" wrapText="1"/>
    </xf>
    <xf numFmtId="0" fontId="26" fillId="20" borderId="77" xfId="2" applyFont="1" applyFill="1" applyBorder="1" applyAlignment="1">
      <alignment horizontal="left" vertical="center" wrapText="1"/>
    </xf>
    <xf numFmtId="0" fontId="27" fillId="0" borderId="77" xfId="21" applyFont="1" applyBorder="1" applyAlignment="1">
      <alignment horizontal="center" vertical="center"/>
    </xf>
    <xf numFmtId="0" fontId="26" fillId="19" borderId="32" xfId="2" applyFont="1" applyFill="1" applyAlignment="1">
      <alignment horizontal="left" vertical="center" wrapText="1"/>
    </xf>
    <xf numFmtId="0" fontId="26" fillId="20" borderId="53" xfId="2" applyFont="1" applyFill="1" applyBorder="1" applyAlignment="1">
      <alignment horizontal="left" vertical="center" wrapText="1"/>
    </xf>
    <xf numFmtId="0" fontId="26" fillId="20" borderId="59" xfId="2" applyFont="1" applyFill="1" applyBorder="1" applyAlignment="1">
      <alignment horizontal="left" vertical="center" wrapText="1"/>
    </xf>
    <xf numFmtId="0" fontId="26" fillId="20" borderId="62" xfId="2" applyFont="1" applyFill="1" applyBorder="1" applyAlignment="1">
      <alignment horizontal="left" vertical="center" wrapText="1"/>
    </xf>
    <xf numFmtId="0" fontId="26" fillId="0" borderId="56" xfId="2" applyFont="1" applyBorder="1" applyAlignment="1">
      <alignment horizontal="center" vertical="center" wrapText="1"/>
    </xf>
    <xf numFmtId="0" fontId="26" fillId="0" borderId="57" xfId="2" applyFont="1" applyBorder="1" applyAlignment="1">
      <alignment horizontal="center" vertical="center" wrapText="1"/>
    </xf>
    <xf numFmtId="0" fontId="26" fillId="0" borderId="58" xfId="2" applyFont="1" applyBorder="1" applyAlignment="1">
      <alignment horizontal="center" vertical="center" wrapText="1"/>
    </xf>
    <xf numFmtId="1" fontId="13" fillId="0" borderId="56" xfId="21" applyNumberFormat="1" applyFont="1" applyBorder="1" applyAlignment="1">
      <alignment horizontal="center" vertical="center"/>
    </xf>
    <xf numFmtId="1" fontId="13" fillId="0" borderId="57" xfId="21" applyNumberFormat="1" applyFont="1" applyBorder="1" applyAlignment="1">
      <alignment horizontal="center" vertical="center"/>
    </xf>
    <xf numFmtId="1" fontId="13" fillId="0" borderId="58" xfId="21" applyNumberFormat="1" applyFont="1" applyBorder="1" applyAlignment="1">
      <alignment horizontal="center" vertical="center"/>
    </xf>
    <xf numFmtId="0" fontId="45" fillId="16" borderId="102" xfId="2" applyFont="1" applyFill="1" applyBorder="1" applyAlignment="1">
      <alignment horizontal="center" vertical="center" wrapText="1"/>
    </xf>
    <xf numFmtId="0" fontId="45" fillId="16" borderId="99" xfId="2" applyFont="1" applyFill="1" applyBorder="1" applyAlignment="1">
      <alignment horizontal="center" vertical="center" wrapText="1"/>
    </xf>
    <xf numFmtId="0" fontId="26" fillId="0" borderId="77" xfId="0" applyFont="1" applyBorder="1" applyAlignment="1">
      <alignment horizontal="center" vertical="center" wrapText="1"/>
    </xf>
    <xf numFmtId="0" fontId="48" fillId="20" borderId="73" xfId="2" applyFont="1" applyFill="1" applyBorder="1" applyAlignment="1">
      <alignment horizontal="center" vertical="center" wrapText="1"/>
    </xf>
    <xf numFmtId="0" fontId="49" fillId="0" borderId="76" xfId="21" applyFont="1" applyBorder="1" applyAlignment="1">
      <alignment horizontal="left" vertical="center" wrapText="1"/>
    </xf>
    <xf numFmtId="0" fontId="27" fillId="0" borderId="74" xfId="3" applyFont="1" applyBorder="1" applyAlignment="1">
      <alignment horizontal="center" vertical="center"/>
    </xf>
    <xf numFmtId="0" fontId="27" fillId="0" borderId="76" xfId="3" applyFont="1" applyBorder="1" applyAlignment="1">
      <alignment horizontal="center" vertical="center"/>
    </xf>
    <xf numFmtId="0" fontId="46" fillId="0" borderId="74" xfId="21" applyFont="1" applyBorder="1" applyAlignment="1">
      <alignment horizontal="center" vertical="center" wrapText="1"/>
    </xf>
    <xf numFmtId="0" fontId="46" fillId="0" borderId="76" xfId="21" applyFont="1" applyBorder="1" applyAlignment="1">
      <alignment horizontal="center" vertical="center" wrapText="1"/>
    </xf>
    <xf numFmtId="0" fontId="61" fillId="0" borderId="11" xfId="20" applyFont="1" applyBorder="1" applyAlignment="1">
      <alignment horizontal="center" vertical="center" wrapText="1"/>
    </xf>
    <xf numFmtId="0" fontId="61" fillId="0" borderId="24" xfId="20" applyFont="1" applyBorder="1" applyAlignment="1">
      <alignment horizontal="center" vertical="center" wrapText="1"/>
    </xf>
    <xf numFmtId="0" fontId="61" fillId="0" borderId="25" xfId="20" applyFont="1" applyBorder="1" applyAlignment="1">
      <alignment horizontal="center" vertical="center" wrapText="1"/>
    </xf>
    <xf numFmtId="0" fontId="61" fillId="0" borderId="15" xfId="20" applyFont="1" applyBorder="1" applyAlignment="1">
      <alignment horizontal="center" vertical="center" wrapText="1"/>
    </xf>
    <xf numFmtId="0" fontId="61" fillId="0" borderId="32" xfId="20" applyFont="1" applyAlignment="1">
      <alignment horizontal="center" vertical="center" wrapText="1"/>
    </xf>
    <xf numFmtId="0" fontId="61" fillId="0" borderId="35" xfId="20" applyFont="1" applyBorder="1" applyAlignment="1">
      <alignment horizontal="center" vertical="center" wrapText="1"/>
    </xf>
    <xf numFmtId="0" fontId="61" fillId="0" borderId="52" xfId="20" applyFont="1" applyBorder="1" applyAlignment="1">
      <alignment horizontal="center" vertical="center" wrapText="1"/>
    </xf>
    <xf numFmtId="0" fontId="61" fillId="0" borderId="50" xfId="20" applyFont="1" applyBorder="1" applyAlignment="1">
      <alignment horizontal="center" vertical="center" wrapText="1"/>
    </xf>
    <xf numFmtId="0" fontId="61" fillId="0" borderId="51" xfId="20" applyFont="1" applyBorder="1" applyAlignment="1">
      <alignment horizontal="center" vertical="center" wrapText="1"/>
    </xf>
    <xf numFmtId="0" fontId="62" fillId="0" borderId="11" xfId="20" applyFont="1" applyBorder="1" applyAlignment="1">
      <alignment horizontal="center" vertical="center" wrapText="1"/>
    </xf>
    <xf numFmtId="0" fontId="62" fillId="0" borderId="24" xfId="20" applyFont="1" applyBorder="1" applyAlignment="1">
      <alignment horizontal="center" vertical="center" wrapText="1"/>
    </xf>
    <xf numFmtId="0" fontId="62" fillId="0" borderId="52" xfId="20" applyFont="1" applyBorder="1" applyAlignment="1">
      <alignment horizontal="center" vertical="center" wrapText="1"/>
    </xf>
    <xf numFmtId="0" fontId="62" fillId="0" borderId="50" xfId="20" applyFont="1" applyBorder="1" applyAlignment="1">
      <alignment horizontal="center" vertical="center" wrapText="1"/>
    </xf>
    <xf numFmtId="0" fontId="62" fillId="16" borderId="47" xfId="20" applyFont="1" applyFill="1" applyBorder="1" applyAlignment="1">
      <alignment horizontal="center" vertical="center" wrapText="1"/>
    </xf>
    <xf numFmtId="0" fontId="62" fillId="16" borderId="34" xfId="20" applyFont="1" applyFill="1" applyBorder="1" applyAlignment="1">
      <alignment horizontal="center" vertical="center" wrapText="1"/>
    </xf>
    <xf numFmtId="0" fontId="62" fillId="16" borderId="51" xfId="20" applyFont="1" applyFill="1" applyBorder="1" applyAlignment="1">
      <alignment horizontal="center" vertical="center" wrapText="1"/>
    </xf>
    <xf numFmtId="0" fontId="62" fillId="16" borderId="48" xfId="20" applyFont="1" applyFill="1" applyBorder="1" applyAlignment="1">
      <alignment horizontal="center" vertical="center" wrapText="1"/>
    </xf>
    <xf numFmtId="0" fontId="32" fillId="0" borderId="47"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48" xfId="0" applyFont="1" applyBorder="1" applyAlignment="1">
      <alignment horizontal="center" vertical="center" wrapText="1"/>
    </xf>
    <xf numFmtId="0" fontId="62" fillId="20" borderId="47" xfId="0" applyFont="1" applyFill="1" applyBorder="1" applyAlignment="1">
      <alignment horizontal="center" vertical="center" wrapText="1"/>
    </xf>
    <xf numFmtId="0" fontId="62" fillId="20" borderId="48" xfId="0" applyFont="1" applyFill="1" applyBorder="1" applyAlignment="1">
      <alignment horizontal="center" vertical="center" wrapText="1"/>
    </xf>
    <xf numFmtId="0" fontId="32" fillId="0" borderId="47" xfId="20" applyFont="1" applyBorder="1" applyAlignment="1">
      <alignment horizontal="center" vertical="center" wrapText="1"/>
    </xf>
    <xf numFmtId="0" fontId="32" fillId="0" borderId="34" xfId="20" applyFont="1" applyBorder="1" applyAlignment="1">
      <alignment horizontal="center" vertical="center" wrapText="1"/>
    </xf>
    <xf numFmtId="0" fontId="32" fillId="0" borderId="48" xfId="20" applyFont="1" applyBorder="1" applyAlignment="1">
      <alignment horizontal="center" vertical="center" wrapText="1"/>
    </xf>
    <xf numFmtId="0" fontId="62" fillId="16" borderId="11" xfId="20" applyFont="1" applyFill="1" applyBorder="1" applyAlignment="1">
      <alignment horizontal="center" vertical="center" wrapText="1"/>
    </xf>
    <xf numFmtId="0" fontId="62" fillId="16" borderId="24" xfId="20" applyFont="1" applyFill="1" applyBorder="1" applyAlignment="1">
      <alignment horizontal="center" vertical="center" wrapText="1"/>
    </xf>
    <xf numFmtId="0" fontId="62" fillId="16" borderId="52" xfId="20" applyFont="1" applyFill="1" applyBorder="1" applyAlignment="1">
      <alignment horizontal="center" vertical="center" wrapText="1"/>
    </xf>
    <xf numFmtId="0" fontId="62" fillId="16" borderId="50" xfId="20" applyFont="1" applyFill="1" applyBorder="1" applyAlignment="1">
      <alignment horizontal="center" vertical="center" wrapText="1"/>
    </xf>
    <xf numFmtId="0" fontId="32" fillId="0" borderId="47" xfId="20" applyFont="1" applyBorder="1" applyAlignment="1">
      <alignment horizontal="left" vertical="center" wrapText="1"/>
    </xf>
    <xf numFmtId="0" fontId="32" fillId="0" borderId="34" xfId="20" applyFont="1" applyBorder="1" applyAlignment="1">
      <alignment horizontal="left" vertical="center" wrapText="1"/>
    </xf>
    <xf numFmtId="0" fontId="32" fillId="0" borderId="48" xfId="20" applyFont="1" applyBorder="1" applyAlignment="1">
      <alignment horizontal="left" vertical="center" wrapText="1"/>
    </xf>
    <xf numFmtId="0" fontId="61" fillId="0" borderId="47" xfId="20" applyFont="1" applyBorder="1" applyAlignment="1">
      <alignment horizontal="center" vertical="center" wrapText="1"/>
    </xf>
    <xf numFmtId="0" fontId="61" fillId="0" borderId="48" xfId="20" applyFont="1" applyBorder="1" applyAlignment="1">
      <alignment horizontal="center" vertical="center" wrapText="1"/>
    </xf>
    <xf numFmtId="0" fontId="61" fillId="0" borderId="34" xfId="20" applyFont="1" applyBorder="1" applyAlignment="1">
      <alignment horizontal="center" vertical="center" wrapText="1"/>
    </xf>
    <xf numFmtId="43" fontId="61" fillId="0" borderId="47" xfId="18" applyFont="1" applyFill="1" applyBorder="1" applyAlignment="1">
      <alignment horizontal="center" vertical="center" shrinkToFit="1"/>
    </xf>
    <xf numFmtId="43" fontId="61" fillId="0" borderId="34" xfId="18" applyFont="1" applyFill="1" applyBorder="1" applyAlignment="1">
      <alignment horizontal="center" vertical="center" shrinkToFit="1"/>
    </xf>
    <xf numFmtId="43" fontId="61" fillId="0" borderId="48" xfId="18" applyFont="1" applyFill="1" applyBorder="1" applyAlignment="1">
      <alignment horizontal="center" vertical="center" shrinkToFit="1"/>
    </xf>
    <xf numFmtId="0" fontId="61" fillId="0" borderId="47" xfId="0" applyFont="1" applyBorder="1" applyAlignment="1">
      <alignment horizontal="left" vertical="center" wrapText="1"/>
    </xf>
    <xf numFmtId="0" fontId="61" fillId="0" borderId="34" xfId="0" applyFont="1" applyBorder="1" applyAlignment="1">
      <alignment horizontal="left" vertical="center" wrapText="1"/>
    </xf>
    <xf numFmtId="0" fontId="61" fillId="0" borderId="48" xfId="0" applyFont="1" applyBorder="1" applyAlignment="1">
      <alignment horizontal="left" vertical="center" wrapText="1"/>
    </xf>
    <xf numFmtId="0" fontId="62" fillId="16" borderId="25" xfId="20" applyFont="1" applyFill="1" applyBorder="1" applyAlignment="1">
      <alignment horizontal="center" vertical="center" wrapText="1"/>
    </xf>
    <xf numFmtId="0" fontId="62" fillId="16" borderId="73" xfId="20" applyFont="1" applyFill="1" applyBorder="1" applyAlignment="1">
      <alignment horizontal="center" vertical="center" wrapText="1"/>
    </xf>
    <xf numFmtId="10" fontId="37" fillId="0" borderId="62" xfId="3" applyNumberFormat="1" applyFont="1" applyBorder="1" applyAlignment="1">
      <alignment horizontal="center" vertical="center"/>
    </xf>
    <xf numFmtId="10" fontId="37" fillId="0" borderId="70" xfId="3" applyNumberFormat="1" applyFont="1" applyBorder="1" applyAlignment="1">
      <alignment horizontal="center" vertical="center"/>
    </xf>
    <xf numFmtId="0" fontId="44" fillId="0" borderId="83" xfId="3" applyFont="1" applyBorder="1" applyAlignment="1">
      <alignment horizontal="center" vertical="center"/>
    </xf>
    <xf numFmtId="0" fontId="26" fillId="20" borderId="80" xfId="3" applyFont="1" applyFill="1" applyBorder="1" applyAlignment="1">
      <alignment horizontal="center" vertical="center" wrapText="1"/>
    </xf>
    <xf numFmtId="0" fontId="26" fillId="20" borderId="79" xfId="3" applyFont="1" applyFill="1" applyBorder="1" applyAlignment="1">
      <alignment horizontal="center" vertical="center" wrapText="1"/>
    </xf>
    <xf numFmtId="0" fontId="26" fillId="20" borderId="56" xfId="3" applyFont="1" applyFill="1" applyBorder="1" applyAlignment="1">
      <alignment horizontal="center" vertical="center" wrapText="1"/>
    </xf>
    <xf numFmtId="0" fontId="26" fillId="20" borderId="58" xfId="3" applyFont="1" applyFill="1" applyBorder="1" applyAlignment="1">
      <alignment horizontal="center" vertical="center" wrapText="1"/>
    </xf>
    <xf numFmtId="0" fontId="27" fillId="0" borderId="56" xfId="3" applyFont="1" applyBorder="1" applyAlignment="1">
      <alignment horizontal="center" vertical="center"/>
    </xf>
    <xf numFmtId="0" fontId="27" fillId="0" borderId="58" xfId="3" applyFont="1" applyBorder="1" applyAlignment="1">
      <alignment horizontal="center" vertical="center"/>
    </xf>
    <xf numFmtId="0" fontId="27" fillId="0" borderId="57" xfId="3" applyFont="1" applyBorder="1" applyAlignment="1">
      <alignment horizontal="center" vertical="center"/>
    </xf>
    <xf numFmtId="0" fontId="60" fillId="0" borderId="56" xfId="3" applyFont="1" applyBorder="1" applyAlignment="1">
      <alignment horizontal="center" vertical="center" wrapText="1"/>
    </xf>
    <xf numFmtId="0" fontId="60" fillId="0" borderId="58" xfId="3" applyFont="1" applyBorder="1" applyAlignment="1">
      <alignment horizontal="center" vertical="center" wrapText="1"/>
    </xf>
    <xf numFmtId="0" fontId="27" fillId="0" borderId="56" xfId="3" applyFont="1" applyBorder="1" applyAlignment="1">
      <alignment horizontal="center" vertical="center" wrapText="1"/>
    </xf>
    <xf numFmtId="0" fontId="27" fillId="0" borderId="58" xfId="3" applyFont="1" applyBorder="1" applyAlignment="1">
      <alignment horizontal="center" vertical="center" wrapText="1"/>
    </xf>
    <xf numFmtId="0" fontId="27" fillId="0" borderId="80" xfId="3" applyFont="1" applyBorder="1" applyAlignment="1">
      <alignment horizontal="center" vertical="center"/>
    </xf>
    <xf numFmtId="0" fontId="27" fillId="0" borderId="78" xfId="3" applyFont="1" applyBorder="1" applyAlignment="1">
      <alignment horizontal="center" vertical="center"/>
    </xf>
    <xf numFmtId="0" fontId="27" fillId="0" borderId="79" xfId="3" applyFont="1" applyBorder="1" applyAlignment="1">
      <alignment horizontal="center" vertical="center"/>
    </xf>
    <xf numFmtId="0" fontId="27" fillId="0" borderId="57" xfId="3" applyFont="1" applyBorder="1" applyAlignment="1">
      <alignment horizontal="center" vertical="center" wrapText="1"/>
    </xf>
    <xf numFmtId="0" fontId="26" fillId="20" borderId="53" xfId="2" applyFont="1" applyFill="1" applyBorder="1" applyAlignment="1">
      <alignment horizontal="center" vertical="center" wrapText="1"/>
    </xf>
    <xf numFmtId="0" fontId="26" fillId="20" borderId="59" xfId="2" applyFont="1" applyFill="1" applyBorder="1" applyAlignment="1">
      <alignment horizontal="center" vertical="center" wrapText="1"/>
    </xf>
    <xf numFmtId="0" fontId="26" fillId="20" borderId="62" xfId="2" applyFont="1" applyFill="1" applyBorder="1" applyAlignment="1">
      <alignment horizontal="center" vertical="center" wrapText="1"/>
    </xf>
    <xf numFmtId="0" fontId="27" fillId="0" borderId="56" xfId="21" applyFont="1" applyBorder="1" applyAlignment="1">
      <alignment horizontal="center" vertical="center" wrapText="1"/>
    </xf>
    <xf numFmtId="0" fontId="27" fillId="0" borderId="57" xfId="21" applyFont="1" applyBorder="1" applyAlignment="1">
      <alignment horizontal="center" vertical="center" wrapText="1"/>
    </xf>
    <xf numFmtId="0" fontId="27" fillId="0" borderId="58" xfId="21" applyFont="1" applyBorder="1" applyAlignment="1">
      <alignment horizontal="center" vertical="center" wrapText="1"/>
    </xf>
    <xf numFmtId="0" fontId="17" fillId="20" borderId="77" xfId="3" applyFont="1" applyFill="1" applyBorder="1" applyAlignment="1">
      <alignment horizontal="center" vertical="center"/>
    </xf>
    <xf numFmtId="0" fontId="17" fillId="20" borderId="56" xfId="3" applyFont="1" applyFill="1" applyBorder="1" applyAlignment="1">
      <alignment horizontal="center" vertical="center" wrapText="1"/>
    </xf>
    <xf numFmtId="0" fontId="17" fillId="20" borderId="57" xfId="3" applyFont="1" applyFill="1" applyBorder="1" applyAlignment="1">
      <alignment horizontal="center" vertical="center" wrapText="1"/>
    </xf>
    <xf numFmtId="0" fontId="17" fillId="20" borderId="58" xfId="3" applyFont="1" applyFill="1" applyBorder="1" applyAlignment="1">
      <alignment horizontal="center" vertical="center" wrapText="1"/>
    </xf>
    <xf numFmtId="0" fontId="17" fillId="0" borderId="56" xfId="3" applyFont="1" applyBorder="1" applyAlignment="1">
      <alignment horizontal="center" vertical="center"/>
    </xf>
    <xf numFmtId="0" fontId="17" fillId="0" borderId="57" xfId="3" applyFont="1" applyBorder="1" applyAlignment="1">
      <alignment horizontal="center" vertical="center"/>
    </xf>
    <xf numFmtId="0" fontId="17" fillId="0" borderId="58" xfId="3" applyFont="1" applyBorder="1" applyAlignment="1">
      <alignment horizontal="center" vertical="center"/>
    </xf>
    <xf numFmtId="0" fontId="17" fillId="0" borderId="77" xfId="3" applyFont="1" applyBorder="1" applyAlignment="1">
      <alignment horizontal="left" vertical="center" wrapText="1"/>
    </xf>
    <xf numFmtId="0" fontId="17" fillId="0" borderId="77" xfId="3" applyFont="1" applyBorder="1" applyAlignment="1">
      <alignment horizontal="left" vertical="center"/>
    </xf>
    <xf numFmtId="0" fontId="27" fillId="0" borderId="77" xfId="3" applyFont="1" applyBorder="1" applyAlignment="1">
      <alignment horizontal="center" vertical="center"/>
    </xf>
    <xf numFmtId="0" fontId="62" fillId="16" borderId="35" xfId="20" applyFont="1" applyFill="1" applyBorder="1" applyAlignment="1">
      <alignment horizontal="center" vertical="center" wrapText="1"/>
    </xf>
    <xf numFmtId="0" fontId="32" fillId="0" borderId="73" xfId="20" applyFont="1" applyBorder="1" applyAlignment="1">
      <alignment horizontal="left" vertical="center" wrapText="1"/>
    </xf>
    <xf numFmtId="0" fontId="32" fillId="0" borderId="52" xfId="20" applyFont="1" applyBorder="1" applyAlignment="1">
      <alignment horizontal="left" vertical="center" wrapText="1"/>
    </xf>
    <xf numFmtId="0" fontId="32" fillId="0" borderId="50" xfId="20" applyFont="1" applyBorder="1" applyAlignment="1">
      <alignment horizontal="left" vertical="center" wrapText="1"/>
    </xf>
    <xf numFmtId="0" fontId="32" fillId="0" borderId="51" xfId="20" applyFont="1" applyBorder="1" applyAlignment="1">
      <alignment horizontal="left" vertical="center" wrapText="1"/>
    </xf>
    <xf numFmtId="43" fontId="61" fillId="0" borderId="47" xfId="18" applyFont="1" applyBorder="1" applyAlignment="1">
      <alignment horizontal="center" vertical="center" shrinkToFit="1"/>
    </xf>
    <xf numFmtId="43" fontId="61" fillId="0" borderId="34" xfId="18" applyFont="1" applyBorder="1" applyAlignment="1">
      <alignment horizontal="center" vertical="center" shrinkToFit="1"/>
    </xf>
    <xf numFmtId="43" fontId="61" fillId="0" borderId="48" xfId="18" applyFont="1" applyBorder="1" applyAlignment="1">
      <alignment horizontal="center" vertical="center" shrinkToFit="1"/>
    </xf>
    <xf numFmtId="0" fontId="32" fillId="30" borderId="47" xfId="20" applyFont="1" applyFill="1" applyBorder="1" applyAlignment="1">
      <alignment horizontal="center" vertical="center" wrapText="1"/>
    </xf>
    <xf numFmtId="0" fontId="32" fillId="30" borderId="34" xfId="20" applyFont="1" applyFill="1" applyBorder="1" applyAlignment="1">
      <alignment horizontal="center" vertical="center" wrapText="1"/>
    </xf>
    <xf numFmtId="0" fontId="32" fillId="30" borderId="48" xfId="20" applyFont="1" applyFill="1" applyBorder="1" applyAlignment="1">
      <alignment horizontal="center" vertical="center" wrapText="1"/>
    </xf>
    <xf numFmtId="0" fontId="32" fillId="0" borderId="50" xfId="20" applyFont="1" applyBorder="1" applyAlignment="1">
      <alignment horizontal="center" vertical="center" wrapText="1"/>
    </xf>
    <xf numFmtId="0" fontId="32" fillId="0" borderId="51" xfId="20" applyFont="1" applyBorder="1" applyAlignment="1">
      <alignment horizontal="center" vertical="center" wrapText="1"/>
    </xf>
    <xf numFmtId="0" fontId="17" fillId="0" borderId="80" xfId="3" applyFont="1" applyBorder="1" applyAlignment="1">
      <alignment horizontal="left" vertical="center" wrapText="1"/>
    </xf>
    <xf numFmtId="0" fontId="17" fillId="0" borderId="78" xfId="3" applyFont="1" applyBorder="1" applyAlignment="1">
      <alignment horizontal="left" vertical="center" wrapText="1"/>
    </xf>
    <xf numFmtId="0" fontId="17" fillId="0" borderId="79" xfId="3" applyFont="1" applyBorder="1" applyAlignment="1">
      <alignment horizontal="left" vertical="center" wrapText="1"/>
    </xf>
    <xf numFmtId="0" fontId="26" fillId="0" borderId="114" xfId="2" applyFont="1" applyBorder="1" applyAlignment="1">
      <alignment horizontal="center" vertical="center" wrapText="1"/>
    </xf>
    <xf numFmtId="0" fontId="26" fillId="0" borderId="100" xfId="2" applyFont="1" applyBorder="1" applyAlignment="1">
      <alignment horizontal="center" vertical="center" wrapText="1"/>
    </xf>
    <xf numFmtId="0" fontId="26" fillId="20" borderId="88" xfId="2" applyFont="1" applyFill="1" applyBorder="1" applyAlignment="1">
      <alignment horizontal="center" vertical="center" wrapText="1"/>
    </xf>
    <xf numFmtId="0" fontId="26" fillId="20" borderId="89" xfId="2" applyFont="1" applyFill="1" applyBorder="1" applyAlignment="1">
      <alignment horizontal="center" vertical="center" wrapText="1"/>
    </xf>
    <xf numFmtId="0" fontId="26" fillId="20" borderId="90" xfId="2" applyFont="1" applyFill="1" applyBorder="1" applyAlignment="1">
      <alignment horizontal="center" vertical="center" wrapText="1"/>
    </xf>
    <xf numFmtId="0" fontId="26" fillId="20" borderId="107" xfId="2" applyFont="1" applyFill="1" applyBorder="1" applyAlignment="1">
      <alignment horizontal="center" vertical="center" wrapText="1"/>
    </xf>
    <xf numFmtId="0" fontId="26" fillId="20" borderId="63" xfId="2" applyFont="1" applyFill="1" applyBorder="1" applyAlignment="1">
      <alignment horizontal="center" vertical="center" wrapText="1"/>
    </xf>
    <xf numFmtId="0" fontId="26" fillId="20" borderId="60" xfId="2" applyFont="1" applyFill="1" applyBorder="1" applyAlignment="1">
      <alignment horizontal="center" vertical="center" wrapText="1"/>
    </xf>
    <xf numFmtId="0" fontId="26" fillId="20" borderId="64" xfId="2" applyFont="1" applyFill="1" applyBorder="1" applyAlignment="1">
      <alignment horizontal="center" vertical="center" wrapText="1"/>
    </xf>
    <xf numFmtId="0" fontId="26" fillId="20" borderId="114" xfId="2" applyFont="1" applyFill="1" applyBorder="1" applyAlignment="1">
      <alignment horizontal="center" vertical="center" wrapText="1"/>
    </xf>
    <xf numFmtId="0" fontId="26" fillId="20" borderId="115" xfId="2" applyFont="1" applyFill="1" applyBorder="1" applyAlignment="1">
      <alignment horizontal="center" vertical="center" wrapText="1"/>
    </xf>
    <xf numFmtId="0" fontId="26" fillId="16" borderId="56" xfId="2" applyFont="1" applyFill="1" applyBorder="1" applyAlignment="1">
      <alignment horizontal="center" vertical="center" wrapText="1"/>
    </xf>
    <xf numFmtId="0" fontId="26" fillId="16" borderId="57" xfId="2" applyFont="1" applyFill="1" applyBorder="1" applyAlignment="1">
      <alignment horizontal="center" vertical="center" wrapText="1"/>
    </xf>
    <xf numFmtId="0" fontId="26" fillId="16" borderId="58" xfId="2" applyFont="1" applyFill="1" applyBorder="1" applyAlignment="1">
      <alignment horizontal="center" vertical="center" wrapText="1"/>
    </xf>
    <xf numFmtId="0" fontId="26" fillId="16" borderId="56" xfId="2" applyFont="1" applyFill="1" applyBorder="1" applyAlignment="1">
      <alignment horizontal="center" vertical="center"/>
    </xf>
    <xf numFmtId="0" fontId="26" fillId="16" borderId="57" xfId="2" applyFont="1" applyFill="1" applyBorder="1" applyAlignment="1">
      <alignment horizontal="center" vertical="center"/>
    </xf>
    <xf numFmtId="0" fontId="26" fillId="16" borderId="58" xfId="2" applyFont="1" applyFill="1" applyBorder="1" applyAlignment="1">
      <alignment horizontal="center" vertical="center"/>
    </xf>
    <xf numFmtId="169" fontId="27" fillId="0" borderId="120" xfId="5" applyNumberFormat="1" applyFont="1" applyBorder="1" applyAlignment="1">
      <alignment horizontal="center" vertical="center"/>
    </xf>
    <xf numFmtId="169" fontId="27" fillId="0" borderId="91" xfId="5" applyNumberFormat="1" applyFont="1" applyBorder="1" applyAlignment="1">
      <alignment horizontal="center" vertical="center"/>
    </xf>
    <xf numFmtId="169" fontId="27" fillId="0" borderId="84" xfId="5" applyNumberFormat="1" applyFont="1" applyBorder="1" applyAlignment="1">
      <alignment horizontal="center" vertical="center"/>
    </xf>
    <xf numFmtId="169" fontId="27" fillId="0" borderId="99" xfId="5" applyNumberFormat="1" applyFont="1" applyBorder="1" applyAlignment="1">
      <alignment horizontal="center" vertical="center"/>
    </xf>
    <xf numFmtId="169" fontId="27" fillId="0" borderId="114" xfId="5" applyNumberFormat="1" applyFont="1" applyBorder="1" applyAlignment="1">
      <alignment horizontal="center" vertical="center"/>
    </xf>
    <xf numFmtId="169" fontId="27" fillId="0" borderId="100" xfId="5" applyNumberFormat="1" applyFont="1" applyBorder="1" applyAlignment="1">
      <alignment horizontal="center" vertical="center"/>
    </xf>
    <xf numFmtId="0" fontId="26" fillId="0" borderId="32" xfId="0" applyFont="1" applyBorder="1" applyAlignment="1">
      <alignment horizontal="center" vertical="center" wrapText="1"/>
    </xf>
    <xf numFmtId="0" fontId="26" fillId="16" borderId="77" xfId="2" applyFont="1" applyFill="1" applyBorder="1" applyAlignment="1">
      <alignment horizontal="left" vertical="center" wrapText="1"/>
    </xf>
    <xf numFmtId="0" fontId="26" fillId="16" borderId="77" xfId="2" applyFont="1" applyFill="1" applyBorder="1" applyAlignment="1">
      <alignment horizontal="center" vertical="center" wrapText="1"/>
    </xf>
    <xf numFmtId="0" fontId="26" fillId="20" borderId="62" xfId="3" applyFont="1" applyFill="1" applyBorder="1" applyAlignment="1">
      <alignment horizontal="center" vertical="center" wrapText="1"/>
    </xf>
    <xf numFmtId="0" fontId="26" fillId="20" borderId="70" xfId="3" applyFont="1" applyFill="1" applyBorder="1" applyAlignment="1">
      <alignment horizontal="center" vertical="center" wrapText="1"/>
    </xf>
    <xf numFmtId="0" fontId="48" fillId="20" borderId="78" xfId="3" applyFont="1" applyFill="1" applyBorder="1" applyAlignment="1">
      <alignment horizontal="center" vertical="center" wrapText="1"/>
    </xf>
    <xf numFmtId="0" fontId="48" fillId="20" borderId="77" xfId="3" applyFont="1" applyFill="1" applyBorder="1" applyAlignment="1">
      <alignment horizontal="center" vertical="center" wrapText="1"/>
    </xf>
    <xf numFmtId="0" fontId="26" fillId="16" borderId="56" xfId="3" applyFont="1" applyFill="1" applyBorder="1" applyAlignment="1">
      <alignment horizontal="center" vertical="center" wrapText="1"/>
    </xf>
    <xf numFmtId="0" fontId="26" fillId="16" borderId="57" xfId="3" applyFont="1" applyFill="1" applyBorder="1" applyAlignment="1">
      <alignment horizontal="center" vertical="center" wrapText="1"/>
    </xf>
    <xf numFmtId="0" fontId="26" fillId="16" borderId="58" xfId="3" applyFont="1" applyFill="1" applyBorder="1" applyAlignment="1">
      <alignment horizontal="center" vertical="center" wrapText="1"/>
    </xf>
    <xf numFmtId="0" fontId="26" fillId="16" borderId="62" xfId="3" applyFont="1" applyFill="1" applyBorder="1" applyAlignment="1">
      <alignment horizontal="center" vertical="center" wrapText="1"/>
    </xf>
    <xf numFmtId="0" fontId="26" fillId="16" borderId="71" xfId="3" applyFont="1" applyFill="1" applyBorder="1" applyAlignment="1">
      <alignment horizontal="center" vertical="center" wrapText="1"/>
    </xf>
    <xf numFmtId="0" fontId="26" fillId="16" borderId="70" xfId="3" applyFont="1" applyFill="1" applyBorder="1" applyAlignment="1">
      <alignment horizontal="center" vertical="center" wrapText="1"/>
    </xf>
    <xf numFmtId="0" fontId="26" fillId="20" borderId="57" xfId="3" applyFont="1" applyFill="1" applyBorder="1" applyAlignment="1">
      <alignment horizontal="center" vertical="center" wrapText="1"/>
    </xf>
    <xf numFmtId="0" fontId="36" fillId="20" borderId="57" xfId="3" applyFont="1" applyFill="1" applyBorder="1" applyAlignment="1">
      <alignment horizontal="center" vertical="center" wrapText="1"/>
    </xf>
    <xf numFmtId="0" fontId="36" fillId="20" borderId="58" xfId="3" applyFont="1" applyFill="1" applyBorder="1" applyAlignment="1">
      <alignment horizontal="center" vertical="center" wrapText="1"/>
    </xf>
    <xf numFmtId="0" fontId="25" fillId="0" borderId="77" xfId="0" applyFont="1" applyBorder="1" applyAlignment="1">
      <alignment horizontal="left" vertical="center" wrapText="1"/>
    </xf>
    <xf numFmtId="0" fontId="52" fillId="25" borderId="53" xfId="2" applyFont="1" applyFill="1" applyBorder="1" applyAlignment="1">
      <alignment horizontal="center" vertical="center" wrapText="1"/>
    </xf>
    <xf numFmtId="0" fontId="52" fillId="25" borderId="69" xfId="2" applyFont="1" applyFill="1" applyBorder="1" applyAlignment="1">
      <alignment horizontal="center" vertical="center" wrapText="1"/>
    </xf>
    <xf numFmtId="0" fontId="52" fillId="25" borderId="68" xfId="2" applyFont="1" applyFill="1" applyBorder="1" applyAlignment="1">
      <alignment horizontal="center" vertical="center" wrapText="1"/>
    </xf>
    <xf numFmtId="0" fontId="52" fillId="25" borderId="59" xfId="2" applyFont="1" applyFill="1" applyBorder="1" applyAlignment="1">
      <alignment horizontal="center" vertical="center" wrapText="1"/>
    </xf>
    <xf numFmtId="0" fontId="52" fillId="25" borderId="32" xfId="2" applyFont="1" applyFill="1" applyAlignment="1">
      <alignment horizontal="center" vertical="center" wrapText="1"/>
    </xf>
    <xf numFmtId="0" fontId="52" fillId="25" borderId="67" xfId="2" applyFont="1" applyFill="1" applyBorder="1" applyAlignment="1">
      <alignment horizontal="center" vertical="center" wrapText="1"/>
    </xf>
    <xf numFmtId="0" fontId="52" fillId="25" borderId="62" xfId="2" applyFont="1" applyFill="1" applyBorder="1" applyAlignment="1">
      <alignment horizontal="center" vertical="center" wrapText="1"/>
    </xf>
    <xf numFmtId="0" fontId="52" fillId="25" borderId="71" xfId="2" applyFont="1" applyFill="1" applyBorder="1" applyAlignment="1">
      <alignment horizontal="center" vertical="center" wrapText="1"/>
    </xf>
    <xf numFmtId="0" fontId="52" fillId="25" borderId="70" xfId="2" applyFont="1" applyFill="1" applyBorder="1" applyAlignment="1">
      <alignment horizontal="center" vertical="center" wrapText="1"/>
    </xf>
    <xf numFmtId="0" fontId="26" fillId="20" borderId="56" xfId="2" applyFont="1" applyFill="1" applyBorder="1" applyAlignment="1">
      <alignment horizontal="left" vertical="center" wrapText="1"/>
    </xf>
    <xf numFmtId="0" fontId="26" fillId="20" borderId="58" xfId="2" applyFont="1" applyFill="1" applyBorder="1" applyAlignment="1">
      <alignment horizontal="left" vertical="center" wrapText="1"/>
    </xf>
    <xf numFmtId="0" fontId="56" fillId="0" borderId="53" xfId="2" applyFont="1" applyBorder="1" applyAlignment="1">
      <alignment horizontal="center" vertical="center" wrapText="1"/>
    </xf>
    <xf numFmtId="0" fontId="56" fillId="0" borderId="69" xfId="2" applyFont="1" applyBorder="1" applyAlignment="1">
      <alignment horizontal="center" vertical="center" wrapText="1"/>
    </xf>
    <xf numFmtId="0" fontId="56" fillId="0" borderId="68" xfId="2" applyFont="1" applyBorder="1" applyAlignment="1">
      <alignment horizontal="center" vertical="center" wrapText="1"/>
    </xf>
    <xf numFmtId="0" fontId="56" fillId="0" borderId="59" xfId="2" applyFont="1" applyBorder="1" applyAlignment="1">
      <alignment horizontal="center" vertical="center" wrapText="1"/>
    </xf>
    <xf numFmtId="0" fontId="56" fillId="0" borderId="32" xfId="2" applyFont="1" applyAlignment="1">
      <alignment horizontal="center" vertical="center" wrapText="1"/>
    </xf>
    <xf numFmtId="0" fontId="56" fillId="0" borderId="67" xfId="2" applyFont="1" applyBorder="1" applyAlignment="1">
      <alignment horizontal="center" vertical="center" wrapText="1"/>
    </xf>
    <xf numFmtId="0" fontId="56" fillId="0" borderId="62" xfId="2" applyFont="1" applyBorder="1" applyAlignment="1">
      <alignment horizontal="center" vertical="center" wrapText="1"/>
    </xf>
    <xf numFmtId="0" fontId="56" fillId="0" borderId="71" xfId="2" applyFont="1" applyBorder="1" applyAlignment="1">
      <alignment horizontal="center" vertical="center" wrapText="1"/>
    </xf>
    <xf numFmtId="0" fontId="56" fillId="0" borderId="70" xfId="2" applyFont="1" applyBorder="1" applyAlignment="1">
      <alignment horizontal="center" vertical="center" wrapText="1"/>
    </xf>
    <xf numFmtId="0" fontId="26" fillId="28" borderId="111" xfId="3" applyFont="1" applyFill="1" applyBorder="1" applyAlignment="1">
      <alignment horizontal="center" vertical="center" wrapText="1"/>
    </xf>
    <xf numFmtId="0" fontId="26" fillId="28" borderId="108" xfId="3" applyFont="1" applyFill="1" applyBorder="1" applyAlignment="1">
      <alignment horizontal="center" vertical="center" wrapText="1"/>
    </xf>
    <xf numFmtId="0" fontId="48" fillId="28" borderId="56" xfId="3" applyFont="1" applyFill="1" applyBorder="1" applyAlignment="1">
      <alignment horizontal="center" vertical="center" wrapText="1"/>
    </xf>
    <xf numFmtId="0" fontId="48" fillId="28" borderId="58" xfId="3" applyFont="1" applyFill="1" applyBorder="1" applyAlignment="1">
      <alignment horizontal="center" vertical="center" wrapText="1"/>
    </xf>
    <xf numFmtId="0" fontId="36" fillId="28" borderId="56" xfId="3" applyFont="1" applyFill="1" applyBorder="1" applyAlignment="1">
      <alignment horizontal="center" vertical="center" wrapText="1"/>
    </xf>
    <xf numFmtId="0" fontId="36" fillId="28" borderId="57" xfId="3" applyFont="1" applyFill="1" applyBorder="1" applyAlignment="1">
      <alignment horizontal="center" vertical="center" wrapText="1"/>
    </xf>
    <xf numFmtId="0" fontId="36" fillId="28" borderId="58" xfId="3" applyFont="1" applyFill="1" applyBorder="1" applyAlignment="1">
      <alignment horizontal="center" vertical="center" wrapText="1"/>
    </xf>
    <xf numFmtId="0" fontId="48" fillId="20" borderId="68" xfId="3" applyFont="1" applyFill="1" applyBorder="1" applyAlignment="1">
      <alignment horizontal="center" vertical="center" wrapText="1"/>
    </xf>
    <xf numFmtId="0" fontId="48" fillId="20" borderId="32" xfId="3" applyFont="1" applyFill="1" applyAlignment="1">
      <alignment horizontal="center" vertical="center" wrapText="1"/>
    </xf>
    <xf numFmtId="0" fontId="48" fillId="20" borderId="71" xfId="3" applyFont="1" applyFill="1" applyBorder="1" applyAlignment="1">
      <alignment horizontal="center" vertical="center" wrapText="1"/>
    </xf>
    <xf numFmtId="0" fontId="48" fillId="28" borderId="84" xfId="3" applyFont="1" applyFill="1" applyBorder="1" applyAlignment="1">
      <alignment horizontal="center" vertical="center" wrapText="1"/>
    </xf>
    <xf numFmtId="0" fontId="48" fillId="28" borderId="99" xfId="3" applyFont="1" applyFill="1" applyBorder="1" applyAlignment="1">
      <alignment horizontal="center" vertical="center" wrapText="1"/>
    </xf>
    <xf numFmtId="0" fontId="48" fillId="28" borderId="86" xfId="3" applyFont="1" applyFill="1" applyBorder="1" applyAlignment="1">
      <alignment horizontal="center" vertical="center" wrapText="1"/>
    </xf>
    <xf numFmtId="0" fontId="26" fillId="28" borderId="73" xfId="3" applyFont="1" applyFill="1" applyBorder="1" applyAlignment="1">
      <alignment horizontal="center" vertical="center" wrapText="1"/>
    </xf>
    <xf numFmtId="0" fontId="25" fillId="0" borderId="32" xfId="2" applyFont="1" applyAlignment="1">
      <alignment horizontal="center" vertical="center" wrapText="1"/>
    </xf>
    <xf numFmtId="0" fontId="25" fillId="0" borderId="71" xfId="2" applyFont="1" applyBorder="1" applyAlignment="1">
      <alignment horizontal="center" vertical="center" wrapText="1"/>
    </xf>
    <xf numFmtId="0" fontId="26" fillId="25" borderId="62" xfId="2" applyFont="1" applyFill="1" applyBorder="1" applyAlignment="1">
      <alignment horizontal="center" vertical="center"/>
    </xf>
    <xf numFmtId="0" fontId="26" fillId="25" borderId="71" xfId="2" applyFont="1" applyFill="1" applyBorder="1" applyAlignment="1">
      <alignment horizontal="center" vertical="center"/>
    </xf>
    <xf numFmtId="0" fontId="26" fillId="25" borderId="70" xfId="2" applyFont="1" applyFill="1" applyBorder="1" applyAlignment="1">
      <alignment horizontal="center" vertical="center"/>
    </xf>
    <xf numFmtId="0" fontId="52" fillId="0" borderId="77" xfId="0" applyFont="1" applyBorder="1" applyAlignment="1">
      <alignment horizontal="left" vertical="center" wrapText="1"/>
    </xf>
    <xf numFmtId="0" fontId="26" fillId="25" borderId="80" xfId="2" applyFont="1" applyFill="1" applyBorder="1" applyAlignment="1">
      <alignment horizontal="center" vertical="center"/>
    </xf>
    <xf numFmtId="0" fontId="26" fillId="25" borderId="78" xfId="2" applyFont="1" applyFill="1" applyBorder="1" applyAlignment="1">
      <alignment horizontal="center" vertical="center"/>
    </xf>
    <xf numFmtId="0" fontId="25" fillId="0" borderId="56" xfId="0" applyFont="1" applyBorder="1" applyAlignment="1">
      <alignment horizontal="center" vertical="center"/>
    </xf>
    <xf numFmtId="0" fontId="25" fillId="0" borderId="58" xfId="0" applyFont="1" applyBorder="1" applyAlignment="1">
      <alignment horizontal="center" vertical="center"/>
    </xf>
    <xf numFmtId="0" fontId="26" fillId="16" borderId="53" xfId="0" applyFont="1" applyFill="1" applyBorder="1" applyAlignment="1">
      <alignment horizontal="center" vertical="center"/>
    </xf>
    <xf numFmtId="0" fontId="26" fillId="16" borderId="69" xfId="0" applyFont="1" applyFill="1" applyBorder="1" applyAlignment="1">
      <alignment horizontal="center" vertical="center"/>
    </xf>
    <xf numFmtId="0" fontId="26" fillId="16" borderId="68" xfId="0" applyFont="1" applyFill="1" applyBorder="1" applyAlignment="1">
      <alignment horizontal="center" vertical="center"/>
    </xf>
    <xf numFmtId="0" fontId="26" fillId="16" borderId="59" xfId="0" applyFont="1" applyFill="1" applyBorder="1" applyAlignment="1">
      <alignment horizontal="center" vertical="center"/>
    </xf>
    <xf numFmtId="0" fontId="26" fillId="16" borderId="32" xfId="0" applyFont="1" applyFill="1" applyBorder="1" applyAlignment="1">
      <alignment horizontal="center" vertical="center"/>
    </xf>
    <xf numFmtId="0" fontId="26" fillId="16" borderId="67" xfId="0" applyFont="1" applyFill="1" applyBorder="1" applyAlignment="1">
      <alignment horizontal="center" vertical="center"/>
    </xf>
    <xf numFmtId="0" fontId="26" fillId="16" borderId="62" xfId="0" applyFont="1" applyFill="1" applyBorder="1" applyAlignment="1">
      <alignment horizontal="center" vertical="center"/>
    </xf>
    <xf numFmtId="0" fontId="26" fillId="16" borderId="71" xfId="0" applyFont="1" applyFill="1" applyBorder="1" applyAlignment="1">
      <alignment horizontal="center" vertical="center"/>
    </xf>
    <xf numFmtId="0" fontId="26" fillId="16" borderId="70" xfId="0" applyFont="1" applyFill="1" applyBorder="1" applyAlignment="1">
      <alignment horizontal="center" vertical="center"/>
    </xf>
    <xf numFmtId="0" fontId="40" fillId="26" borderId="60" xfId="14" applyNumberFormat="1" applyFill="1" applyBorder="1" applyAlignment="1">
      <alignment horizontal="center" vertical="center" wrapText="1"/>
    </xf>
    <xf numFmtId="0" fontId="40" fillId="26" borderId="64" xfId="14" applyNumberFormat="1" applyFill="1" applyBorder="1" applyAlignment="1">
      <alignment horizontal="center" vertical="center" wrapText="1"/>
    </xf>
    <xf numFmtId="0" fontId="40" fillId="26" borderId="60" xfId="14" quotePrefix="1" applyNumberFormat="1" applyFill="1" applyBorder="1" applyAlignment="1">
      <alignment horizontal="center" vertical="center" wrapText="1"/>
    </xf>
    <xf numFmtId="0" fontId="40" fillId="26" borderId="64" xfId="14" quotePrefix="1" applyNumberFormat="1" applyFill="1" applyBorder="1" applyAlignment="1">
      <alignment horizontal="center" vertical="center" wrapText="1"/>
    </xf>
    <xf numFmtId="0" fontId="40" fillId="16" borderId="60" xfId="12" quotePrefix="1" applyNumberFormat="1" applyFont="1" applyFill="1" applyBorder="1" applyAlignment="1">
      <alignment horizontal="center" vertical="center" wrapText="1"/>
    </xf>
    <xf numFmtId="0" fontId="40" fillId="16" borderId="64" xfId="12" quotePrefix="1" applyNumberFormat="1" applyFont="1" applyFill="1" applyBorder="1" applyAlignment="1">
      <alignment horizontal="center" vertical="center" wrapText="1"/>
    </xf>
    <xf numFmtId="0" fontId="59" fillId="20" borderId="84" xfId="19" applyFont="1" applyFill="1" applyBorder="1" applyAlignment="1">
      <alignment horizontal="center" vertical="center" wrapText="1"/>
    </xf>
    <xf numFmtId="0" fontId="59" fillId="20" borderId="112" xfId="19" applyFont="1" applyFill="1" applyBorder="1" applyAlignment="1">
      <alignment horizontal="center" vertical="center" wrapText="1"/>
    </xf>
    <xf numFmtId="0" fontId="58" fillId="20" borderId="88" xfId="19" applyFont="1" applyFill="1" applyBorder="1" applyAlignment="1">
      <alignment horizontal="center" vertical="center"/>
    </xf>
    <xf numFmtId="0" fontId="58" fillId="20" borderId="89" xfId="19" applyFont="1" applyFill="1" applyBorder="1" applyAlignment="1">
      <alignment horizontal="center" vertical="center"/>
    </xf>
    <xf numFmtId="0" fontId="58" fillId="20" borderId="108" xfId="19" applyFont="1" applyFill="1" applyBorder="1" applyAlignment="1">
      <alignment horizontal="center" vertical="center"/>
    </xf>
    <xf numFmtId="0" fontId="58" fillId="20" borderId="111" xfId="19" applyFont="1" applyFill="1" applyBorder="1" applyAlignment="1">
      <alignment horizontal="center" vertical="center"/>
    </xf>
    <xf numFmtId="0" fontId="55" fillId="16" borderId="61" xfId="19" applyFont="1" applyFill="1" applyBorder="1" applyAlignment="1">
      <alignment horizontal="center" vertical="center" wrapText="1"/>
    </xf>
    <xf numFmtId="0" fontId="55" fillId="16" borderId="65" xfId="19" applyFont="1" applyFill="1" applyBorder="1" applyAlignment="1">
      <alignment horizontal="center" vertical="center" wrapText="1"/>
    </xf>
    <xf numFmtId="0" fontId="40" fillId="26" borderId="107" xfId="14" quotePrefix="1" applyNumberFormat="1" applyFill="1" applyBorder="1" applyAlignment="1">
      <alignment horizontal="center" vertical="center" wrapText="1"/>
    </xf>
    <xf numFmtId="0" fontId="40" fillId="26" borderId="63" xfId="14" quotePrefix="1" applyNumberFormat="1" applyFill="1" applyBorder="1" applyAlignment="1">
      <alignment horizontal="center" vertical="center" wrapText="1"/>
    </xf>
    <xf numFmtId="0" fontId="2" fillId="25" borderId="32" xfId="19" applyFill="1" applyAlignment="1">
      <alignment horizontal="center"/>
    </xf>
    <xf numFmtId="0" fontId="59" fillId="20" borderId="60" xfId="19" applyFont="1" applyFill="1" applyBorder="1" applyAlignment="1">
      <alignment horizontal="center" vertical="center" wrapText="1"/>
    </xf>
    <xf numFmtId="0" fontId="59" fillId="20" borderId="64" xfId="19" applyFont="1" applyFill="1" applyBorder="1" applyAlignment="1">
      <alignment horizontal="center" vertical="center" wrapText="1"/>
    </xf>
    <xf numFmtId="0" fontId="59" fillId="20" borderId="61" xfId="19" applyFont="1" applyFill="1" applyBorder="1" applyAlignment="1">
      <alignment horizontal="center" vertical="center" wrapText="1"/>
    </xf>
    <xf numFmtId="0" fontId="59" fillId="20" borderId="65" xfId="19" applyFont="1" applyFill="1" applyBorder="1" applyAlignment="1">
      <alignment horizontal="center" vertical="center" wrapText="1"/>
    </xf>
    <xf numFmtId="0" fontId="26" fillId="20" borderId="96" xfId="2" applyFont="1" applyFill="1" applyBorder="1" applyAlignment="1">
      <alignment horizontal="center" vertical="center" wrapText="1"/>
    </xf>
    <xf numFmtId="0" fontId="26" fillId="20" borderId="97" xfId="2" applyFont="1" applyFill="1" applyBorder="1" applyAlignment="1">
      <alignment horizontal="center" vertical="center" wrapText="1"/>
    </xf>
    <xf numFmtId="0" fontId="25" fillId="0" borderId="77" xfId="2" applyFont="1" applyBorder="1" applyAlignment="1">
      <alignment horizontal="center" vertical="center" wrapText="1"/>
    </xf>
    <xf numFmtId="0" fontId="26" fillId="0" borderId="80" xfId="2" applyFont="1" applyBorder="1" applyAlignment="1">
      <alignment horizontal="center" vertical="center"/>
    </xf>
    <xf numFmtId="0" fontId="26" fillId="0" borderId="78" xfId="2" applyFont="1" applyBorder="1" applyAlignment="1">
      <alignment horizontal="center" vertical="center"/>
    </xf>
    <xf numFmtId="0" fontId="27" fillId="0" borderId="118"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12" fillId="7" borderId="1" xfId="0" applyFont="1" applyFill="1" applyBorder="1" applyAlignment="1">
      <alignment horizontal="center" vertical="center" wrapText="1"/>
    </xf>
    <xf numFmtId="0" fontId="17" fillId="8" borderId="30"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0" borderId="1" xfId="0" applyFont="1" applyBorder="1" applyAlignment="1">
      <alignment horizontal="center" vertical="center" wrapText="1"/>
    </xf>
  </cellXfs>
  <cellStyles count="22">
    <cellStyle name="Hyperlink" xfId="16" xr:uid="{00000000-0005-0000-0000-000000000000}"/>
    <cellStyle name="Millares" xfId="18" builtinId="3"/>
    <cellStyle name="Millares [0] 2" xfId="7" xr:uid="{00000000-0005-0000-0000-000002000000}"/>
    <cellStyle name="Millares 2" xfId="5" xr:uid="{00000000-0005-0000-0000-000003000000}"/>
    <cellStyle name="Moneda [0] 2" xfId="8" xr:uid="{00000000-0005-0000-0000-000004000000}"/>
    <cellStyle name="Moneda 2" xfId="4" xr:uid="{00000000-0005-0000-0000-000005000000}"/>
    <cellStyle name="Normal" xfId="0" builtinId="0"/>
    <cellStyle name="Normal 2" xfId="2" xr:uid="{00000000-0005-0000-0000-000007000000}"/>
    <cellStyle name="Normal 3" xfId="3" xr:uid="{00000000-0005-0000-0000-000008000000}"/>
    <cellStyle name="Normal 3 2" xfId="21" xr:uid="{00000000-0005-0000-0000-000009000000}"/>
    <cellStyle name="Normal 4" xfId="17" xr:uid="{00000000-0005-0000-0000-00000A000000}"/>
    <cellStyle name="Normal 5" xfId="19" xr:uid="{00000000-0005-0000-0000-00000B000000}"/>
    <cellStyle name="Normal 6" xfId="20" xr:uid="{00000000-0005-0000-0000-00000C000000}"/>
    <cellStyle name="Porcentaje" xfId="1" builtinId="5"/>
    <cellStyle name="Porcentaje 2" xfId="6" xr:uid="{00000000-0005-0000-0000-00000E000000}"/>
    <cellStyle name="Porcentaje 2 2" xfId="10" xr:uid="{00000000-0005-0000-0000-00000F000000}"/>
    <cellStyle name="Porcentual 2" xfId="9" xr:uid="{00000000-0005-0000-0000-000010000000}"/>
    <cellStyle name="SAPDataCell" xfId="11" xr:uid="{00000000-0005-0000-0000-000011000000}"/>
    <cellStyle name="SAPDimensionCell" xfId="14" xr:uid="{00000000-0005-0000-0000-000012000000}"/>
    <cellStyle name="SAPFormula" xfId="15" xr:uid="{00000000-0005-0000-0000-000013000000}"/>
    <cellStyle name="SAPMemberCell" xfId="12" xr:uid="{00000000-0005-0000-0000-000014000000}"/>
    <cellStyle name="SAPMemberCell 3" xfId="13"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4B1A0D6-FDAB-4EED-B88F-6AB3F9531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60781010-EEC8-4D35-8F24-F8A7F96AD5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A5B789-93D7-4129-A8C7-849755700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F660FE7-81E3-4A26-87AA-7F17E14241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1863252-D418-41AB-AF5F-516C9EEB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2EDEB1F-6CAE-48EE-A4F0-124A45C7CE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315233</xdr:colOff>
      <xdr:row>0</xdr:row>
      <xdr:rowOff>95250</xdr:rowOff>
    </xdr:from>
    <xdr:to>
      <xdr:col>1</xdr:col>
      <xdr:colOff>603250</xdr:colOff>
      <xdr:row>3</xdr:row>
      <xdr:rowOff>292554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33" y="95250"/>
          <a:ext cx="923017" cy="1149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Yuly Emperatriz Sanchez Cancelado" id="{C7123C69-EE7F-484E-A741-B8A52087C0AA}" userId="S::yesanchez@sdmujer.gov.co::1523c0ed-8dfa-4277-a4a7-c3af0a9fa9d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5-02-28T22:25:27.80" personId="{C7123C69-EE7F-484E-A741-B8A52087C0AA}" id="{AEFDC07E-7030-4356-98C6-30F147594BDB}">
    <text>Sugiero: sumatoria de los modelos de operación física + modelos de operación móvil en Bogotá.
Lo anterior, porque la variable está como “modelos” y no como manzanas</text>
  </threadedComment>
</ThreadedComments>
</file>

<file path=xl/threadedComments/threadedComment2.xml><?xml version="1.0" encoding="utf-8"?>
<ThreadedComments xmlns="http://schemas.microsoft.com/office/spreadsheetml/2018/threadedcomments" xmlns:x="http://schemas.openxmlformats.org/spreadsheetml/2006/main">
  <threadedComment ref="F33" dT="2025-02-28T22:39:59.84" personId="{C7123C69-EE7F-484E-A741-B8A52087C0AA}" id="{9075701D-B77F-4609-BD8A-44C26FE143A2}">
    <text>Relacionar la actividad asociada para el cumplimiento del PMR</text>
  </threadedComment>
</ThreadedComment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23"/>
  <sheetViews>
    <sheetView workbookViewId="0">
      <selection activeCell="H22" sqref="H22"/>
    </sheetView>
  </sheetViews>
  <sheetFormatPr baseColWidth="10" defaultColWidth="12" defaultRowHeight="12.75" x14ac:dyDescent="0.25"/>
  <cols>
    <col min="1" max="4" width="15.5703125" style="326" customWidth="1"/>
    <col min="5" max="5" width="34.42578125" style="321" customWidth="1"/>
    <col min="6" max="6" width="31" style="321" customWidth="1"/>
    <col min="7" max="7" width="20.140625" style="321" customWidth="1"/>
    <col min="8" max="8" width="19.140625" style="321" customWidth="1"/>
    <col min="9" max="9" width="24" style="321" customWidth="1"/>
    <col min="10" max="10" width="18.5703125" style="321" customWidth="1"/>
    <col min="11" max="11" width="21.5703125" style="321" customWidth="1"/>
    <col min="12" max="16384" width="12" style="321"/>
  </cols>
  <sheetData>
    <row r="1" spans="1:12" x14ac:dyDescent="0.25">
      <c r="A1" s="324" t="s">
        <v>554</v>
      </c>
      <c r="B1" s="324" t="s">
        <v>555</v>
      </c>
      <c r="C1" s="324" t="s">
        <v>556</v>
      </c>
      <c r="D1" s="324" t="s">
        <v>557</v>
      </c>
      <c r="E1" s="325" t="s">
        <v>558</v>
      </c>
      <c r="F1" s="325" t="s">
        <v>559</v>
      </c>
      <c r="G1" s="325" t="s">
        <v>560</v>
      </c>
      <c r="H1" s="325" t="s">
        <v>561</v>
      </c>
      <c r="I1" s="325" t="s">
        <v>562</v>
      </c>
      <c r="J1" s="325" t="s">
        <v>563</v>
      </c>
      <c r="K1" s="325" t="s">
        <v>564</v>
      </c>
      <c r="L1" s="325" t="s">
        <v>565</v>
      </c>
    </row>
    <row r="2" spans="1:12" ht="25.5" x14ac:dyDescent="0.25">
      <c r="A2" s="326" t="s">
        <v>566</v>
      </c>
      <c r="B2" s="326" t="s">
        <v>567</v>
      </c>
      <c r="C2" s="326" t="s">
        <v>568</v>
      </c>
      <c r="D2" s="326" t="s">
        <v>44</v>
      </c>
      <c r="E2" s="321" t="s">
        <v>569</v>
      </c>
      <c r="F2" s="321" t="s">
        <v>570</v>
      </c>
      <c r="G2" s="326" t="s">
        <v>571</v>
      </c>
      <c r="H2" s="321" t="s">
        <v>572</v>
      </c>
      <c r="I2" s="321" t="s">
        <v>59</v>
      </c>
      <c r="J2" s="321" t="s">
        <v>9</v>
      </c>
      <c r="K2" s="321" t="s">
        <v>56</v>
      </c>
      <c r="L2" s="321" t="s">
        <v>16</v>
      </c>
    </row>
    <row r="3" spans="1:12" ht="25.5" x14ac:dyDescent="0.25">
      <c r="A3" s="326" t="s">
        <v>573</v>
      </c>
      <c r="B3" s="326" t="s">
        <v>574</v>
      </c>
      <c r="C3" s="326" t="s">
        <v>239</v>
      </c>
      <c r="D3" s="326" t="s">
        <v>45</v>
      </c>
      <c r="E3" s="321" t="s">
        <v>575</v>
      </c>
      <c r="F3" s="321" t="s">
        <v>576</v>
      </c>
      <c r="G3" s="326" t="s">
        <v>577</v>
      </c>
      <c r="H3" s="321" t="s">
        <v>578</v>
      </c>
      <c r="I3" s="321" t="s">
        <v>628</v>
      </c>
      <c r="J3" s="321" t="s">
        <v>20</v>
      </c>
      <c r="K3" s="321" t="s">
        <v>110</v>
      </c>
      <c r="L3" s="321" t="s">
        <v>579</v>
      </c>
    </row>
    <row r="4" spans="1:12" ht="25.5" x14ac:dyDescent="0.25">
      <c r="A4" s="326" t="s">
        <v>580</v>
      </c>
      <c r="B4" s="326" t="s">
        <v>581</v>
      </c>
      <c r="D4" s="326" t="s">
        <v>582</v>
      </c>
      <c r="E4" s="321" t="s">
        <v>583</v>
      </c>
      <c r="F4" s="321" t="s">
        <v>584</v>
      </c>
      <c r="G4" s="326" t="s">
        <v>585</v>
      </c>
      <c r="I4" s="321" t="s">
        <v>240</v>
      </c>
      <c r="J4" s="321" t="s">
        <v>16</v>
      </c>
      <c r="K4" s="321" t="s">
        <v>586</v>
      </c>
      <c r="L4" s="321" t="s">
        <v>239</v>
      </c>
    </row>
    <row r="5" spans="1:12" ht="25.5" x14ac:dyDescent="0.25">
      <c r="A5" s="326" t="s">
        <v>587</v>
      </c>
      <c r="B5" s="326" t="s">
        <v>588</v>
      </c>
      <c r="D5" s="326" t="s">
        <v>46</v>
      </c>
      <c r="E5" s="321" t="s">
        <v>589</v>
      </c>
      <c r="F5" s="321" t="s">
        <v>590</v>
      </c>
      <c r="G5" s="326" t="s">
        <v>591</v>
      </c>
      <c r="I5" s="321" t="s">
        <v>423</v>
      </c>
      <c r="J5" s="321" t="s">
        <v>414</v>
      </c>
    </row>
    <row r="6" spans="1:12" ht="25.5" x14ac:dyDescent="0.25">
      <c r="B6" s="326" t="s">
        <v>592</v>
      </c>
      <c r="D6" s="326" t="s">
        <v>434</v>
      </c>
      <c r="E6" s="321" t="s">
        <v>593</v>
      </c>
      <c r="F6" s="321" t="s">
        <v>594</v>
      </c>
      <c r="G6" s="326" t="s">
        <v>595</v>
      </c>
      <c r="I6" s="321" t="s">
        <v>244</v>
      </c>
    </row>
    <row r="7" spans="1:12" ht="25.5" x14ac:dyDescent="0.25">
      <c r="D7" s="326" t="s">
        <v>596</v>
      </c>
      <c r="E7" s="321" t="s">
        <v>597</v>
      </c>
      <c r="F7" s="321" t="s">
        <v>598</v>
      </c>
      <c r="G7" s="326" t="s">
        <v>599</v>
      </c>
      <c r="I7" s="321" t="s">
        <v>248</v>
      </c>
    </row>
    <row r="8" spans="1:12" x14ac:dyDescent="0.25">
      <c r="E8" s="321" t="s">
        <v>600</v>
      </c>
      <c r="F8" s="321" t="s">
        <v>601</v>
      </c>
      <c r="G8" s="321" t="s">
        <v>602</v>
      </c>
    </row>
    <row r="9" spans="1:12" x14ac:dyDescent="0.25">
      <c r="E9" s="321" t="s">
        <v>603</v>
      </c>
      <c r="F9" s="321" t="s">
        <v>604</v>
      </c>
    </row>
    <row r="10" spans="1:12" x14ac:dyDescent="0.25">
      <c r="E10" s="321" t="s">
        <v>605</v>
      </c>
      <c r="F10" s="321" t="s">
        <v>606</v>
      </c>
    </row>
    <row r="11" spans="1:12" x14ac:dyDescent="0.25">
      <c r="E11" s="321" t="s">
        <v>607</v>
      </c>
      <c r="F11" s="321" t="s">
        <v>608</v>
      </c>
    </row>
    <row r="12" spans="1:12" x14ac:dyDescent="0.25">
      <c r="E12" s="321" t="s">
        <v>609</v>
      </c>
      <c r="F12" s="321" t="s">
        <v>610</v>
      </c>
    </row>
    <row r="13" spans="1:12" x14ac:dyDescent="0.25">
      <c r="E13" s="321" t="s">
        <v>611</v>
      </c>
      <c r="F13" s="321" t="s">
        <v>612</v>
      </c>
    </row>
    <row r="14" spans="1:12" x14ac:dyDescent="0.25">
      <c r="E14" s="321" t="s">
        <v>613</v>
      </c>
      <c r="F14" s="321" t="s">
        <v>614</v>
      </c>
    </row>
    <row r="15" spans="1:12" x14ac:dyDescent="0.25">
      <c r="E15" s="321" t="s">
        <v>615</v>
      </c>
      <c r="F15" s="321" t="s">
        <v>616</v>
      </c>
    </row>
    <row r="16" spans="1:12" x14ac:dyDescent="0.25">
      <c r="E16" s="321" t="s">
        <v>617</v>
      </c>
      <c r="F16" s="321" t="s">
        <v>618</v>
      </c>
    </row>
    <row r="17" spans="5:6" x14ac:dyDescent="0.25">
      <c r="E17" s="321" t="s">
        <v>619</v>
      </c>
      <c r="F17" s="321" t="s">
        <v>620</v>
      </c>
    </row>
    <row r="18" spans="5:6" x14ac:dyDescent="0.25">
      <c r="E18" s="321" t="s">
        <v>621</v>
      </c>
      <c r="F18" s="321" t="s">
        <v>622</v>
      </c>
    </row>
    <row r="19" spans="5:6" x14ac:dyDescent="0.25">
      <c r="E19" s="321" t="s">
        <v>623</v>
      </c>
    </row>
    <row r="20" spans="5:6" x14ac:dyDescent="0.25">
      <c r="E20" s="321" t="s">
        <v>624</v>
      </c>
    </row>
    <row r="21" spans="5:6" x14ac:dyDescent="0.25">
      <c r="E21" s="321" t="s">
        <v>625</v>
      </c>
    </row>
    <row r="22" spans="5:6" x14ac:dyDescent="0.25">
      <c r="E22" s="321" t="s">
        <v>626</v>
      </c>
    </row>
    <row r="23" spans="5:6" x14ac:dyDescent="0.25">
      <c r="E23" s="321" t="s">
        <v>627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5703125" customWidth="1"/>
    <col min="3" max="3" width="1.42578125" customWidth="1"/>
    <col min="4" max="4" width="10.85546875" customWidth="1"/>
    <col min="5" max="5" width="1.140625" customWidth="1"/>
    <col min="6" max="6" width="12.42578125" customWidth="1"/>
    <col min="7" max="7" width="1.42578125" customWidth="1"/>
    <col min="8" max="8" width="12.5703125" customWidth="1"/>
    <col min="9" max="9" width="1.42578125" customWidth="1"/>
    <col min="10" max="10" width="15.42578125" customWidth="1"/>
    <col min="11" max="11" width="14.42578125" customWidth="1"/>
    <col min="12" max="12" width="16.42578125" customWidth="1"/>
    <col min="13" max="13" width="14.42578125" customWidth="1"/>
    <col min="14" max="14" width="14.570312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416"/>
      <c r="B3" s="403"/>
      <c r="C3" s="403"/>
      <c r="D3" s="403"/>
      <c r="E3" s="403"/>
      <c r="F3" s="403"/>
      <c r="G3" s="403"/>
      <c r="H3" s="403"/>
      <c r="I3" s="403"/>
      <c r="J3" s="403"/>
      <c r="K3" s="403"/>
      <c r="L3" s="403"/>
      <c r="M3" s="403"/>
      <c r="N3" s="403"/>
      <c r="O3" s="403"/>
    </row>
    <row r="4" spans="1:15" ht="39.75" customHeight="1" x14ac:dyDescent="0.25">
      <c r="A4" s="417" t="s">
        <v>0</v>
      </c>
      <c r="B4" s="403"/>
      <c r="C4" s="403"/>
      <c r="D4" s="403"/>
      <c r="E4" s="403"/>
      <c r="F4" s="403"/>
      <c r="G4" s="403"/>
      <c r="H4" s="403"/>
      <c r="I4" s="403"/>
      <c r="J4" s="403"/>
      <c r="K4" s="403"/>
      <c r="L4" s="403"/>
      <c r="M4" s="403"/>
      <c r="N4" s="403"/>
      <c r="O4" s="403"/>
    </row>
    <row r="5" spans="1:15" ht="21" hidden="1" customHeight="1" x14ac:dyDescent="0.35">
      <c r="A5" s="416"/>
      <c r="B5" s="403"/>
      <c r="C5" s="403"/>
      <c r="D5" s="403"/>
      <c r="E5" s="403"/>
      <c r="F5" s="403"/>
      <c r="G5" s="403"/>
      <c r="H5" s="403"/>
      <c r="I5" s="403"/>
      <c r="J5" s="403"/>
      <c r="K5" s="403"/>
      <c r="L5" s="403"/>
      <c r="M5" s="403"/>
      <c r="N5" s="403"/>
      <c r="O5" s="403"/>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418" t="s">
        <v>1</v>
      </c>
      <c r="C7" s="403"/>
      <c r="D7" s="403"/>
      <c r="E7" s="1"/>
      <c r="F7" s="419">
        <v>2024</v>
      </c>
      <c r="G7" s="420"/>
      <c r="H7" s="86"/>
      <c r="I7" s="86"/>
      <c r="J7" s="2">
        <v>2025</v>
      </c>
      <c r="K7" s="2">
        <v>2026</v>
      </c>
      <c r="L7" s="2">
        <v>2027</v>
      </c>
      <c r="M7" s="2">
        <v>2028</v>
      </c>
      <c r="N7" s="2" t="s">
        <v>2</v>
      </c>
      <c r="O7" s="1"/>
    </row>
    <row r="8" spans="1:15" ht="15" hidden="1" customHeight="1" x14ac:dyDescent="0.25">
      <c r="A8" s="1"/>
      <c r="B8" s="403"/>
      <c r="C8" s="403"/>
      <c r="D8" s="403"/>
      <c r="E8" s="1"/>
      <c r="F8" s="421">
        <v>16263770000</v>
      </c>
      <c r="G8" s="420"/>
      <c r="H8" s="86"/>
      <c r="I8" s="86"/>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424" t="s">
        <v>3</v>
      </c>
      <c r="B11" s="403"/>
      <c r="C11" s="403"/>
      <c r="D11" s="403"/>
      <c r="E11" s="403"/>
      <c r="F11" s="403"/>
      <c r="G11" s="403"/>
      <c r="H11" s="403"/>
      <c r="I11" s="403"/>
      <c r="J11" s="403"/>
      <c r="K11" s="403"/>
      <c r="L11" s="403"/>
      <c r="M11" s="403"/>
      <c r="N11" s="403"/>
      <c r="O11" s="403"/>
    </row>
    <row r="12" spans="1:15" ht="9" customHeight="1" x14ac:dyDescent="0.25">
      <c r="A12" s="5"/>
      <c r="B12" s="5"/>
      <c r="C12" s="5"/>
      <c r="D12" s="5"/>
      <c r="E12" s="5"/>
      <c r="F12" s="5"/>
      <c r="G12" s="5"/>
      <c r="H12" s="5"/>
      <c r="I12" s="5"/>
      <c r="J12" s="5"/>
      <c r="K12" s="5"/>
      <c r="L12" s="5"/>
      <c r="M12" s="5"/>
      <c r="N12" s="5"/>
      <c r="O12" s="5"/>
    </row>
    <row r="13" spans="1:15" ht="21.75" customHeight="1" x14ac:dyDescent="0.25">
      <c r="A13" s="402" t="s">
        <v>4</v>
      </c>
      <c r="B13" s="410" t="s">
        <v>5</v>
      </c>
      <c r="C13" s="4"/>
      <c r="D13" s="6" t="s">
        <v>6</v>
      </c>
      <c r="E13" s="4"/>
      <c r="F13" s="7" t="s">
        <v>7</v>
      </c>
      <c r="G13" s="4"/>
      <c r="H13" s="7" t="s">
        <v>7</v>
      </c>
      <c r="I13" s="4"/>
      <c r="J13" s="7" t="s">
        <v>8</v>
      </c>
      <c r="K13" s="8">
        <v>2024</v>
      </c>
      <c r="L13" s="8">
        <v>2025</v>
      </c>
      <c r="M13" s="8">
        <v>2026</v>
      </c>
      <c r="N13" s="8">
        <v>2027</v>
      </c>
      <c r="O13" s="8" t="s">
        <v>2</v>
      </c>
    </row>
    <row r="14" spans="1:15" ht="21.75" customHeight="1" x14ac:dyDescent="0.25">
      <c r="A14" s="403"/>
      <c r="B14" s="405"/>
      <c r="C14" s="4"/>
      <c r="D14" s="409">
        <v>1</v>
      </c>
      <c r="E14" s="4"/>
      <c r="F14" s="409" t="s">
        <v>9</v>
      </c>
      <c r="G14" s="4"/>
      <c r="H14" s="409"/>
      <c r="I14" s="4"/>
      <c r="J14" s="9" t="s">
        <v>10</v>
      </c>
      <c r="K14" s="10">
        <v>15</v>
      </c>
      <c r="L14" s="11">
        <v>50</v>
      </c>
      <c r="M14" s="11">
        <v>85</v>
      </c>
      <c r="N14" s="12">
        <v>100</v>
      </c>
      <c r="O14" s="10">
        <v>100</v>
      </c>
    </row>
    <row r="15" spans="1:15" ht="21.75" customHeight="1" x14ac:dyDescent="0.25">
      <c r="A15" s="403"/>
      <c r="B15" s="406"/>
      <c r="C15" s="4"/>
      <c r="D15" s="406"/>
      <c r="E15" s="4"/>
      <c r="F15" s="406"/>
      <c r="G15" s="4"/>
      <c r="H15" s="406"/>
      <c r="I15" s="4"/>
      <c r="J15" s="9" t="s">
        <v>11</v>
      </c>
      <c r="K15" s="3"/>
      <c r="L15" s="3"/>
      <c r="M15" s="3"/>
      <c r="N15" s="3"/>
      <c r="O15" s="3">
        <f t="shared" ref="O15" si="0">SUM(K15:N15)</f>
        <v>0</v>
      </c>
    </row>
    <row r="17" spans="1:15" ht="15" customHeight="1" x14ac:dyDescent="0.25">
      <c r="A17" s="422" t="s">
        <v>12</v>
      </c>
      <c r="B17" s="403"/>
      <c r="C17" s="403"/>
      <c r="D17" s="403"/>
      <c r="E17" s="403"/>
      <c r="F17" s="403"/>
      <c r="G17" s="403"/>
      <c r="H17" s="403"/>
      <c r="I17" s="403"/>
      <c r="J17" s="403"/>
      <c r="K17" s="403"/>
      <c r="L17" s="403"/>
      <c r="M17" s="403"/>
      <c r="N17" s="403"/>
      <c r="O17" s="403"/>
    </row>
    <row r="18" spans="1:15" ht="26.25" customHeight="1" x14ac:dyDescent="0.25">
      <c r="A18" s="402" t="s">
        <v>13</v>
      </c>
      <c r="B18" s="423" t="s">
        <v>14</v>
      </c>
      <c r="C18" s="4"/>
      <c r="D18" s="87" t="s">
        <v>15</v>
      </c>
      <c r="E18" s="4"/>
      <c r="F18" s="88" t="s">
        <v>7</v>
      </c>
      <c r="G18" s="4"/>
      <c r="H18" s="90" t="s">
        <v>310</v>
      </c>
      <c r="I18" s="4"/>
      <c r="J18" s="88" t="s">
        <v>8</v>
      </c>
      <c r="K18" s="89">
        <v>2024</v>
      </c>
      <c r="L18" s="89">
        <v>2025</v>
      </c>
      <c r="M18" s="89">
        <v>2026</v>
      </c>
      <c r="N18" s="89">
        <v>2027</v>
      </c>
      <c r="O18" s="89" t="s">
        <v>2</v>
      </c>
    </row>
    <row r="19" spans="1:15" ht="15" customHeight="1" x14ac:dyDescent="0.25">
      <c r="A19" s="403"/>
      <c r="B19" s="405"/>
      <c r="C19" s="4"/>
      <c r="D19" s="409">
        <v>1</v>
      </c>
      <c r="E19" s="4"/>
      <c r="F19" s="409" t="s">
        <v>16</v>
      </c>
      <c r="G19" s="4"/>
      <c r="H19" s="409">
        <v>10</v>
      </c>
      <c r="I19" s="4"/>
      <c r="J19" s="9" t="s">
        <v>10</v>
      </c>
      <c r="K19" s="10">
        <v>1</v>
      </c>
      <c r="L19" s="11">
        <v>1</v>
      </c>
      <c r="M19" s="11">
        <v>1</v>
      </c>
      <c r="N19" s="11">
        <v>1</v>
      </c>
      <c r="O19" s="14">
        <v>1</v>
      </c>
    </row>
    <row r="20" spans="1:15" ht="15" customHeight="1" x14ac:dyDescent="0.25">
      <c r="A20" s="403"/>
      <c r="B20" s="406"/>
      <c r="C20" s="4"/>
      <c r="D20" s="406"/>
      <c r="E20" s="4"/>
      <c r="F20" s="406"/>
      <c r="G20" s="4"/>
      <c r="H20" s="406"/>
      <c r="I20" s="4"/>
      <c r="J20" s="9" t="s">
        <v>11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402" t="s">
        <v>13</v>
      </c>
      <c r="B22" s="408" t="s">
        <v>17</v>
      </c>
      <c r="C22" s="4"/>
      <c r="D22" s="91" t="s">
        <v>15</v>
      </c>
      <c r="E22" s="4"/>
      <c r="F22" s="92" t="s">
        <v>7</v>
      </c>
      <c r="G22" s="4"/>
      <c r="H22" s="92" t="s">
        <v>310</v>
      </c>
      <c r="I22" s="4"/>
      <c r="J22" s="92" t="s">
        <v>8</v>
      </c>
      <c r="K22" s="93">
        <v>2024</v>
      </c>
      <c r="L22" s="93">
        <v>2025</v>
      </c>
      <c r="M22" s="93">
        <v>2026</v>
      </c>
      <c r="N22" s="93">
        <v>2027</v>
      </c>
      <c r="O22" s="93" t="s">
        <v>2</v>
      </c>
    </row>
    <row r="23" spans="1:15" ht="15" customHeight="1" x14ac:dyDescent="0.25">
      <c r="A23" s="403"/>
      <c r="B23" s="405"/>
      <c r="C23" s="4"/>
      <c r="D23" s="409">
        <v>1</v>
      </c>
      <c r="E23" s="4"/>
      <c r="F23" s="409" t="s">
        <v>16</v>
      </c>
      <c r="G23" s="4"/>
      <c r="H23" s="409">
        <v>10</v>
      </c>
      <c r="I23" s="4"/>
      <c r="J23" s="9" t="s">
        <v>10</v>
      </c>
      <c r="K23" s="10">
        <v>1</v>
      </c>
      <c r="L23" s="11">
        <v>1</v>
      </c>
      <c r="M23" s="11">
        <v>1</v>
      </c>
      <c r="N23" s="11">
        <v>1</v>
      </c>
      <c r="O23" s="14">
        <v>1</v>
      </c>
    </row>
    <row r="24" spans="1:15" ht="15" customHeight="1" x14ac:dyDescent="0.25">
      <c r="A24" s="403"/>
      <c r="B24" s="406"/>
      <c r="C24" s="4"/>
      <c r="D24" s="406"/>
      <c r="E24" s="4"/>
      <c r="F24" s="406"/>
      <c r="G24" s="4"/>
      <c r="H24" s="406"/>
      <c r="I24" s="4"/>
      <c r="J24" s="9" t="s">
        <v>11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402" t="s">
        <v>13</v>
      </c>
      <c r="B26" s="413" t="s">
        <v>18</v>
      </c>
      <c r="C26" s="4"/>
      <c r="D26" s="94" t="s">
        <v>15</v>
      </c>
      <c r="E26" s="4"/>
      <c r="F26" s="95" t="s">
        <v>7</v>
      </c>
      <c r="G26" s="4"/>
      <c r="H26" s="95" t="s">
        <v>310</v>
      </c>
      <c r="I26" s="4"/>
      <c r="J26" s="95" t="s">
        <v>8</v>
      </c>
      <c r="K26" s="96">
        <v>2024</v>
      </c>
      <c r="L26" s="96">
        <v>2025</v>
      </c>
      <c r="M26" s="96">
        <v>2026</v>
      </c>
      <c r="N26" s="96">
        <v>2027</v>
      </c>
      <c r="O26" s="96" t="s">
        <v>2</v>
      </c>
    </row>
    <row r="27" spans="1:15" ht="15" customHeight="1" x14ac:dyDescent="0.25">
      <c r="A27" s="403"/>
      <c r="B27" s="414"/>
      <c r="C27" s="4"/>
      <c r="D27" s="409">
        <v>1</v>
      </c>
      <c r="E27" s="4"/>
      <c r="F27" s="409" t="s">
        <v>16</v>
      </c>
      <c r="G27" s="4"/>
      <c r="H27" s="409">
        <v>10</v>
      </c>
      <c r="I27" s="4"/>
      <c r="J27" s="9" t="s">
        <v>10</v>
      </c>
      <c r="K27" s="10">
        <v>1</v>
      </c>
      <c r="L27" s="11">
        <v>1</v>
      </c>
      <c r="M27" s="11">
        <v>1</v>
      </c>
      <c r="N27" s="11">
        <v>1</v>
      </c>
      <c r="O27" s="14">
        <v>1</v>
      </c>
    </row>
    <row r="28" spans="1:15" ht="15" customHeight="1" x14ac:dyDescent="0.25">
      <c r="A28" s="403"/>
      <c r="B28" s="415"/>
      <c r="C28" s="4"/>
      <c r="D28" s="406"/>
      <c r="E28" s="4"/>
      <c r="F28" s="406"/>
      <c r="G28" s="4"/>
      <c r="H28" s="406"/>
      <c r="I28" s="4"/>
      <c r="J28" s="9" t="s">
        <v>11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402" t="s">
        <v>13</v>
      </c>
      <c r="B30" s="430" t="s">
        <v>19</v>
      </c>
      <c r="C30" s="4"/>
      <c r="D30" s="97" t="s">
        <v>15</v>
      </c>
      <c r="E30" s="4"/>
      <c r="F30" s="98" t="s">
        <v>7</v>
      </c>
      <c r="G30" s="4"/>
      <c r="H30" s="98" t="s">
        <v>310</v>
      </c>
      <c r="I30" s="4"/>
      <c r="J30" s="98" t="s">
        <v>8</v>
      </c>
      <c r="K30" s="99">
        <v>2024</v>
      </c>
      <c r="L30" s="99">
        <v>2025</v>
      </c>
      <c r="M30" s="99">
        <v>2026</v>
      </c>
      <c r="N30" s="99">
        <v>2027</v>
      </c>
      <c r="O30" s="99" t="s">
        <v>2</v>
      </c>
    </row>
    <row r="31" spans="1:15" ht="15" customHeight="1" x14ac:dyDescent="0.25">
      <c r="A31" s="403"/>
      <c r="B31" s="405"/>
      <c r="C31" s="4"/>
      <c r="D31" s="409">
        <v>100</v>
      </c>
      <c r="E31" s="4"/>
      <c r="F31" s="409" t="s">
        <v>20</v>
      </c>
      <c r="G31" s="4"/>
      <c r="H31" s="409">
        <v>15</v>
      </c>
      <c r="I31" s="4"/>
      <c r="J31" s="9" t="s">
        <v>10</v>
      </c>
      <c r="K31" s="18">
        <v>0.15</v>
      </c>
      <c r="L31" s="18">
        <v>0.5</v>
      </c>
      <c r="M31" s="18">
        <v>0.85</v>
      </c>
      <c r="N31" s="18">
        <v>1</v>
      </c>
      <c r="O31" s="19">
        <v>100</v>
      </c>
    </row>
    <row r="32" spans="1:15" ht="15" customHeight="1" x14ac:dyDescent="0.25">
      <c r="A32" s="403"/>
      <c r="B32" s="406"/>
      <c r="C32" s="4"/>
      <c r="D32" s="406"/>
      <c r="E32" s="4"/>
      <c r="F32" s="406"/>
      <c r="G32" s="4"/>
      <c r="H32" s="406"/>
      <c r="I32" s="4"/>
      <c r="J32" s="9" t="s">
        <v>11</v>
      </c>
      <c r="K32" s="15">
        <v>265950000</v>
      </c>
      <c r="L32" s="15">
        <v>699000000</v>
      </c>
      <c r="M32" s="15">
        <v>808000000</v>
      </c>
      <c r="N32" s="15">
        <v>812000000</v>
      </c>
      <c r="O32" s="14">
        <f>+SUM(K32:N32)</f>
        <v>2584950000</v>
      </c>
    </row>
    <row r="34" spans="1:15" ht="15" customHeight="1" x14ac:dyDescent="0.25">
      <c r="A34" s="411" t="s">
        <v>21</v>
      </c>
      <c r="B34" s="403"/>
      <c r="C34" s="403"/>
      <c r="D34" s="403"/>
      <c r="E34" s="403"/>
      <c r="F34" s="403"/>
      <c r="G34" s="403"/>
      <c r="H34" s="403"/>
      <c r="I34" s="403"/>
      <c r="J34" s="403"/>
      <c r="K34" s="403"/>
      <c r="L34" s="403"/>
      <c r="M34" s="403"/>
      <c r="N34" s="403"/>
      <c r="O34" s="403"/>
    </row>
    <row r="35" spans="1:15" ht="9" customHeight="1" x14ac:dyDescent="0.25">
      <c r="A35" s="5"/>
      <c r="B35" s="5"/>
      <c r="C35" s="5"/>
      <c r="D35" s="5"/>
      <c r="E35" s="5"/>
      <c r="F35" s="5"/>
      <c r="G35" s="5"/>
      <c r="H35" s="5"/>
      <c r="I35" s="5"/>
      <c r="J35" s="5"/>
      <c r="K35" s="5"/>
      <c r="L35" s="5"/>
      <c r="M35" s="5"/>
      <c r="N35" s="5"/>
      <c r="O35" s="5"/>
    </row>
    <row r="36" spans="1:15" ht="21.75" customHeight="1" x14ac:dyDescent="0.25">
      <c r="A36" s="402" t="s">
        <v>4</v>
      </c>
      <c r="B36" s="410" t="s">
        <v>22</v>
      </c>
      <c r="C36" s="4"/>
      <c r="D36" s="6" t="s">
        <v>6</v>
      </c>
      <c r="E36" s="4"/>
      <c r="F36" s="7" t="s">
        <v>7</v>
      </c>
      <c r="G36" s="4"/>
      <c r="H36" s="7" t="s">
        <v>310</v>
      </c>
      <c r="I36" s="4"/>
      <c r="J36" s="7" t="s">
        <v>8</v>
      </c>
      <c r="K36" s="8">
        <v>2024</v>
      </c>
      <c r="L36" s="8">
        <v>2025</v>
      </c>
      <c r="M36" s="8">
        <v>2026</v>
      </c>
      <c r="N36" s="8">
        <v>2027</v>
      </c>
      <c r="O36" s="8" t="s">
        <v>2</v>
      </c>
    </row>
    <row r="37" spans="1:15" ht="21.75" customHeight="1" x14ac:dyDescent="0.25">
      <c r="A37" s="403"/>
      <c r="B37" s="405"/>
      <c r="C37" s="4"/>
      <c r="D37" s="409">
        <v>5</v>
      </c>
      <c r="E37" s="4"/>
      <c r="F37" s="409" t="s">
        <v>9</v>
      </c>
      <c r="G37" s="4"/>
      <c r="H37" s="409">
        <v>15</v>
      </c>
      <c r="I37" s="4"/>
      <c r="J37" s="9" t="s">
        <v>10</v>
      </c>
      <c r="K37" s="20">
        <v>1.7</v>
      </c>
      <c r="L37" s="20">
        <v>1.6</v>
      </c>
      <c r="M37" s="20">
        <v>0.9</v>
      </c>
      <c r="N37" s="20">
        <v>0.8</v>
      </c>
      <c r="O37" s="21">
        <f t="shared" ref="O37:O38" si="1">SUM(K37:N37)</f>
        <v>5</v>
      </c>
    </row>
    <row r="38" spans="1:15" ht="21.75" customHeight="1" x14ac:dyDescent="0.25">
      <c r="A38" s="403"/>
      <c r="B38" s="406"/>
      <c r="C38" s="4"/>
      <c r="D38" s="406"/>
      <c r="E38" s="4"/>
      <c r="F38" s="406"/>
      <c r="G38" s="4"/>
      <c r="H38" s="406"/>
      <c r="I38" s="4"/>
      <c r="J38" s="9" t="s">
        <v>11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402" t="s">
        <v>13</v>
      </c>
      <c r="B41" s="412" t="s">
        <v>23</v>
      </c>
      <c r="C41" s="4"/>
      <c r="D41" s="87" t="s">
        <v>15</v>
      </c>
      <c r="E41" s="4"/>
      <c r="F41" s="88" t="s">
        <v>7</v>
      </c>
      <c r="G41" s="4"/>
      <c r="H41" s="88" t="s">
        <v>310</v>
      </c>
      <c r="I41" s="4"/>
      <c r="J41" s="88" t="s">
        <v>8</v>
      </c>
      <c r="K41" s="89">
        <v>2024</v>
      </c>
      <c r="L41" s="89">
        <v>2025</v>
      </c>
      <c r="M41" s="89">
        <v>2026</v>
      </c>
      <c r="N41" s="89">
        <v>2027</v>
      </c>
      <c r="O41" s="89" t="s">
        <v>2</v>
      </c>
    </row>
    <row r="42" spans="1:15" ht="15" customHeight="1" x14ac:dyDescent="0.25">
      <c r="A42" s="403"/>
      <c r="B42" s="405"/>
      <c r="C42" s="4"/>
      <c r="D42" s="409">
        <v>5</v>
      </c>
      <c r="E42" s="4"/>
      <c r="F42" s="409" t="s">
        <v>9</v>
      </c>
      <c r="G42" s="4"/>
      <c r="H42" s="409">
        <v>15</v>
      </c>
      <c r="I42" s="4"/>
      <c r="J42" s="9" t="s">
        <v>10</v>
      </c>
      <c r="K42" s="20">
        <v>1.7</v>
      </c>
      <c r="L42" s="20">
        <v>1.6</v>
      </c>
      <c r="M42" s="20">
        <v>0.9</v>
      </c>
      <c r="N42" s="20">
        <v>0.8</v>
      </c>
      <c r="O42" s="21">
        <f>SUM(K42:N42)</f>
        <v>5</v>
      </c>
    </row>
    <row r="43" spans="1:15" ht="15" customHeight="1" x14ac:dyDescent="0.25">
      <c r="A43" s="403"/>
      <c r="B43" s="406"/>
      <c r="C43" s="4"/>
      <c r="D43" s="406"/>
      <c r="E43" s="4"/>
      <c r="F43" s="406"/>
      <c r="G43" s="4"/>
      <c r="H43" s="406"/>
      <c r="I43" s="4"/>
      <c r="J43" s="9" t="s">
        <v>11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411" t="s">
        <v>24</v>
      </c>
      <c r="B46" s="403"/>
      <c r="C46" s="403"/>
      <c r="D46" s="403"/>
      <c r="E46" s="403"/>
      <c r="F46" s="403"/>
      <c r="G46" s="403"/>
      <c r="H46" s="403"/>
      <c r="I46" s="403"/>
      <c r="J46" s="403"/>
      <c r="K46" s="403"/>
      <c r="L46" s="403"/>
      <c r="M46" s="403"/>
      <c r="N46" s="403"/>
      <c r="O46" s="403"/>
    </row>
    <row r="47" spans="1:15" ht="9" customHeight="1" x14ac:dyDescent="0.25">
      <c r="A47" s="5"/>
      <c r="B47" s="5"/>
      <c r="C47" s="5"/>
      <c r="D47" s="5"/>
      <c r="E47" s="5"/>
      <c r="F47" s="5"/>
      <c r="G47" s="5"/>
      <c r="H47" s="5"/>
      <c r="I47" s="5"/>
      <c r="J47" s="5"/>
      <c r="K47" s="5"/>
      <c r="L47" s="5"/>
      <c r="M47" s="5"/>
      <c r="N47" s="5"/>
      <c r="O47" s="5"/>
    </row>
    <row r="48" spans="1:15" ht="30" customHeight="1" x14ac:dyDescent="0.25">
      <c r="A48" s="402" t="s">
        <v>4</v>
      </c>
      <c r="B48" s="410" t="s">
        <v>25</v>
      </c>
      <c r="C48" s="4"/>
      <c r="D48" s="6" t="s">
        <v>6</v>
      </c>
      <c r="E48" s="4"/>
      <c r="F48" s="7" t="s">
        <v>7</v>
      </c>
      <c r="G48" s="4"/>
      <c r="H48" s="7" t="s">
        <v>310</v>
      </c>
      <c r="I48" s="4"/>
      <c r="J48" s="7" t="s">
        <v>8</v>
      </c>
      <c r="K48" s="8">
        <v>2024</v>
      </c>
      <c r="L48" s="8">
        <v>2025</v>
      </c>
      <c r="M48" s="8">
        <v>2026</v>
      </c>
      <c r="N48" s="8">
        <v>2027</v>
      </c>
      <c r="O48" s="8" t="s">
        <v>2</v>
      </c>
    </row>
    <row r="49" spans="1:15" ht="21.75" customHeight="1" x14ac:dyDescent="0.25">
      <c r="A49" s="403"/>
      <c r="B49" s="405"/>
      <c r="C49" s="4"/>
      <c r="D49" s="409">
        <v>100</v>
      </c>
      <c r="E49" s="4"/>
      <c r="F49" s="409" t="s">
        <v>20</v>
      </c>
      <c r="G49" s="4"/>
      <c r="H49" s="409">
        <f>+H54+H58</f>
        <v>28</v>
      </c>
      <c r="I49" s="4"/>
      <c r="J49" s="9" t="s">
        <v>10</v>
      </c>
      <c r="K49" s="23"/>
      <c r="L49" s="23"/>
      <c r="M49" s="23"/>
      <c r="N49" s="23"/>
      <c r="O49" s="14">
        <v>100</v>
      </c>
    </row>
    <row r="50" spans="1:15" ht="21.75" customHeight="1" x14ac:dyDescent="0.25">
      <c r="A50" s="403"/>
      <c r="B50" s="406"/>
      <c r="C50" s="4"/>
      <c r="D50" s="406"/>
      <c r="E50" s="4"/>
      <c r="F50" s="406"/>
      <c r="G50" s="4"/>
      <c r="H50" s="406"/>
      <c r="I50" s="4"/>
      <c r="J50" s="9" t="s">
        <v>11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407" t="s">
        <v>12</v>
      </c>
      <c r="B52" s="407"/>
      <c r="C52" s="407"/>
      <c r="D52" s="407"/>
      <c r="E52" s="407"/>
      <c r="F52" s="407"/>
      <c r="G52" s="407"/>
      <c r="H52" s="407"/>
      <c r="I52" s="407"/>
      <c r="J52" s="407"/>
      <c r="K52" s="407"/>
      <c r="L52" s="407"/>
      <c r="M52" s="407"/>
      <c r="N52" s="407"/>
      <c r="O52" s="407"/>
    </row>
    <row r="53" spans="1:15" ht="26.25" customHeight="1" x14ac:dyDescent="0.25">
      <c r="A53" s="425" t="s">
        <v>13</v>
      </c>
      <c r="B53" s="426" t="s">
        <v>26</v>
      </c>
      <c r="C53" s="4"/>
      <c r="D53" s="87" t="s">
        <v>15</v>
      </c>
      <c r="E53" s="4"/>
      <c r="F53" s="88" t="s">
        <v>7</v>
      </c>
      <c r="G53" s="4"/>
      <c r="H53" s="88" t="s">
        <v>310</v>
      </c>
      <c r="I53" s="4"/>
      <c r="J53" s="88" t="s">
        <v>8</v>
      </c>
      <c r="K53" s="89">
        <v>2024</v>
      </c>
      <c r="L53" s="89">
        <v>2025</v>
      </c>
      <c r="M53" s="89">
        <v>2026</v>
      </c>
      <c r="N53" s="89">
        <v>2027</v>
      </c>
      <c r="O53" s="89" t="s">
        <v>2</v>
      </c>
    </row>
    <row r="54" spans="1:15" ht="15" customHeight="1" x14ac:dyDescent="0.25">
      <c r="A54" s="425"/>
      <c r="B54" s="427"/>
      <c r="C54" s="4"/>
      <c r="D54" s="409">
        <v>100</v>
      </c>
      <c r="E54" s="4"/>
      <c r="F54" s="409" t="s">
        <v>20</v>
      </c>
      <c r="G54" s="4"/>
      <c r="H54" s="409">
        <v>15</v>
      </c>
      <c r="I54" s="4"/>
      <c r="J54" s="9" t="s">
        <v>10</v>
      </c>
      <c r="K54" s="23">
        <v>0.1</v>
      </c>
      <c r="L54" s="23">
        <v>0.5</v>
      </c>
      <c r="M54" s="23"/>
      <c r="N54" s="23"/>
      <c r="O54" s="14">
        <v>100</v>
      </c>
    </row>
    <row r="55" spans="1:15" ht="15" customHeight="1" x14ac:dyDescent="0.25">
      <c r="A55" s="425"/>
      <c r="B55" s="428"/>
      <c r="C55" s="4"/>
      <c r="D55" s="429"/>
      <c r="E55" s="4"/>
      <c r="F55" s="429"/>
      <c r="G55" s="4"/>
      <c r="H55" s="406"/>
      <c r="I55" s="4"/>
      <c r="J55" s="9" t="s">
        <v>11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402" t="s">
        <v>13</v>
      </c>
      <c r="B57" s="404" t="s">
        <v>27</v>
      </c>
      <c r="C57" s="4"/>
      <c r="D57" s="91" t="s">
        <v>15</v>
      </c>
      <c r="E57" s="4"/>
      <c r="F57" s="92" t="s">
        <v>7</v>
      </c>
      <c r="G57" s="4"/>
      <c r="H57" s="92" t="s">
        <v>310</v>
      </c>
      <c r="I57" s="4"/>
      <c r="J57" s="92" t="s">
        <v>8</v>
      </c>
      <c r="K57" s="93">
        <v>2024</v>
      </c>
      <c r="L57" s="93">
        <v>2025</v>
      </c>
      <c r="M57" s="93">
        <v>2026</v>
      </c>
      <c r="N57" s="93">
        <v>2027</v>
      </c>
      <c r="O57" s="93" t="s">
        <v>2</v>
      </c>
    </row>
    <row r="58" spans="1:15" ht="15" customHeight="1" x14ac:dyDescent="0.25">
      <c r="A58" s="403"/>
      <c r="B58" s="405"/>
      <c r="C58" s="4"/>
      <c r="D58" s="409">
        <v>100</v>
      </c>
      <c r="E58" s="4"/>
      <c r="F58" s="409" t="s">
        <v>16</v>
      </c>
      <c r="G58" s="4"/>
      <c r="H58" s="409">
        <v>13</v>
      </c>
      <c r="I58" s="4"/>
      <c r="J58" s="9" t="s">
        <v>10</v>
      </c>
      <c r="K58" s="23">
        <v>0.05</v>
      </c>
      <c r="L58" s="23"/>
      <c r="M58" s="23"/>
      <c r="N58" s="23"/>
      <c r="O58" s="14">
        <v>100</v>
      </c>
    </row>
    <row r="59" spans="1:15" ht="15" customHeight="1" x14ac:dyDescent="0.25">
      <c r="A59" s="403"/>
      <c r="B59" s="406"/>
      <c r="C59" s="4"/>
      <c r="D59" s="406"/>
      <c r="E59" s="4"/>
      <c r="F59" s="406"/>
      <c r="G59" s="4"/>
      <c r="H59" s="406"/>
      <c r="I59" s="4"/>
      <c r="J59" s="9" t="s">
        <v>11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411" t="s">
        <v>28</v>
      </c>
      <c r="B62" s="403"/>
      <c r="C62" s="403"/>
      <c r="D62" s="403"/>
      <c r="E62" s="403"/>
      <c r="F62" s="403"/>
      <c r="G62" s="403"/>
      <c r="H62" s="403"/>
      <c r="I62" s="403"/>
      <c r="J62" s="403"/>
      <c r="K62" s="403"/>
      <c r="L62" s="403"/>
      <c r="M62" s="403"/>
      <c r="N62" s="403"/>
      <c r="O62" s="403"/>
    </row>
    <row r="63" spans="1:15" ht="15" customHeight="1" x14ac:dyDescent="0.25">
      <c r="A63" s="5"/>
      <c r="B63" s="5"/>
      <c r="C63" s="5"/>
      <c r="D63" s="5"/>
      <c r="E63" s="5"/>
      <c r="F63" s="5"/>
      <c r="G63" s="5"/>
      <c r="H63" s="5"/>
      <c r="I63" s="5"/>
      <c r="J63" s="5"/>
      <c r="K63" s="5"/>
      <c r="L63" s="5"/>
      <c r="M63" s="5"/>
      <c r="N63" s="5"/>
      <c r="O63" s="5"/>
    </row>
    <row r="64" spans="1:15" ht="25.5" x14ac:dyDescent="0.25">
      <c r="A64" s="402" t="s">
        <v>4</v>
      </c>
      <c r="B64" s="410" t="s">
        <v>29</v>
      </c>
      <c r="C64" s="4"/>
      <c r="D64" s="6" t="s">
        <v>6</v>
      </c>
      <c r="E64" s="4"/>
      <c r="F64" s="7" t="s">
        <v>7</v>
      </c>
      <c r="G64" s="4"/>
      <c r="H64" s="7" t="s">
        <v>310</v>
      </c>
      <c r="I64" s="4"/>
      <c r="J64" s="7" t="s">
        <v>8</v>
      </c>
      <c r="K64" s="8">
        <v>2024</v>
      </c>
      <c r="L64" s="8">
        <v>2025</v>
      </c>
      <c r="M64" s="8">
        <v>2026</v>
      </c>
      <c r="N64" s="8">
        <v>2027</v>
      </c>
      <c r="O64" s="8" t="s">
        <v>2</v>
      </c>
    </row>
    <row r="65" spans="1:15" ht="15" customHeight="1" x14ac:dyDescent="0.25">
      <c r="A65" s="403"/>
      <c r="B65" s="405"/>
      <c r="C65" s="4"/>
      <c r="D65" s="409">
        <v>60</v>
      </c>
      <c r="E65" s="4"/>
      <c r="F65" s="409" t="s">
        <v>20</v>
      </c>
      <c r="G65" s="4"/>
      <c r="H65" s="409">
        <v>12</v>
      </c>
      <c r="I65" s="4"/>
      <c r="J65" s="9" t="s">
        <v>10</v>
      </c>
      <c r="K65" s="10">
        <v>15</v>
      </c>
      <c r="L65" s="11">
        <v>30</v>
      </c>
      <c r="M65" s="11">
        <v>45</v>
      </c>
      <c r="N65" s="11">
        <v>60</v>
      </c>
      <c r="O65" s="14">
        <v>60</v>
      </c>
    </row>
    <row r="66" spans="1:15" ht="15" customHeight="1" x14ac:dyDescent="0.25">
      <c r="A66" s="403"/>
      <c r="B66" s="406"/>
      <c r="C66" s="4"/>
      <c r="D66" s="406"/>
      <c r="E66" s="4"/>
      <c r="F66" s="406"/>
      <c r="G66" s="4"/>
      <c r="H66" s="406"/>
      <c r="I66" s="4"/>
      <c r="J66" s="9" t="s">
        <v>11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422" t="s">
        <v>12</v>
      </c>
      <c r="B68" s="403"/>
      <c r="C68" s="403"/>
      <c r="D68" s="403"/>
      <c r="E68" s="403"/>
      <c r="F68" s="403"/>
      <c r="G68" s="403"/>
      <c r="H68" s="403"/>
      <c r="I68" s="403"/>
      <c r="J68" s="403"/>
      <c r="K68" s="403"/>
      <c r="L68" s="403"/>
      <c r="M68" s="403"/>
      <c r="N68" s="403"/>
      <c r="O68" s="403"/>
    </row>
    <row r="69" spans="1:15" ht="25.5" customHeight="1" x14ac:dyDescent="0.25">
      <c r="A69" s="402" t="s">
        <v>13</v>
      </c>
      <c r="B69" s="412" t="s">
        <v>30</v>
      </c>
      <c r="C69" s="4"/>
      <c r="D69" s="87" t="s">
        <v>15</v>
      </c>
      <c r="E69" s="4"/>
      <c r="F69" s="88" t="s">
        <v>7</v>
      </c>
      <c r="G69" s="4"/>
      <c r="H69" s="88" t="s">
        <v>310</v>
      </c>
      <c r="I69" s="4"/>
      <c r="J69" s="88" t="s">
        <v>8</v>
      </c>
      <c r="K69" s="88">
        <v>2024</v>
      </c>
      <c r="L69" s="88">
        <v>2025</v>
      </c>
      <c r="M69" s="88">
        <v>2026</v>
      </c>
      <c r="N69" s="88">
        <v>2027</v>
      </c>
      <c r="O69" s="88" t="s">
        <v>2</v>
      </c>
    </row>
    <row r="70" spans="1:15" ht="15" customHeight="1" x14ac:dyDescent="0.25">
      <c r="A70" s="403"/>
      <c r="B70" s="405"/>
      <c r="C70" s="4"/>
      <c r="D70" s="409">
        <v>60</v>
      </c>
      <c r="E70" s="4"/>
      <c r="F70" s="409" t="s">
        <v>20</v>
      </c>
      <c r="G70" s="4"/>
      <c r="H70" s="409">
        <v>12</v>
      </c>
      <c r="I70" s="4"/>
      <c r="J70" s="9" t="s">
        <v>10</v>
      </c>
      <c r="K70" s="10">
        <v>15</v>
      </c>
      <c r="L70" s="11">
        <v>30</v>
      </c>
      <c r="M70" s="11">
        <v>45</v>
      </c>
      <c r="N70" s="11">
        <v>60</v>
      </c>
      <c r="O70" s="14">
        <v>60</v>
      </c>
    </row>
    <row r="71" spans="1:15" ht="15" customHeight="1" x14ac:dyDescent="0.25">
      <c r="A71" s="403"/>
      <c r="B71" s="406"/>
      <c r="C71" s="4"/>
      <c r="D71" s="406"/>
      <c r="E71" s="4"/>
      <c r="F71" s="406"/>
      <c r="G71" s="4"/>
      <c r="H71" s="406"/>
      <c r="I71" s="4"/>
      <c r="J71" s="9" t="s">
        <v>11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1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CCCCFF"/>
  </sheetPr>
  <dimension ref="B2:AB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0"/>
      <c r="C2" s="442"/>
      <c r="D2" s="443"/>
      <c r="E2" s="25"/>
      <c r="F2" s="463" t="s">
        <v>33</v>
      </c>
      <c r="G2" s="442"/>
      <c r="H2" s="442"/>
      <c r="I2" s="442"/>
      <c r="J2" s="442"/>
      <c r="K2" s="442"/>
      <c r="L2" s="442"/>
      <c r="M2" s="442"/>
      <c r="N2" s="442"/>
      <c r="O2" s="442"/>
      <c r="P2" s="442"/>
      <c r="Q2" s="442"/>
      <c r="R2" s="442"/>
      <c r="S2" s="442"/>
      <c r="T2" s="442"/>
      <c r="U2" s="442"/>
      <c r="V2" s="442"/>
      <c r="W2" s="442"/>
      <c r="X2" s="442"/>
      <c r="Y2" s="442"/>
      <c r="Z2" s="442"/>
      <c r="AA2" s="442"/>
      <c r="AB2" s="443"/>
    </row>
    <row r="3" spans="2:28"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row>
    <row r="4" spans="2:28"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row>
    <row r="5" spans="2:28"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row>
    <row r="6" spans="2:28"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row>
    <row r="7" spans="2:28"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468" t="s">
        <v>36</v>
      </c>
      <c r="D10" s="449"/>
      <c r="E10" s="431" t="s">
        <v>37</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row>
    <row r="11" spans="2:28"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row>
    <row r="12" spans="2:28" ht="29.25" customHeight="1" x14ac:dyDescent="0.25">
      <c r="B12" s="32"/>
      <c r="C12" s="475" t="s">
        <v>38</v>
      </c>
      <c r="D12" s="476"/>
      <c r="E12" s="472" t="s">
        <v>39</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row>
    <row r="13" spans="2:28"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468" t="s">
        <v>40</v>
      </c>
      <c r="D14" s="449"/>
      <c r="E14" s="46"/>
      <c r="F14" s="470"/>
      <c r="G14" s="469"/>
      <c r="H14" s="469"/>
      <c r="I14" s="469"/>
      <c r="J14" s="469"/>
      <c r="K14" s="469"/>
      <c r="L14" s="469"/>
      <c r="M14" s="469"/>
      <c r="N14" s="469"/>
      <c r="O14" s="469"/>
      <c r="P14" s="469"/>
      <c r="Q14" s="469"/>
      <c r="R14" s="469"/>
      <c r="S14" s="469"/>
      <c r="T14" s="469"/>
      <c r="U14" s="469"/>
      <c r="V14" s="469"/>
      <c r="W14" s="469"/>
      <c r="X14" s="469"/>
      <c r="Y14" s="469"/>
      <c r="Z14" s="469"/>
      <c r="AA14" s="469"/>
      <c r="AB14" s="471"/>
    </row>
    <row r="15" spans="2:28" ht="29.25" customHeight="1" x14ac:dyDescent="0.25">
      <c r="B15" s="32"/>
      <c r="C15" s="431"/>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20"/>
      <c r="AB15" s="47"/>
    </row>
    <row r="17" spans="3:27"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row>
    <row r="18" spans="3:27" ht="15" customHeight="1" x14ac:dyDescent="0.25">
      <c r="C18" s="460"/>
      <c r="D18" s="442"/>
      <c r="E18" s="442"/>
      <c r="F18" s="442"/>
      <c r="G18" s="442"/>
      <c r="H18" s="442"/>
      <c r="I18" s="442"/>
      <c r="J18" s="442"/>
      <c r="K18" s="442"/>
      <c r="L18" s="442"/>
      <c r="M18" s="442"/>
      <c r="N18" s="442"/>
      <c r="O18" s="442"/>
      <c r="P18" s="443"/>
      <c r="Q18" s="24"/>
      <c r="R18" s="452"/>
      <c r="S18" s="432"/>
      <c r="T18" s="432"/>
      <c r="U18" s="432"/>
      <c r="V18" s="432"/>
      <c r="W18" s="432"/>
      <c r="X18" s="432"/>
      <c r="Y18" s="432"/>
      <c r="Z18" s="432"/>
      <c r="AA18" s="420"/>
    </row>
    <row r="19" spans="3:27" ht="15" customHeight="1" x14ac:dyDescent="0.25">
      <c r="C19" s="461"/>
      <c r="D19" s="403"/>
      <c r="E19" s="403"/>
      <c r="F19" s="403"/>
      <c r="G19" s="403"/>
      <c r="H19" s="403"/>
      <c r="I19" s="403"/>
      <c r="J19" s="403"/>
      <c r="K19" s="403"/>
      <c r="L19" s="403"/>
      <c r="M19" s="403"/>
      <c r="N19" s="403"/>
      <c r="O19" s="403"/>
      <c r="P19" s="462"/>
      <c r="Q19" s="24"/>
      <c r="R19" s="24"/>
      <c r="S19" s="24"/>
      <c r="T19" s="24"/>
      <c r="U19" s="24"/>
      <c r="V19" s="24"/>
      <c r="W19" s="24"/>
      <c r="X19" s="24"/>
      <c r="Y19" s="24"/>
      <c r="Z19" s="24"/>
      <c r="AA19" s="24"/>
    </row>
    <row r="20" spans="3:27" ht="15" customHeight="1" x14ac:dyDescent="0.25">
      <c r="C20" s="461"/>
      <c r="D20" s="403"/>
      <c r="E20" s="403"/>
      <c r="F20" s="403"/>
      <c r="G20" s="403"/>
      <c r="H20" s="403"/>
      <c r="I20" s="403"/>
      <c r="J20" s="403"/>
      <c r="K20" s="403"/>
      <c r="L20" s="403"/>
      <c r="M20" s="403"/>
      <c r="N20" s="403"/>
      <c r="O20" s="403"/>
      <c r="P20" s="462"/>
      <c r="Q20" s="45"/>
      <c r="R20" s="48" t="s">
        <v>43</v>
      </c>
      <c r="S20" s="48"/>
      <c r="T20" s="48"/>
      <c r="U20" s="48"/>
      <c r="V20" s="48"/>
      <c r="W20" s="45"/>
      <c r="X20" s="45"/>
      <c r="Y20" s="45"/>
      <c r="Z20" s="24"/>
      <c r="AA20" s="45"/>
    </row>
    <row r="21" spans="3:27" ht="15" customHeight="1" x14ac:dyDescent="0.25">
      <c r="C21" s="461"/>
      <c r="D21" s="403"/>
      <c r="E21" s="403"/>
      <c r="F21" s="403"/>
      <c r="G21" s="403"/>
      <c r="H21" s="403"/>
      <c r="I21" s="403"/>
      <c r="J21" s="403"/>
      <c r="K21" s="403"/>
      <c r="L21" s="403"/>
      <c r="M21" s="403"/>
      <c r="N21" s="403"/>
      <c r="O21" s="403"/>
      <c r="P21" s="462"/>
      <c r="Q21" s="24"/>
      <c r="R21" s="50"/>
      <c r="S21" s="24" t="s">
        <v>44</v>
      </c>
      <c r="T21" s="24"/>
      <c r="U21" s="50"/>
      <c r="V21" s="24" t="s">
        <v>45</v>
      </c>
      <c r="W21" s="24"/>
      <c r="X21" s="50"/>
      <c r="Y21" s="51" t="s">
        <v>46</v>
      </c>
      <c r="Z21" s="24"/>
      <c r="AA21" s="24"/>
    </row>
    <row r="22" spans="3:27" ht="15" customHeight="1" x14ac:dyDescent="0.25">
      <c r="C22" s="461"/>
      <c r="D22" s="403"/>
      <c r="E22" s="403"/>
      <c r="F22" s="403"/>
      <c r="G22" s="403"/>
      <c r="H22" s="403"/>
      <c r="I22" s="403"/>
      <c r="J22" s="403"/>
      <c r="K22" s="403"/>
      <c r="L22" s="403"/>
      <c r="M22" s="403"/>
      <c r="N22" s="403"/>
      <c r="O22" s="403"/>
      <c r="P22" s="462"/>
      <c r="Q22" s="24"/>
      <c r="R22" s="24"/>
      <c r="S22" s="24"/>
      <c r="T22" s="24"/>
      <c r="U22" s="24"/>
      <c r="V22" s="24"/>
      <c r="W22" s="24"/>
      <c r="X22" s="24"/>
      <c r="Y22" s="24"/>
      <c r="Z22" s="24"/>
      <c r="AA22" s="24"/>
    </row>
    <row r="23" spans="3:27" ht="15" customHeight="1" x14ac:dyDescent="0.25">
      <c r="C23" s="444"/>
      <c r="D23" s="445"/>
      <c r="E23" s="445"/>
      <c r="F23" s="445"/>
      <c r="G23" s="445"/>
      <c r="H23" s="445"/>
      <c r="I23" s="445"/>
      <c r="J23" s="445"/>
      <c r="K23" s="445"/>
      <c r="L23" s="445"/>
      <c r="M23" s="445"/>
      <c r="N23" s="445"/>
      <c r="O23" s="445"/>
      <c r="P23" s="446"/>
      <c r="Q23" s="24"/>
      <c r="R23" s="48" t="s">
        <v>47</v>
      </c>
      <c r="S23" s="24"/>
      <c r="T23" s="24"/>
      <c r="U23" s="24"/>
      <c r="V23" s="24"/>
      <c r="W23" s="477" t="s">
        <v>16</v>
      </c>
      <c r="X23" s="432"/>
      <c r="Y23" s="432"/>
      <c r="Z23" s="432"/>
      <c r="AA23" s="420"/>
    </row>
    <row r="24" spans="3:27"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row>
    <row r="25" spans="3:27"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row>
    <row r="26" spans="3:27" ht="29.25" customHeight="1" x14ac:dyDescent="0.25">
      <c r="C26" s="477" t="s">
        <v>49</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20"/>
    </row>
    <row r="27" spans="3:27"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3:27"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row>
    <row r="29" spans="3:27" ht="29.25" customHeight="1" x14ac:dyDescent="0.25">
      <c r="C29" s="477" t="s">
        <v>51</v>
      </c>
      <c r="D29" s="432"/>
      <c r="E29" s="432"/>
      <c r="F29" s="432"/>
      <c r="G29" s="432"/>
      <c r="H29" s="432"/>
      <c r="I29" s="432"/>
      <c r="J29" s="432"/>
      <c r="K29" s="420"/>
      <c r="L29" s="45"/>
      <c r="M29" s="477" t="s">
        <v>52</v>
      </c>
      <c r="N29" s="432"/>
      <c r="O29" s="432"/>
      <c r="P29" s="432"/>
      <c r="Q29" s="432"/>
      <c r="R29" s="432"/>
      <c r="S29" s="432"/>
      <c r="T29" s="432"/>
      <c r="U29" s="432"/>
      <c r="V29" s="432"/>
      <c r="W29" s="432"/>
      <c r="X29" s="432"/>
      <c r="Y29" s="432"/>
      <c r="Z29" s="432"/>
      <c r="AA29" s="420"/>
    </row>
    <row r="30" spans="3:27"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3:27"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row>
    <row r="32" spans="3:27" ht="90" customHeight="1" x14ac:dyDescent="0.25">
      <c r="C32" s="478" t="s">
        <v>54</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20"/>
    </row>
    <row r="34" spans="3:27" ht="15.75" customHeight="1" x14ac:dyDescent="0.25">
      <c r="C34" s="453" t="s">
        <v>55</v>
      </c>
      <c r="D34" s="449"/>
      <c r="E34" s="48"/>
      <c r="F34" s="431" t="s">
        <v>56</v>
      </c>
      <c r="G34" s="420"/>
      <c r="H34" s="48"/>
      <c r="I34" s="24"/>
      <c r="J34" s="56" t="s">
        <v>57</v>
      </c>
      <c r="K34" s="431">
        <v>1</v>
      </c>
      <c r="L34" s="432"/>
      <c r="M34" s="432"/>
      <c r="N34" s="420"/>
      <c r="O34" s="48"/>
      <c r="P34" s="48"/>
      <c r="Q34" s="39" t="s">
        <v>58</v>
      </c>
      <c r="R34" s="24"/>
      <c r="S34" s="48"/>
      <c r="T34" s="48"/>
      <c r="U34" s="48"/>
      <c r="V34" s="48"/>
      <c r="W34" s="431" t="s">
        <v>59</v>
      </c>
      <c r="X34" s="432"/>
      <c r="Y34" s="432"/>
      <c r="Z34" s="432"/>
      <c r="AA34" s="420"/>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478" t="s">
        <v>61</v>
      </c>
      <c r="G36" s="432"/>
      <c r="H36" s="432"/>
      <c r="I36" s="432"/>
      <c r="J36" s="432"/>
      <c r="K36" s="432"/>
      <c r="L36" s="432"/>
      <c r="M36" s="420"/>
      <c r="N36" s="24"/>
      <c r="O36" s="56" t="s">
        <v>62</v>
      </c>
      <c r="P36" s="477">
        <v>1</v>
      </c>
      <c r="Q36" s="432"/>
      <c r="R36" s="432"/>
      <c r="S36" s="432"/>
      <c r="T36" s="432"/>
      <c r="U36" s="432"/>
      <c r="V36" s="432"/>
      <c r="W36" s="432"/>
      <c r="X36" s="432"/>
      <c r="Y36" s="432"/>
      <c r="Z36" s="432"/>
      <c r="AA36" s="420"/>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52" t="s">
        <v>64</v>
      </c>
      <c r="G38" s="420"/>
      <c r="H38" s="24"/>
      <c r="I38" s="24"/>
      <c r="J38" s="48" t="s">
        <v>65</v>
      </c>
      <c r="K38" s="24"/>
      <c r="L38" s="452" t="s">
        <v>66</v>
      </c>
      <c r="M38" s="432"/>
      <c r="N38" s="420"/>
      <c r="O38" s="48"/>
      <c r="P38" s="48"/>
      <c r="Q38" s="24"/>
      <c r="R38" s="48" t="s">
        <v>67</v>
      </c>
      <c r="S38" s="48"/>
      <c r="T38" s="48"/>
      <c r="U38" s="48"/>
      <c r="V38" s="48"/>
      <c r="W38" s="479"/>
      <c r="X38" s="432"/>
      <c r="Y38" s="432"/>
      <c r="Z38" s="432"/>
      <c r="AA38" s="420"/>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480">
        <v>2024</v>
      </c>
      <c r="E40" s="481"/>
      <c r="F40" s="482"/>
      <c r="G40" s="38"/>
      <c r="H40" s="39"/>
      <c r="I40" s="39"/>
      <c r="J40" s="39"/>
      <c r="K40" s="39"/>
      <c r="L40" s="39"/>
      <c r="M40" s="39"/>
      <c r="N40" s="39"/>
      <c r="O40" s="39"/>
      <c r="P40" s="39"/>
      <c r="Q40" s="470"/>
      <c r="R40" s="469"/>
      <c r="S40" s="469"/>
      <c r="T40" s="469"/>
      <c r="U40" s="449"/>
      <c r="V40" s="39"/>
      <c r="W40" s="39"/>
      <c r="X40" s="468"/>
      <c r="Y40" s="469"/>
      <c r="Z40" s="469"/>
      <c r="AA40" s="449"/>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477">
        <v>1</v>
      </c>
      <c r="E42" s="432"/>
      <c r="F42" s="420"/>
      <c r="G42" s="24"/>
      <c r="H42" s="39"/>
      <c r="I42" s="39"/>
      <c r="J42" s="39"/>
      <c r="K42" s="39"/>
      <c r="L42" s="39"/>
      <c r="M42" s="39"/>
      <c r="N42" s="39"/>
      <c r="O42" s="39"/>
      <c r="P42" s="39"/>
      <c r="Q42" s="470"/>
      <c r="R42" s="469"/>
      <c r="S42" s="469"/>
      <c r="T42" s="469"/>
      <c r="U42" s="449"/>
      <c r="V42" s="39"/>
      <c r="W42" s="39"/>
      <c r="X42" s="468"/>
      <c r="Y42" s="469"/>
      <c r="Z42" s="469"/>
      <c r="AA42" s="449"/>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31" t="s">
        <v>69</v>
      </c>
      <c r="E44" s="432"/>
      <c r="F44" s="432"/>
      <c r="G44" s="432"/>
      <c r="H44" s="432"/>
      <c r="I44" s="432"/>
      <c r="J44" s="432"/>
      <c r="K44" s="432"/>
      <c r="L44" s="432"/>
      <c r="M44" s="432"/>
      <c r="N44" s="432"/>
      <c r="O44" s="432"/>
      <c r="P44" s="432"/>
      <c r="Q44" s="432"/>
      <c r="R44" s="432"/>
      <c r="S44" s="432"/>
      <c r="T44" s="432"/>
      <c r="U44" s="432"/>
      <c r="V44" s="432"/>
      <c r="W44" s="432"/>
      <c r="X44" s="432"/>
      <c r="Y44" s="420"/>
      <c r="Z44" s="49"/>
      <c r="AA44" s="49"/>
    </row>
    <row r="45" spans="3:27" ht="15.75" customHeight="1" x14ac:dyDescent="0.25">
      <c r="C45" s="24"/>
      <c r="D45" s="437" t="s">
        <v>70</v>
      </c>
      <c r="E45" s="432"/>
      <c r="F45" s="432"/>
      <c r="G45" s="432"/>
      <c r="H45" s="420"/>
      <c r="I45" s="433" t="s">
        <v>71</v>
      </c>
      <c r="J45" s="432"/>
      <c r="K45" s="432"/>
      <c r="L45" s="432"/>
      <c r="M45" s="432"/>
      <c r="N45" s="432"/>
      <c r="O45" s="432"/>
      <c r="P45" s="420"/>
      <c r="Q45" s="434" t="s">
        <v>72</v>
      </c>
      <c r="R45" s="432"/>
      <c r="S45" s="432"/>
      <c r="T45" s="432"/>
      <c r="U45" s="432"/>
      <c r="V45" s="432"/>
      <c r="W45" s="432"/>
      <c r="X45" s="432"/>
      <c r="Y45" s="420"/>
      <c r="Z45" s="49"/>
      <c r="AA45" s="49"/>
    </row>
    <row r="46" spans="3:27" ht="15.75" customHeight="1" x14ac:dyDescent="0.25">
      <c r="C46" s="62"/>
      <c r="D46" s="438" t="s">
        <v>73</v>
      </c>
      <c r="E46" s="432"/>
      <c r="F46" s="432"/>
      <c r="G46" s="432"/>
      <c r="H46" s="420"/>
      <c r="I46" s="435" t="s">
        <v>74</v>
      </c>
      <c r="J46" s="432"/>
      <c r="K46" s="432"/>
      <c r="L46" s="432"/>
      <c r="M46" s="432"/>
      <c r="N46" s="432"/>
      <c r="O46" s="432"/>
      <c r="P46" s="420"/>
      <c r="Q46" s="436" t="s">
        <v>75</v>
      </c>
      <c r="R46" s="432"/>
      <c r="S46" s="432"/>
      <c r="T46" s="432"/>
      <c r="U46" s="432"/>
      <c r="V46" s="432"/>
      <c r="W46" s="432"/>
      <c r="X46" s="432"/>
      <c r="Y46" s="420"/>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39" t="s">
        <v>76</v>
      </c>
      <c r="D48" s="432"/>
      <c r="E48" s="432"/>
      <c r="F48" s="420"/>
      <c r="G48" s="440" t="s">
        <v>77</v>
      </c>
      <c r="H48" s="441" t="s">
        <v>78</v>
      </c>
      <c r="I48" s="442"/>
      <c r="J48" s="442"/>
      <c r="K48" s="442"/>
      <c r="L48" s="442"/>
      <c r="M48" s="442"/>
      <c r="N48" s="442"/>
      <c r="O48" s="442"/>
      <c r="P48" s="442"/>
      <c r="Q48" s="442"/>
      <c r="R48" s="442"/>
      <c r="S48" s="442"/>
      <c r="T48" s="442"/>
      <c r="U48" s="442"/>
      <c r="V48" s="442"/>
      <c r="W48" s="442"/>
      <c r="X48" s="442"/>
      <c r="Y48" s="442"/>
      <c r="Z48" s="442"/>
      <c r="AA48" s="443"/>
    </row>
    <row r="49" spans="2:28" ht="15.75" customHeight="1" x14ac:dyDescent="0.25">
      <c r="B49" s="65"/>
      <c r="C49" s="66" t="s">
        <v>79</v>
      </c>
      <c r="D49" s="67">
        <v>1.2</v>
      </c>
      <c r="E49" s="439" t="s">
        <v>80</v>
      </c>
      <c r="F49" s="420"/>
      <c r="G49" s="406"/>
      <c r="H49" s="444"/>
      <c r="I49" s="445"/>
      <c r="J49" s="445"/>
      <c r="K49" s="445"/>
      <c r="L49" s="445"/>
      <c r="M49" s="445"/>
      <c r="N49" s="445"/>
      <c r="O49" s="445"/>
      <c r="P49" s="445"/>
      <c r="Q49" s="445"/>
      <c r="R49" s="445"/>
      <c r="S49" s="445"/>
      <c r="T49" s="445"/>
      <c r="U49" s="445"/>
      <c r="V49" s="445"/>
      <c r="W49" s="445"/>
      <c r="X49" s="445"/>
      <c r="Y49" s="445"/>
      <c r="Z49" s="445"/>
      <c r="AA49" s="446"/>
      <c r="AB49" s="60"/>
    </row>
    <row r="50" spans="2:28" ht="15.75" customHeight="1" x14ac:dyDescent="0.25">
      <c r="B50" s="65"/>
      <c r="C50" s="68">
        <v>2024</v>
      </c>
      <c r="D50" s="69">
        <v>45474</v>
      </c>
      <c r="E50" s="447">
        <v>45656</v>
      </c>
      <c r="F50" s="420"/>
      <c r="G50" s="70">
        <v>1</v>
      </c>
      <c r="H50" s="451" t="s">
        <v>37</v>
      </c>
      <c r="I50" s="432"/>
      <c r="J50" s="432"/>
      <c r="K50" s="432"/>
      <c r="L50" s="432"/>
      <c r="M50" s="432"/>
      <c r="N50" s="432"/>
      <c r="O50" s="432"/>
      <c r="P50" s="432"/>
      <c r="Q50" s="432"/>
      <c r="R50" s="432"/>
      <c r="S50" s="432"/>
      <c r="T50" s="432"/>
      <c r="U50" s="432"/>
      <c r="V50" s="432"/>
      <c r="W50" s="432"/>
      <c r="X50" s="432"/>
      <c r="Y50" s="432"/>
      <c r="Z50" s="432"/>
      <c r="AA50" s="420"/>
      <c r="AB50" s="60"/>
    </row>
    <row r="51" spans="2:28" ht="15.75" customHeight="1" x14ac:dyDescent="0.25">
      <c r="B51" s="65"/>
      <c r="C51" s="68">
        <v>2025</v>
      </c>
      <c r="D51" s="69">
        <v>45658</v>
      </c>
      <c r="E51" s="447">
        <v>46021</v>
      </c>
      <c r="F51" s="420"/>
      <c r="G51" s="70">
        <v>1</v>
      </c>
      <c r="H51" s="451" t="s">
        <v>37</v>
      </c>
      <c r="I51" s="432"/>
      <c r="J51" s="432"/>
      <c r="K51" s="432"/>
      <c r="L51" s="432"/>
      <c r="M51" s="432"/>
      <c r="N51" s="432"/>
      <c r="O51" s="432"/>
      <c r="P51" s="432"/>
      <c r="Q51" s="432"/>
      <c r="R51" s="432"/>
      <c r="S51" s="432"/>
      <c r="T51" s="432"/>
      <c r="U51" s="432"/>
      <c r="V51" s="432"/>
      <c r="W51" s="432"/>
      <c r="X51" s="432"/>
      <c r="Y51" s="432"/>
      <c r="Z51" s="432"/>
      <c r="AA51" s="420"/>
      <c r="AB51" s="60"/>
    </row>
    <row r="52" spans="2:28" ht="15.75" customHeight="1" x14ac:dyDescent="0.25">
      <c r="B52" s="65"/>
      <c r="C52" s="68">
        <v>2026</v>
      </c>
      <c r="D52" s="69">
        <v>46023</v>
      </c>
      <c r="E52" s="447">
        <v>46386</v>
      </c>
      <c r="F52" s="420"/>
      <c r="G52" s="70">
        <v>1</v>
      </c>
      <c r="H52" s="451" t="s">
        <v>37</v>
      </c>
      <c r="I52" s="432"/>
      <c r="J52" s="432"/>
      <c r="K52" s="432"/>
      <c r="L52" s="432"/>
      <c r="M52" s="432"/>
      <c r="N52" s="432"/>
      <c r="O52" s="432"/>
      <c r="P52" s="432"/>
      <c r="Q52" s="432"/>
      <c r="R52" s="432"/>
      <c r="S52" s="432"/>
      <c r="T52" s="432"/>
      <c r="U52" s="432"/>
      <c r="V52" s="432"/>
      <c r="W52" s="432"/>
      <c r="X52" s="432"/>
      <c r="Y52" s="432"/>
      <c r="Z52" s="432"/>
      <c r="AA52" s="420"/>
      <c r="AB52" s="60"/>
    </row>
    <row r="53" spans="2:28" ht="15.75" customHeight="1" x14ac:dyDescent="0.25">
      <c r="B53" s="65"/>
      <c r="C53" s="68">
        <v>2027</v>
      </c>
      <c r="D53" s="69">
        <v>46388</v>
      </c>
      <c r="E53" s="447">
        <v>46751</v>
      </c>
      <c r="F53" s="420"/>
      <c r="G53" s="70">
        <v>1</v>
      </c>
      <c r="H53" s="451" t="s">
        <v>37</v>
      </c>
      <c r="I53" s="432"/>
      <c r="J53" s="432"/>
      <c r="K53" s="432"/>
      <c r="L53" s="432"/>
      <c r="M53" s="432"/>
      <c r="N53" s="432"/>
      <c r="O53" s="432"/>
      <c r="P53" s="432"/>
      <c r="Q53" s="432"/>
      <c r="R53" s="432"/>
      <c r="S53" s="432"/>
      <c r="T53" s="432"/>
      <c r="U53" s="432"/>
      <c r="V53" s="432"/>
      <c r="W53" s="432"/>
      <c r="X53" s="432"/>
      <c r="Y53" s="432"/>
      <c r="Z53" s="432"/>
      <c r="AA53" s="420"/>
      <c r="AB53" s="60"/>
    </row>
    <row r="54" spans="2:28" ht="15.75" customHeight="1" x14ac:dyDescent="0.25">
      <c r="B54" s="65"/>
      <c r="C54" s="68"/>
      <c r="D54" s="68"/>
      <c r="E54" s="439"/>
      <c r="F54" s="420"/>
      <c r="G54" s="67"/>
      <c r="H54" s="439"/>
      <c r="I54" s="432"/>
      <c r="J54" s="432"/>
      <c r="K54" s="432"/>
      <c r="L54" s="432"/>
      <c r="M54" s="432"/>
      <c r="N54" s="432"/>
      <c r="O54" s="432"/>
      <c r="P54" s="432"/>
      <c r="Q54" s="432"/>
      <c r="R54" s="432"/>
      <c r="S54" s="432"/>
      <c r="T54" s="432"/>
      <c r="U54" s="432"/>
      <c r="V54" s="432"/>
      <c r="W54" s="432"/>
      <c r="X54" s="432"/>
      <c r="Y54" s="432"/>
      <c r="Z54" s="432"/>
      <c r="AA54" s="420"/>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53" t="s">
        <v>81</v>
      </c>
      <c r="D56" s="449"/>
      <c r="E56" s="48"/>
      <c r="F56" s="39" t="s">
        <v>82</v>
      </c>
      <c r="G56" s="71"/>
      <c r="H56" s="51"/>
      <c r="I56" s="39" t="s">
        <v>83</v>
      </c>
      <c r="J56" s="24"/>
      <c r="K56" s="452"/>
      <c r="L56" s="420"/>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50" t="s">
        <v>84</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20"/>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39" t="s">
        <v>79</v>
      </c>
      <c r="C60" s="420"/>
      <c r="D60" s="67"/>
      <c r="E60" s="439" t="s">
        <v>85</v>
      </c>
      <c r="F60" s="420"/>
      <c r="G60" s="67"/>
      <c r="H60" s="431" t="s">
        <v>86</v>
      </c>
      <c r="I60" s="420"/>
      <c r="J60" s="439"/>
      <c r="K60" s="420"/>
      <c r="L60" s="448"/>
      <c r="M60" s="449"/>
      <c r="N60" s="67" t="s">
        <v>87</v>
      </c>
      <c r="O60" s="439"/>
      <c r="P60" s="432"/>
      <c r="Q60" s="420"/>
      <c r="R60" s="439" t="s">
        <v>88</v>
      </c>
      <c r="S60" s="432"/>
      <c r="T60" s="420"/>
      <c r="U60" s="439"/>
      <c r="V60" s="432"/>
      <c r="W60" s="420"/>
      <c r="X60" s="439" t="s">
        <v>89</v>
      </c>
      <c r="Y60" s="420"/>
      <c r="Z60" s="439"/>
      <c r="AA60" s="432"/>
      <c r="AB60" s="420"/>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50" t="s">
        <v>90</v>
      </c>
      <c r="C62" s="420"/>
      <c r="D62" s="454"/>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6"/>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50" t="s">
        <v>91</v>
      </c>
      <c r="C64" s="420"/>
      <c r="D64" s="457"/>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6"/>
    </row>
    <row r="66" spans="2:28" ht="15.75" customHeight="1" x14ac:dyDescent="0.25">
      <c r="B66" s="450" t="s">
        <v>92</v>
      </c>
      <c r="C66" s="420"/>
      <c r="D66" s="457"/>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6"/>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50" t="s">
        <v>93</v>
      </c>
      <c r="C68" s="420"/>
      <c r="D68" s="457"/>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6"/>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50" t="s">
        <v>94</v>
      </c>
      <c r="C70" s="420"/>
      <c r="D70" s="457"/>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6"/>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50" t="s">
        <v>95</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20"/>
    </row>
    <row r="73" spans="2:28" ht="15.75" customHeight="1" x14ac:dyDescent="0.25">
      <c r="B73" s="431" t="s">
        <v>35</v>
      </c>
      <c r="C73" s="420"/>
      <c r="D73" s="81" t="s">
        <v>96</v>
      </c>
      <c r="E73" s="431" t="s">
        <v>97</v>
      </c>
      <c r="F73" s="420"/>
      <c r="G73" s="431" t="s">
        <v>95</v>
      </c>
      <c r="H73" s="432"/>
      <c r="I73" s="432"/>
      <c r="J73" s="432"/>
      <c r="K73" s="432"/>
      <c r="L73" s="432"/>
      <c r="M73" s="432"/>
      <c r="N73" s="432"/>
      <c r="O73" s="420"/>
      <c r="P73" s="431" t="s">
        <v>98</v>
      </c>
      <c r="Q73" s="432"/>
      <c r="R73" s="432"/>
      <c r="S73" s="432"/>
      <c r="T73" s="432"/>
      <c r="U73" s="432"/>
      <c r="V73" s="432"/>
      <c r="W73" s="432"/>
      <c r="X73" s="432"/>
      <c r="Y73" s="432"/>
      <c r="Z73" s="432"/>
      <c r="AA73" s="432"/>
      <c r="AB73" s="420"/>
    </row>
    <row r="74" spans="2:28" ht="15.75" customHeight="1" x14ac:dyDescent="0.25">
      <c r="B74" s="431"/>
      <c r="C74" s="420"/>
      <c r="D74" s="50"/>
      <c r="E74" s="431"/>
      <c r="F74" s="420"/>
      <c r="G74" s="458"/>
      <c r="H74" s="432"/>
      <c r="I74" s="432"/>
      <c r="J74" s="432"/>
      <c r="K74" s="432"/>
      <c r="L74" s="432"/>
      <c r="M74" s="432"/>
      <c r="N74" s="432"/>
      <c r="O74" s="420"/>
      <c r="P74" s="458"/>
      <c r="Q74" s="432"/>
      <c r="R74" s="432"/>
      <c r="S74" s="432"/>
      <c r="T74" s="432"/>
      <c r="U74" s="432"/>
      <c r="V74" s="432"/>
      <c r="W74" s="432"/>
      <c r="X74" s="432"/>
      <c r="Y74" s="432"/>
      <c r="Z74" s="432"/>
      <c r="AA74" s="432"/>
      <c r="AB74" s="420"/>
    </row>
    <row r="75" spans="2:28" ht="15.75" customHeight="1" x14ac:dyDescent="0.25">
      <c r="B75" s="431"/>
      <c r="C75" s="420"/>
      <c r="D75" s="50"/>
      <c r="E75" s="431"/>
      <c r="F75" s="420"/>
      <c r="G75" s="458"/>
      <c r="H75" s="432"/>
      <c r="I75" s="432"/>
      <c r="J75" s="432"/>
      <c r="K75" s="432"/>
      <c r="L75" s="432"/>
      <c r="M75" s="432"/>
      <c r="N75" s="432"/>
      <c r="O75" s="420"/>
      <c r="P75" s="458"/>
      <c r="Q75" s="432"/>
      <c r="R75" s="432"/>
      <c r="S75" s="432"/>
      <c r="T75" s="432"/>
      <c r="U75" s="432"/>
      <c r="V75" s="432"/>
      <c r="W75" s="432"/>
      <c r="X75" s="432"/>
      <c r="Y75" s="432"/>
      <c r="Z75" s="432"/>
      <c r="AA75" s="432"/>
      <c r="AB75" s="420"/>
    </row>
    <row r="76" spans="2:28" ht="26.25" customHeight="1" x14ac:dyDescent="0.25">
      <c r="B76" s="459" t="s">
        <v>99</v>
      </c>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20"/>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5" tint="0.59999389629810485"/>
    <pageSetUpPr fitToPage="1"/>
  </sheetPr>
  <dimension ref="A1:O117"/>
  <sheetViews>
    <sheetView showGridLines="0" view="pageBreakPreview" zoomScale="60" zoomScaleNormal="55" workbookViewId="0">
      <selection sqref="A1:A4"/>
    </sheetView>
  </sheetViews>
  <sheetFormatPr baseColWidth="10" defaultColWidth="10.85546875" defaultRowHeight="14.25" x14ac:dyDescent="0.25"/>
  <cols>
    <col min="1" max="1" width="49.5703125" style="100" customWidth="1"/>
    <col min="2" max="13" width="35.5703125" style="100" customWidth="1"/>
    <col min="14" max="15" width="18.140625" style="100" customWidth="1"/>
    <col min="16" max="16" width="8.42578125" style="100" customWidth="1"/>
    <col min="17" max="17" width="18.42578125" style="100" bestFit="1" customWidth="1"/>
    <col min="18" max="18" width="5.5703125" style="100" customWidth="1"/>
    <col min="19" max="19" width="18.42578125" style="100" bestFit="1" customWidth="1"/>
    <col min="20" max="20" width="4.5703125" style="100" customWidth="1"/>
    <col min="21" max="21" width="23" style="100" bestFit="1" customWidth="1"/>
    <col min="22" max="22" width="10.85546875" style="100"/>
    <col min="23" max="23" width="18.42578125" style="100" bestFit="1" customWidth="1"/>
    <col min="24" max="24" width="16.140625" style="100" customWidth="1"/>
    <col min="25" max="16384" width="10.85546875" style="100"/>
  </cols>
  <sheetData>
    <row r="1" spans="1:15" s="182" customFormat="1" ht="32.25" customHeight="1" thickBot="1" x14ac:dyDescent="0.3">
      <c r="A1" s="552"/>
      <c r="B1" s="530" t="s">
        <v>371</v>
      </c>
      <c r="C1" s="531"/>
      <c r="D1" s="531"/>
      <c r="E1" s="531"/>
      <c r="F1" s="531"/>
      <c r="G1" s="531"/>
      <c r="H1" s="531"/>
      <c r="I1" s="531"/>
      <c r="J1" s="531"/>
      <c r="K1" s="531"/>
      <c r="L1" s="532"/>
      <c r="M1" s="527" t="s">
        <v>412</v>
      </c>
      <c r="N1" s="528"/>
      <c r="O1" s="529"/>
    </row>
    <row r="2" spans="1:15" s="182" customFormat="1" ht="30.75" customHeight="1" thickBot="1" x14ac:dyDescent="0.3">
      <c r="A2" s="553"/>
      <c r="B2" s="533" t="s">
        <v>372</v>
      </c>
      <c r="C2" s="534"/>
      <c r="D2" s="534"/>
      <c r="E2" s="534"/>
      <c r="F2" s="534"/>
      <c r="G2" s="534"/>
      <c r="H2" s="534"/>
      <c r="I2" s="534"/>
      <c r="J2" s="534"/>
      <c r="K2" s="534"/>
      <c r="L2" s="535"/>
      <c r="M2" s="527" t="s">
        <v>378</v>
      </c>
      <c r="N2" s="528"/>
      <c r="O2" s="529"/>
    </row>
    <row r="3" spans="1:15" s="182" customFormat="1" ht="24" customHeight="1" thickBot="1" x14ac:dyDescent="0.3">
      <c r="A3" s="553"/>
      <c r="B3" s="533" t="s">
        <v>373</v>
      </c>
      <c r="C3" s="534"/>
      <c r="D3" s="534"/>
      <c r="E3" s="534"/>
      <c r="F3" s="534"/>
      <c r="G3" s="534"/>
      <c r="H3" s="534"/>
      <c r="I3" s="534"/>
      <c r="J3" s="534"/>
      <c r="K3" s="534"/>
      <c r="L3" s="535"/>
      <c r="M3" s="527" t="s">
        <v>379</v>
      </c>
      <c r="N3" s="528"/>
      <c r="O3" s="529"/>
    </row>
    <row r="4" spans="1:15" s="182" customFormat="1" ht="21.75" customHeight="1" thickBot="1" x14ac:dyDescent="0.3">
      <c r="A4" s="554"/>
      <c r="B4" s="536" t="s">
        <v>509</v>
      </c>
      <c r="C4" s="537"/>
      <c r="D4" s="537"/>
      <c r="E4" s="537"/>
      <c r="F4" s="537"/>
      <c r="G4" s="537"/>
      <c r="H4" s="537"/>
      <c r="I4" s="537"/>
      <c r="J4" s="537"/>
      <c r="K4" s="537"/>
      <c r="L4" s="538"/>
      <c r="M4" s="527" t="s">
        <v>370</v>
      </c>
      <c r="N4" s="528"/>
      <c r="O4" s="529"/>
    </row>
    <row r="5" spans="1:15" s="182" customFormat="1" ht="21.75" customHeight="1" thickBot="1" x14ac:dyDescent="0.3">
      <c r="A5" s="183"/>
      <c r="B5" s="184"/>
      <c r="C5" s="184"/>
      <c r="D5" s="184"/>
      <c r="E5" s="184"/>
      <c r="F5" s="184"/>
      <c r="G5" s="184"/>
      <c r="H5" s="184"/>
      <c r="I5" s="184"/>
      <c r="J5" s="184"/>
      <c r="K5" s="184"/>
      <c r="L5" s="184"/>
      <c r="M5" s="185"/>
      <c r="N5" s="185"/>
      <c r="O5" s="185"/>
    </row>
    <row r="6" spans="1:15" s="182" customFormat="1" ht="21.75" customHeight="1" thickBot="1" x14ac:dyDescent="0.3">
      <c r="A6" s="556" t="s">
        <v>408</v>
      </c>
      <c r="B6" s="298" t="s">
        <v>343</v>
      </c>
      <c r="C6" s="252"/>
      <c r="D6" s="298" t="s">
        <v>344</v>
      </c>
      <c r="E6" s="253"/>
      <c r="F6" s="298" t="s">
        <v>345</v>
      </c>
      <c r="G6" s="253"/>
      <c r="H6" s="298" t="s">
        <v>346</v>
      </c>
      <c r="I6" s="254"/>
      <c r="J6" s="541" t="s">
        <v>368</v>
      </c>
      <c r="K6" s="555"/>
      <c r="L6" s="297" t="s">
        <v>409</v>
      </c>
      <c r="M6" s="570" t="s">
        <v>639</v>
      </c>
      <c r="N6" s="570"/>
      <c r="O6" s="570"/>
    </row>
    <row r="7" spans="1:15" s="182" customFormat="1" ht="21.75" customHeight="1" thickBot="1" x14ac:dyDescent="0.3">
      <c r="A7" s="556"/>
      <c r="B7" s="299" t="s">
        <v>347</v>
      </c>
      <c r="C7" s="255"/>
      <c r="D7" s="298" t="s">
        <v>348</v>
      </c>
      <c r="E7" s="256"/>
      <c r="F7" s="298" t="s">
        <v>349</v>
      </c>
      <c r="G7" s="256"/>
      <c r="H7" s="298" t="s">
        <v>350</v>
      </c>
      <c r="I7" s="254"/>
      <c r="J7" s="541"/>
      <c r="K7" s="555"/>
      <c r="L7" s="297" t="s">
        <v>410</v>
      </c>
      <c r="M7" s="570"/>
      <c r="N7" s="570"/>
      <c r="O7" s="570"/>
    </row>
    <row r="8" spans="1:15" s="182" customFormat="1" ht="21.75" customHeight="1" thickBot="1" x14ac:dyDescent="0.3">
      <c r="A8" s="556"/>
      <c r="B8" s="298" t="s">
        <v>351</v>
      </c>
      <c r="C8" s="252"/>
      <c r="D8" s="298" t="s">
        <v>352</v>
      </c>
      <c r="E8" s="256"/>
      <c r="F8" s="298" t="s">
        <v>353</v>
      </c>
      <c r="G8" s="256"/>
      <c r="H8" s="298" t="s">
        <v>354</v>
      </c>
      <c r="I8" s="254"/>
      <c r="J8" s="541"/>
      <c r="K8" s="555"/>
      <c r="L8" s="297" t="s">
        <v>411</v>
      </c>
      <c r="M8" s="570"/>
      <c r="N8" s="570"/>
      <c r="O8" s="570"/>
    </row>
    <row r="9" spans="1:15" s="182" customFormat="1" ht="21.75" customHeight="1" thickBot="1" x14ac:dyDescent="0.3">
      <c r="A9" s="183"/>
      <c r="B9" s="184"/>
      <c r="C9" s="184"/>
      <c r="D9" s="184"/>
      <c r="E9" s="184"/>
      <c r="F9" s="184"/>
      <c r="G9" s="184"/>
      <c r="H9" s="184"/>
      <c r="I9" s="184"/>
      <c r="J9" s="184"/>
      <c r="K9" s="184"/>
      <c r="L9" s="184"/>
      <c r="M9" s="185"/>
      <c r="N9" s="185"/>
      <c r="O9" s="185"/>
    </row>
    <row r="10" spans="1:15" s="182" customFormat="1" ht="21.75" customHeight="1" thickBot="1" x14ac:dyDescent="0.3">
      <c r="A10" s="158" t="s">
        <v>640</v>
      </c>
      <c r="B10" s="562" t="s">
        <v>641</v>
      </c>
      <c r="C10" s="563"/>
      <c r="D10" s="563"/>
      <c r="E10" s="563"/>
      <c r="F10" s="563"/>
      <c r="G10" s="563"/>
      <c r="H10" s="563"/>
      <c r="I10" s="563"/>
      <c r="J10" s="563"/>
      <c r="K10" s="564"/>
      <c r="L10" s="352" t="s">
        <v>642</v>
      </c>
      <c r="M10" s="565">
        <v>2024110010309</v>
      </c>
      <c r="N10" s="566"/>
      <c r="O10" s="567"/>
    </row>
    <row r="11" spans="1:15" ht="15" customHeight="1" thickBot="1" x14ac:dyDescent="0.3">
      <c r="A11" s="105"/>
      <c r="B11" s="106"/>
      <c r="C11" s="106"/>
      <c r="D11" s="108"/>
      <c r="E11" s="107"/>
      <c r="F11" s="107"/>
      <c r="G11" s="109"/>
      <c r="H11" s="109"/>
      <c r="I11" s="110"/>
      <c r="J11" s="110"/>
      <c r="K11" s="106"/>
      <c r="L11" s="106"/>
      <c r="M11" s="106"/>
      <c r="N11" s="106"/>
      <c r="O11" s="106"/>
    </row>
    <row r="12" spans="1:15" ht="15" customHeight="1" x14ac:dyDescent="0.25">
      <c r="A12" s="559" t="s">
        <v>419</v>
      </c>
      <c r="B12" s="542" t="s">
        <v>643</v>
      </c>
      <c r="C12" s="543"/>
      <c r="D12" s="543"/>
      <c r="E12" s="543"/>
      <c r="F12" s="543"/>
      <c r="G12" s="543"/>
      <c r="H12" s="543"/>
      <c r="I12" s="543"/>
      <c r="J12" s="543"/>
      <c r="K12" s="543"/>
      <c r="L12" s="543"/>
      <c r="M12" s="543"/>
      <c r="N12" s="543"/>
      <c r="O12" s="544"/>
    </row>
    <row r="13" spans="1:15" ht="15" customHeight="1" x14ac:dyDescent="0.25">
      <c r="A13" s="560"/>
      <c r="B13" s="545"/>
      <c r="C13" s="546"/>
      <c r="D13" s="546"/>
      <c r="E13" s="546"/>
      <c r="F13" s="546"/>
      <c r="G13" s="546"/>
      <c r="H13" s="546"/>
      <c r="I13" s="546"/>
      <c r="J13" s="546"/>
      <c r="K13" s="546"/>
      <c r="L13" s="546"/>
      <c r="M13" s="546"/>
      <c r="N13" s="546"/>
      <c r="O13" s="547"/>
    </row>
    <row r="14" spans="1:15" ht="15" customHeight="1" thickBot="1" x14ac:dyDescent="0.3">
      <c r="A14" s="561"/>
      <c r="B14" s="548"/>
      <c r="C14" s="549"/>
      <c r="D14" s="549"/>
      <c r="E14" s="549"/>
      <c r="F14" s="549"/>
      <c r="G14" s="549"/>
      <c r="H14" s="549"/>
      <c r="I14" s="549"/>
      <c r="J14" s="549"/>
      <c r="K14" s="549"/>
      <c r="L14" s="549"/>
      <c r="M14" s="549"/>
      <c r="N14" s="549"/>
      <c r="O14" s="550"/>
    </row>
    <row r="15" spans="1:15" ht="9" customHeight="1" thickBot="1" x14ac:dyDescent="0.3">
      <c r="A15" s="113"/>
      <c r="B15" s="181"/>
      <c r="C15" s="114"/>
      <c r="D15" s="114"/>
      <c r="E15" s="114"/>
      <c r="F15" s="114"/>
      <c r="G15" s="115"/>
      <c r="H15" s="115"/>
      <c r="I15" s="115"/>
      <c r="J15" s="115"/>
      <c r="K15" s="115"/>
      <c r="L15" s="116"/>
      <c r="M15" s="116"/>
      <c r="N15" s="116"/>
      <c r="O15" s="116"/>
    </row>
    <row r="16" spans="1:15" s="117" customFormat="1" ht="37.5" customHeight="1" thickBot="1" x14ac:dyDescent="0.3">
      <c r="A16" s="158" t="s">
        <v>407</v>
      </c>
      <c r="B16" s="551" t="s">
        <v>644</v>
      </c>
      <c r="C16" s="551"/>
      <c r="D16" s="551"/>
      <c r="E16" s="551"/>
      <c r="F16" s="551"/>
      <c r="G16" s="556" t="s">
        <v>364</v>
      </c>
      <c r="H16" s="556"/>
      <c r="I16" s="551" t="s">
        <v>648</v>
      </c>
      <c r="J16" s="551"/>
      <c r="K16" s="551"/>
      <c r="L16" s="551"/>
      <c r="M16" s="551"/>
      <c r="N16" s="551"/>
      <c r="O16" s="551"/>
    </row>
    <row r="17" spans="1:15" ht="9" customHeight="1" thickBot="1" x14ac:dyDescent="0.3">
      <c r="A17" s="113"/>
      <c r="B17" s="115"/>
      <c r="C17" s="114"/>
      <c r="D17" s="114"/>
      <c r="E17" s="114"/>
      <c r="F17" s="114"/>
      <c r="G17" s="115"/>
      <c r="H17" s="115"/>
      <c r="I17" s="115"/>
      <c r="J17" s="115"/>
      <c r="K17" s="115"/>
      <c r="L17" s="116"/>
      <c r="M17" s="116"/>
      <c r="N17" s="116"/>
      <c r="O17" s="116"/>
    </row>
    <row r="18" spans="1:15" ht="56.25" customHeight="1" thickBot="1" x14ac:dyDescent="0.3">
      <c r="A18" s="158" t="s">
        <v>312</v>
      </c>
      <c r="B18" s="551" t="s">
        <v>645</v>
      </c>
      <c r="C18" s="551"/>
      <c r="D18" s="551"/>
      <c r="E18" s="551"/>
      <c r="F18" s="158" t="s">
        <v>313</v>
      </c>
      <c r="G18" s="557" t="s">
        <v>646</v>
      </c>
      <c r="H18" s="557"/>
      <c r="I18" s="557"/>
      <c r="J18" s="158" t="s">
        <v>314</v>
      </c>
      <c r="K18" s="551" t="s">
        <v>647</v>
      </c>
      <c r="L18" s="551"/>
      <c r="M18" s="551"/>
      <c r="N18" s="551"/>
      <c r="O18" s="551"/>
    </row>
    <row r="19" spans="1:15" ht="9" customHeight="1" x14ac:dyDescent="0.25">
      <c r="A19" s="104"/>
      <c r="B19" s="101"/>
      <c r="C19" s="558"/>
      <c r="D19" s="558"/>
      <c r="E19" s="558"/>
      <c r="F19" s="558"/>
      <c r="G19" s="558"/>
      <c r="H19" s="558"/>
      <c r="I19" s="558"/>
      <c r="J19" s="558"/>
      <c r="K19" s="558"/>
      <c r="L19" s="558"/>
      <c r="M19" s="558"/>
      <c r="N19" s="558"/>
      <c r="O19" s="558"/>
    </row>
    <row r="21" spans="1:15" ht="16.5" customHeight="1" thickBot="1" x14ac:dyDescent="0.3">
      <c r="A21" s="179"/>
      <c r="B21" s="180"/>
      <c r="C21" s="180"/>
      <c r="D21" s="180"/>
      <c r="E21" s="180"/>
      <c r="F21" s="180"/>
      <c r="G21" s="180"/>
      <c r="H21" s="180"/>
      <c r="I21" s="180"/>
      <c r="J21" s="180"/>
      <c r="K21" s="180"/>
      <c r="L21" s="180"/>
      <c r="M21" s="180"/>
      <c r="N21" s="180"/>
      <c r="O21" s="180"/>
    </row>
    <row r="22" spans="1:15" ht="32.1" customHeight="1" thickBot="1" x14ac:dyDescent="0.3">
      <c r="A22" s="539" t="s">
        <v>315</v>
      </c>
      <c r="B22" s="540"/>
      <c r="C22" s="540"/>
      <c r="D22" s="540"/>
      <c r="E22" s="540"/>
      <c r="F22" s="540"/>
      <c r="G22" s="540"/>
      <c r="H22" s="540"/>
      <c r="I22" s="540"/>
      <c r="J22" s="540"/>
      <c r="K22" s="540"/>
      <c r="L22" s="540"/>
      <c r="M22" s="540"/>
      <c r="N22" s="540"/>
      <c r="O22" s="541"/>
    </row>
    <row r="23" spans="1:15" ht="32.1" customHeight="1" thickBot="1" x14ac:dyDescent="0.3">
      <c r="A23" s="539" t="s">
        <v>316</v>
      </c>
      <c r="B23" s="540"/>
      <c r="C23" s="540"/>
      <c r="D23" s="540"/>
      <c r="E23" s="540"/>
      <c r="F23" s="540"/>
      <c r="G23" s="540"/>
      <c r="H23" s="540"/>
      <c r="I23" s="540"/>
      <c r="J23" s="540"/>
      <c r="K23" s="540"/>
      <c r="L23" s="540"/>
      <c r="M23" s="540"/>
      <c r="N23" s="540"/>
      <c r="O23" s="541"/>
    </row>
    <row r="24" spans="1:15" ht="32.1" customHeight="1" thickBot="1" x14ac:dyDescent="0.3">
      <c r="A24" s="128"/>
      <c r="B24" s="118" t="s">
        <v>343</v>
      </c>
      <c r="C24" s="118" t="s">
        <v>344</v>
      </c>
      <c r="D24" s="118" t="s">
        <v>345</v>
      </c>
      <c r="E24" s="118" t="s">
        <v>346</v>
      </c>
      <c r="F24" s="118" t="s">
        <v>347</v>
      </c>
      <c r="G24" s="118" t="s">
        <v>348</v>
      </c>
      <c r="H24" s="118" t="s">
        <v>349</v>
      </c>
      <c r="I24" s="118" t="s">
        <v>350</v>
      </c>
      <c r="J24" s="118" t="s">
        <v>351</v>
      </c>
      <c r="K24" s="118" t="s">
        <v>352</v>
      </c>
      <c r="L24" s="118" t="s">
        <v>353</v>
      </c>
      <c r="M24" s="118" t="s">
        <v>354</v>
      </c>
      <c r="N24" s="351" t="s">
        <v>355</v>
      </c>
      <c r="O24" s="119" t="s">
        <v>365</v>
      </c>
    </row>
    <row r="25" spans="1:15" ht="32.1" customHeight="1" x14ac:dyDescent="0.25">
      <c r="A25" s="122" t="s">
        <v>317</v>
      </c>
      <c r="B25" s="123">
        <v>1076004000</v>
      </c>
      <c r="C25" s="123">
        <v>4144401000</v>
      </c>
      <c r="D25" s="123">
        <v>167519000</v>
      </c>
      <c r="E25" s="123">
        <v>597420000</v>
      </c>
      <c r="F25" s="123">
        <v>152772000</v>
      </c>
      <c r="G25" s="123">
        <v>2311231000</v>
      </c>
      <c r="H25" s="120">
        <v>163914000</v>
      </c>
      <c r="I25" s="120"/>
      <c r="J25" s="120"/>
      <c r="K25" s="120"/>
      <c r="L25" s="120"/>
      <c r="M25" s="120"/>
      <c r="N25" s="123">
        <f>SUM(B25:M25)</f>
        <v>8613261000</v>
      </c>
      <c r="O25" s="121"/>
    </row>
    <row r="26" spans="1:15" ht="32.1" customHeight="1" x14ac:dyDescent="0.25">
      <c r="A26" s="122" t="s">
        <v>318</v>
      </c>
      <c r="B26" s="123"/>
      <c r="C26" s="123"/>
      <c r="D26" s="123"/>
      <c r="E26" s="123"/>
      <c r="F26" s="123"/>
      <c r="G26" s="123"/>
      <c r="H26" s="123"/>
      <c r="I26" s="123"/>
      <c r="J26" s="123"/>
      <c r="K26" s="123"/>
      <c r="L26" s="123"/>
      <c r="M26" s="123"/>
      <c r="N26" s="123">
        <f t="shared" ref="N26:N28" si="0">SUM(B26:M26)</f>
        <v>0</v>
      </c>
      <c r="O26" s="157">
        <f>+(B26+C26+D26+E26+F26+G26+H26+I26+J26+K26+L26+M26)/N25</f>
        <v>0</v>
      </c>
    </row>
    <row r="27" spans="1:15" ht="32.1" customHeight="1" x14ac:dyDescent="0.25">
      <c r="A27" s="122" t="s">
        <v>319</v>
      </c>
      <c r="B27" s="123"/>
      <c r="C27" s="123"/>
      <c r="D27" s="123"/>
      <c r="E27" s="123"/>
      <c r="F27" s="123"/>
      <c r="G27" s="123"/>
      <c r="H27" s="123"/>
      <c r="I27" s="123"/>
      <c r="J27" s="123"/>
      <c r="K27" s="123"/>
      <c r="L27" s="123"/>
      <c r="M27" s="123"/>
      <c r="N27" s="123">
        <f t="shared" si="0"/>
        <v>0</v>
      </c>
      <c r="O27" s="157"/>
    </row>
    <row r="28" spans="1:15" ht="32.1" customHeight="1" x14ac:dyDescent="0.25">
      <c r="A28" s="122" t="s">
        <v>361</v>
      </c>
      <c r="B28" s="123">
        <v>323745281</v>
      </c>
      <c r="C28" s="123">
        <v>295554336</v>
      </c>
      <c r="D28" s="123">
        <v>125358769</v>
      </c>
      <c r="E28" s="123"/>
      <c r="F28" s="123"/>
      <c r="G28" s="123"/>
      <c r="H28" s="123"/>
      <c r="I28" s="123"/>
      <c r="J28" s="123"/>
      <c r="K28" s="123"/>
      <c r="L28" s="123"/>
      <c r="M28" s="123"/>
      <c r="N28" s="123">
        <f t="shared" si="0"/>
        <v>744658386</v>
      </c>
      <c r="O28" s="124"/>
    </row>
    <row r="29" spans="1:15" ht="32.1" customHeight="1" x14ac:dyDescent="0.25">
      <c r="A29" s="122" t="s">
        <v>363</v>
      </c>
      <c r="B29" s="123">
        <v>0</v>
      </c>
      <c r="C29" s="123"/>
      <c r="D29" s="123"/>
      <c r="E29" s="123"/>
      <c r="F29" s="123"/>
      <c r="G29" s="123"/>
      <c r="H29" s="123"/>
      <c r="I29" s="123"/>
      <c r="J29" s="123"/>
      <c r="K29" s="123"/>
      <c r="L29" s="123"/>
      <c r="M29" s="123"/>
      <c r="N29" s="123"/>
      <c r="O29" s="124"/>
    </row>
    <row r="30" spans="1:15" ht="32.1" customHeight="1" thickBot="1" x14ac:dyDescent="0.3">
      <c r="A30" s="125" t="s">
        <v>362</v>
      </c>
      <c r="B30" s="126">
        <v>0</v>
      </c>
      <c r="C30" s="126"/>
      <c r="D30" s="126"/>
      <c r="E30" s="126"/>
      <c r="F30" s="126"/>
      <c r="G30" s="126"/>
      <c r="H30" s="126"/>
      <c r="I30" s="126"/>
      <c r="J30" s="126"/>
      <c r="K30" s="126"/>
      <c r="L30" s="126"/>
      <c r="M30" s="126"/>
      <c r="N30" s="126"/>
      <c r="O30" s="129"/>
    </row>
    <row r="31" spans="1:15" s="127" customFormat="1" ht="16.5" customHeight="1" x14ac:dyDescent="0.2"/>
    <row r="32" spans="1:15" s="127" customFormat="1" ht="17.25" customHeight="1" x14ac:dyDescent="0.2"/>
    <row r="34" spans="1:9" ht="48" customHeight="1" thickBot="1" x14ac:dyDescent="0.3">
      <c r="A34" s="513" t="s">
        <v>336</v>
      </c>
      <c r="B34" s="514"/>
      <c r="C34" s="514"/>
      <c r="D34" s="514"/>
      <c r="E34" s="514"/>
      <c r="F34" s="514"/>
      <c r="G34" s="514"/>
      <c r="H34" s="514"/>
      <c r="I34" s="515"/>
    </row>
    <row r="35" spans="1:9" ht="50.25" customHeight="1" thickBot="1" x14ac:dyDescent="0.3">
      <c r="A35" s="142" t="s">
        <v>335</v>
      </c>
      <c r="B35" s="516" t="str">
        <f>+B12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C35" s="517"/>
      <c r="D35" s="517"/>
      <c r="E35" s="517"/>
      <c r="F35" s="517"/>
      <c r="G35" s="517"/>
      <c r="H35" s="517"/>
      <c r="I35" s="518"/>
    </row>
    <row r="36" spans="1:9" ht="18.75" customHeight="1" thickBot="1" x14ac:dyDescent="0.3">
      <c r="A36" s="507" t="s">
        <v>416</v>
      </c>
      <c r="B36" s="190">
        <v>2024</v>
      </c>
      <c r="C36" s="190">
        <v>2025</v>
      </c>
      <c r="D36" s="190">
        <v>2026</v>
      </c>
      <c r="E36" s="190">
        <v>2027</v>
      </c>
      <c r="F36" s="190" t="s">
        <v>418</v>
      </c>
      <c r="G36" s="524" t="s">
        <v>417</v>
      </c>
      <c r="H36" s="524" t="s">
        <v>9</v>
      </c>
      <c r="I36" s="524"/>
    </row>
    <row r="37" spans="1:9" ht="50.25" customHeight="1" thickBot="1" x14ac:dyDescent="0.3">
      <c r="A37" s="508"/>
      <c r="B37" s="384">
        <v>0.5</v>
      </c>
      <c r="C37" s="384">
        <v>2</v>
      </c>
      <c r="D37" s="384">
        <v>1</v>
      </c>
      <c r="E37" s="384">
        <v>0.5</v>
      </c>
      <c r="F37" s="353">
        <f>SUM(B37:E37)</f>
        <v>4</v>
      </c>
      <c r="G37" s="524"/>
      <c r="H37" s="524"/>
      <c r="I37" s="524"/>
    </row>
    <row r="38" spans="1:9" ht="35.25" customHeight="1" thickBot="1" x14ac:dyDescent="0.3">
      <c r="A38" s="143" t="s">
        <v>320</v>
      </c>
      <c r="B38" s="519" t="s">
        <v>649</v>
      </c>
      <c r="C38" s="520"/>
      <c r="D38" s="521" t="s">
        <v>341</v>
      </c>
      <c r="E38" s="522"/>
      <c r="F38" s="522"/>
      <c r="G38" s="522"/>
      <c r="H38" s="522"/>
      <c r="I38" s="523"/>
    </row>
    <row r="39" spans="1:9" s="131" customFormat="1" ht="53.25" customHeight="1" thickBot="1" x14ac:dyDescent="0.3">
      <c r="A39" s="507" t="s">
        <v>356</v>
      </c>
      <c r="B39" s="143" t="s">
        <v>334</v>
      </c>
      <c r="C39" s="142" t="s">
        <v>324</v>
      </c>
      <c r="D39" s="492" t="s">
        <v>338</v>
      </c>
      <c r="E39" s="493"/>
      <c r="F39" s="492" t="s">
        <v>339</v>
      </c>
      <c r="G39" s="493"/>
      <c r="H39" s="144" t="s">
        <v>340</v>
      </c>
      <c r="I39" s="146" t="s">
        <v>337</v>
      </c>
    </row>
    <row r="40" spans="1:9" ht="53.25" customHeight="1" thickBot="1" x14ac:dyDescent="0.3">
      <c r="A40" s="508"/>
      <c r="B40" s="135">
        <v>0</v>
      </c>
      <c r="C40" s="136"/>
      <c r="D40" s="509"/>
      <c r="E40" s="510"/>
      <c r="F40" s="509"/>
      <c r="G40" s="510"/>
      <c r="H40" s="132"/>
      <c r="I40" s="133"/>
    </row>
    <row r="41" spans="1:9" s="131" customFormat="1" ht="53.25" customHeight="1" thickBot="1" x14ac:dyDescent="0.3">
      <c r="A41" s="507" t="s">
        <v>357</v>
      </c>
      <c r="B41" s="145" t="s">
        <v>334</v>
      </c>
      <c r="C41" s="144" t="s">
        <v>324</v>
      </c>
      <c r="D41" s="492" t="s">
        <v>338</v>
      </c>
      <c r="E41" s="493"/>
      <c r="F41" s="492" t="s">
        <v>339</v>
      </c>
      <c r="G41" s="493"/>
      <c r="H41" s="144" t="s">
        <v>340</v>
      </c>
      <c r="I41" s="146" t="s">
        <v>337</v>
      </c>
    </row>
    <row r="42" spans="1:9" ht="53.25" customHeight="1" thickBot="1" x14ac:dyDescent="0.3">
      <c r="A42" s="508"/>
      <c r="B42" s="135">
        <v>0</v>
      </c>
      <c r="C42" s="136"/>
      <c r="D42" s="509"/>
      <c r="E42" s="510"/>
      <c r="F42" s="509"/>
      <c r="G42" s="510"/>
      <c r="H42" s="132"/>
      <c r="I42" s="133"/>
    </row>
    <row r="43" spans="1:9" s="131" customFormat="1" ht="53.25" customHeight="1" thickBot="1" x14ac:dyDescent="0.3">
      <c r="A43" s="507" t="s">
        <v>358</v>
      </c>
      <c r="B43" s="145" t="s">
        <v>334</v>
      </c>
      <c r="C43" s="144" t="s">
        <v>324</v>
      </c>
      <c r="D43" s="492" t="s">
        <v>338</v>
      </c>
      <c r="E43" s="493"/>
      <c r="F43" s="492" t="s">
        <v>339</v>
      </c>
      <c r="G43" s="493"/>
      <c r="H43" s="144" t="s">
        <v>340</v>
      </c>
      <c r="I43" s="146" t="s">
        <v>337</v>
      </c>
    </row>
    <row r="44" spans="1:9" ht="53.25" customHeight="1" thickBot="1" x14ac:dyDescent="0.3">
      <c r="A44" s="508"/>
      <c r="B44" s="135">
        <v>0</v>
      </c>
      <c r="C44" s="136"/>
      <c r="D44" s="509"/>
      <c r="E44" s="510"/>
      <c r="F44" s="509"/>
      <c r="G44" s="510"/>
      <c r="H44" s="132"/>
      <c r="I44" s="133"/>
    </row>
    <row r="45" spans="1:9" s="131" customFormat="1" ht="53.25" customHeight="1" thickBot="1" x14ac:dyDescent="0.3">
      <c r="A45" s="507" t="s">
        <v>359</v>
      </c>
      <c r="B45" s="145" t="s">
        <v>334</v>
      </c>
      <c r="C45" s="145" t="s">
        <v>324</v>
      </c>
      <c r="D45" s="492" t="s">
        <v>338</v>
      </c>
      <c r="E45" s="493"/>
      <c r="F45" s="492" t="s">
        <v>339</v>
      </c>
      <c r="G45" s="493"/>
      <c r="H45" s="144" t="s">
        <v>340</v>
      </c>
      <c r="I45" s="144" t="s">
        <v>337</v>
      </c>
    </row>
    <row r="46" spans="1:9" ht="53.25" customHeight="1" thickBot="1" x14ac:dyDescent="0.3">
      <c r="A46" s="508"/>
      <c r="B46" s="135">
        <v>0</v>
      </c>
      <c r="C46" s="136"/>
      <c r="D46" s="511"/>
      <c r="E46" s="512"/>
      <c r="F46" s="511"/>
      <c r="G46" s="512"/>
      <c r="H46" s="152"/>
      <c r="I46" s="153"/>
    </row>
    <row r="47" spans="1:9" s="131" customFormat="1" ht="53.25" customHeight="1" thickBot="1" x14ac:dyDescent="0.3">
      <c r="A47" s="507" t="s">
        <v>360</v>
      </c>
      <c r="B47" s="145" t="s">
        <v>334</v>
      </c>
      <c r="C47" s="144" t="s">
        <v>324</v>
      </c>
      <c r="D47" s="492" t="s">
        <v>338</v>
      </c>
      <c r="E47" s="493"/>
      <c r="F47" s="492" t="s">
        <v>339</v>
      </c>
      <c r="G47" s="493"/>
      <c r="H47" s="144" t="s">
        <v>340</v>
      </c>
      <c r="I47" s="146" t="s">
        <v>337</v>
      </c>
    </row>
    <row r="48" spans="1:9" ht="53.25" customHeight="1" thickBot="1" x14ac:dyDescent="0.3">
      <c r="A48" s="508"/>
      <c r="B48" s="135">
        <v>0</v>
      </c>
      <c r="C48" s="136"/>
      <c r="D48" s="494"/>
      <c r="E48" s="496"/>
      <c r="F48" s="494"/>
      <c r="G48" s="496"/>
      <c r="H48" s="132"/>
      <c r="I48" s="134"/>
    </row>
    <row r="49" spans="1:9" s="131" customFormat="1" ht="53.25" customHeight="1" thickBot="1" x14ac:dyDescent="0.3">
      <c r="A49" s="507" t="s">
        <v>342</v>
      </c>
      <c r="B49" s="145" t="s">
        <v>334</v>
      </c>
      <c r="C49" s="144" t="s">
        <v>324</v>
      </c>
      <c r="D49" s="492" t="s">
        <v>338</v>
      </c>
      <c r="E49" s="493"/>
      <c r="F49" s="492" t="s">
        <v>339</v>
      </c>
      <c r="G49" s="493"/>
      <c r="H49" s="144" t="s">
        <v>340</v>
      </c>
      <c r="I49" s="146" t="s">
        <v>337</v>
      </c>
    </row>
    <row r="50" spans="1:9" ht="53.25" customHeight="1" thickBot="1" x14ac:dyDescent="0.3">
      <c r="A50" s="508"/>
      <c r="B50" s="137">
        <v>0</v>
      </c>
      <c r="C50" s="138"/>
      <c r="D50" s="494"/>
      <c r="E50" s="496"/>
      <c r="F50" s="494"/>
      <c r="G50" s="496"/>
      <c r="H50" s="132"/>
      <c r="I50" s="134"/>
    </row>
    <row r="51" spans="1:9" ht="53.25" customHeight="1" thickBot="1" x14ac:dyDescent="0.3">
      <c r="A51" s="507" t="s">
        <v>325</v>
      </c>
      <c r="B51" s="143" t="s">
        <v>334</v>
      </c>
      <c r="C51" s="142" t="s">
        <v>324</v>
      </c>
      <c r="D51" s="492" t="s">
        <v>338</v>
      </c>
      <c r="E51" s="493"/>
      <c r="F51" s="492" t="s">
        <v>339</v>
      </c>
      <c r="G51" s="493"/>
      <c r="H51" s="144" t="s">
        <v>340</v>
      </c>
      <c r="I51" s="146" t="s">
        <v>337</v>
      </c>
    </row>
    <row r="52" spans="1:9" ht="53.25" customHeight="1" thickBot="1" x14ac:dyDescent="0.3">
      <c r="A52" s="508"/>
      <c r="B52" s="137">
        <v>1</v>
      </c>
      <c r="C52" s="138"/>
      <c r="D52" s="494"/>
      <c r="E52" s="495"/>
      <c r="F52" s="494"/>
      <c r="G52" s="496"/>
      <c r="H52" s="132"/>
      <c r="I52" s="134"/>
    </row>
    <row r="53" spans="1:9" ht="53.25" customHeight="1" thickBot="1" x14ac:dyDescent="0.3">
      <c r="A53" s="507" t="s">
        <v>326</v>
      </c>
      <c r="B53" s="143" t="s">
        <v>334</v>
      </c>
      <c r="C53" s="142" t="s">
        <v>324</v>
      </c>
      <c r="D53" s="492" t="s">
        <v>338</v>
      </c>
      <c r="E53" s="493"/>
      <c r="F53" s="492" t="s">
        <v>339</v>
      </c>
      <c r="G53" s="493"/>
      <c r="H53" s="144" t="s">
        <v>340</v>
      </c>
      <c r="I53" s="146" t="s">
        <v>337</v>
      </c>
    </row>
    <row r="54" spans="1:9" ht="53.25" customHeight="1" thickBot="1" x14ac:dyDescent="0.3">
      <c r="A54" s="508"/>
      <c r="B54" s="137">
        <v>0</v>
      </c>
      <c r="C54" s="138"/>
      <c r="D54" s="494"/>
      <c r="E54" s="495"/>
      <c r="F54" s="494"/>
      <c r="G54" s="496"/>
      <c r="H54" s="154"/>
      <c r="I54" s="134"/>
    </row>
    <row r="55" spans="1:9" ht="53.25" customHeight="1" thickBot="1" x14ac:dyDescent="0.3">
      <c r="A55" s="507" t="s">
        <v>327</v>
      </c>
      <c r="B55" s="143" t="s">
        <v>334</v>
      </c>
      <c r="C55" s="142" t="s">
        <v>324</v>
      </c>
      <c r="D55" s="492" t="s">
        <v>338</v>
      </c>
      <c r="E55" s="493"/>
      <c r="F55" s="492" t="s">
        <v>339</v>
      </c>
      <c r="G55" s="493"/>
      <c r="H55" s="144" t="s">
        <v>340</v>
      </c>
      <c r="I55" s="146" t="s">
        <v>337</v>
      </c>
    </row>
    <row r="56" spans="1:9" ht="53.25" customHeight="1" thickBot="1" x14ac:dyDescent="0.3">
      <c r="A56" s="508"/>
      <c r="B56" s="137">
        <v>0</v>
      </c>
      <c r="C56" s="138"/>
      <c r="D56" s="494"/>
      <c r="E56" s="496"/>
      <c r="F56" s="494"/>
      <c r="G56" s="496"/>
      <c r="H56" s="132"/>
      <c r="I56" s="132"/>
    </row>
    <row r="57" spans="1:9" ht="53.25" customHeight="1" thickBot="1" x14ac:dyDescent="0.3">
      <c r="A57" s="507" t="s">
        <v>328</v>
      </c>
      <c r="B57" s="143" t="s">
        <v>334</v>
      </c>
      <c r="C57" s="142" t="s">
        <v>324</v>
      </c>
      <c r="D57" s="492" t="s">
        <v>338</v>
      </c>
      <c r="E57" s="493"/>
      <c r="F57" s="492" t="s">
        <v>339</v>
      </c>
      <c r="G57" s="493"/>
      <c r="H57" s="144" t="s">
        <v>340</v>
      </c>
      <c r="I57" s="146" t="s">
        <v>337</v>
      </c>
    </row>
    <row r="58" spans="1:9" ht="53.25" customHeight="1" thickBot="1" x14ac:dyDescent="0.3">
      <c r="A58" s="508"/>
      <c r="B58" s="137">
        <v>0</v>
      </c>
      <c r="C58" s="138"/>
      <c r="D58" s="494"/>
      <c r="E58" s="496"/>
      <c r="F58" s="494"/>
      <c r="G58" s="496"/>
      <c r="H58" s="132"/>
      <c r="I58" s="134"/>
    </row>
    <row r="59" spans="1:9" ht="53.25" customHeight="1" thickBot="1" x14ac:dyDescent="0.3">
      <c r="A59" s="507" t="s">
        <v>333</v>
      </c>
      <c r="B59" s="143" t="s">
        <v>334</v>
      </c>
      <c r="C59" s="142" t="s">
        <v>324</v>
      </c>
      <c r="D59" s="492" t="s">
        <v>338</v>
      </c>
      <c r="E59" s="493"/>
      <c r="F59" s="492" t="s">
        <v>339</v>
      </c>
      <c r="G59" s="493"/>
      <c r="H59" s="144" t="s">
        <v>340</v>
      </c>
      <c r="I59" s="146" t="s">
        <v>337</v>
      </c>
    </row>
    <row r="60" spans="1:9" ht="53.25" customHeight="1" thickBot="1" x14ac:dyDescent="0.3">
      <c r="A60" s="508"/>
      <c r="B60" s="137">
        <v>0</v>
      </c>
      <c r="C60" s="138"/>
      <c r="D60" s="494"/>
      <c r="E60" s="496"/>
      <c r="F60" s="495"/>
      <c r="G60" s="495"/>
      <c r="H60" s="132"/>
      <c r="I60" s="132"/>
    </row>
    <row r="61" spans="1:9" ht="53.25" customHeight="1" thickBot="1" x14ac:dyDescent="0.3">
      <c r="A61" s="507" t="s">
        <v>329</v>
      </c>
      <c r="B61" s="143" t="s">
        <v>334</v>
      </c>
      <c r="C61" s="142" t="s">
        <v>324</v>
      </c>
      <c r="D61" s="492" t="s">
        <v>338</v>
      </c>
      <c r="E61" s="493"/>
      <c r="F61" s="492" t="s">
        <v>339</v>
      </c>
      <c r="G61" s="493"/>
      <c r="H61" s="144" t="s">
        <v>340</v>
      </c>
      <c r="I61" s="146" t="s">
        <v>337</v>
      </c>
    </row>
    <row r="62" spans="1:9" ht="53.25" customHeight="1" thickBot="1" x14ac:dyDescent="0.3">
      <c r="A62" s="508"/>
      <c r="B62" s="137">
        <v>1</v>
      </c>
      <c r="C62" s="138"/>
      <c r="D62" s="494"/>
      <c r="E62" s="496"/>
      <c r="F62" s="494"/>
      <c r="G62" s="496"/>
      <c r="H62" s="132"/>
      <c r="I62" s="132"/>
    </row>
    <row r="66" spans="1:9" ht="34.5" customHeight="1" x14ac:dyDescent="0.25">
      <c r="A66" s="571" t="s">
        <v>330</v>
      </c>
      <c r="B66" s="571"/>
      <c r="C66" s="571"/>
      <c r="D66" s="571"/>
      <c r="E66" s="571"/>
      <c r="F66" s="571"/>
      <c r="G66" s="571"/>
      <c r="H66" s="571"/>
      <c r="I66" s="571"/>
    </row>
    <row r="67" spans="1:9" ht="94.5" customHeight="1" x14ac:dyDescent="0.25">
      <c r="A67" s="147" t="s">
        <v>321</v>
      </c>
      <c r="B67" s="502" t="s">
        <v>650</v>
      </c>
      <c r="C67" s="503"/>
      <c r="D67" s="504" t="s">
        <v>651</v>
      </c>
      <c r="E67" s="505"/>
      <c r="F67" s="504" t="s">
        <v>652</v>
      </c>
      <c r="G67" s="505"/>
      <c r="H67" s="504" t="s">
        <v>653</v>
      </c>
      <c r="I67" s="505"/>
    </row>
    <row r="68" spans="1:9" ht="40.5" customHeight="1" x14ac:dyDescent="0.25">
      <c r="A68" s="147" t="s">
        <v>420</v>
      </c>
      <c r="B68" s="573">
        <v>8.3350000000000009</v>
      </c>
      <c r="C68" s="574"/>
      <c r="D68" s="573">
        <v>8.3350000000000009</v>
      </c>
      <c r="E68" s="574"/>
      <c r="F68" s="573">
        <v>8.3350000000000009</v>
      </c>
      <c r="G68" s="574"/>
      <c r="H68" s="573">
        <v>8.3350000000000009</v>
      </c>
      <c r="I68" s="574"/>
    </row>
    <row r="69" spans="1:9" ht="30" customHeight="1" x14ac:dyDescent="0.25">
      <c r="A69" s="568" t="s">
        <v>343</v>
      </c>
      <c r="B69" s="354" t="s">
        <v>8</v>
      </c>
      <c r="C69" s="354" t="s">
        <v>324</v>
      </c>
      <c r="D69" s="354" t="s">
        <v>8</v>
      </c>
      <c r="E69" s="354" t="s">
        <v>324</v>
      </c>
      <c r="F69" s="354" t="s">
        <v>8</v>
      </c>
      <c r="G69" s="354" t="s">
        <v>324</v>
      </c>
      <c r="H69" s="354" t="s">
        <v>8</v>
      </c>
      <c r="I69" s="354" t="s">
        <v>324</v>
      </c>
    </row>
    <row r="70" spans="1:9" ht="30" customHeight="1" x14ac:dyDescent="0.25">
      <c r="A70" s="569"/>
      <c r="B70" s="355">
        <v>0.05</v>
      </c>
      <c r="C70" s="356"/>
      <c r="D70" s="355">
        <v>0.03</v>
      </c>
      <c r="E70" s="356"/>
      <c r="F70" s="155">
        <v>0.05</v>
      </c>
      <c r="G70" s="356"/>
      <c r="H70" s="155"/>
      <c r="I70" s="356"/>
    </row>
    <row r="71" spans="1:9" ht="55.5" customHeight="1" x14ac:dyDescent="0.25">
      <c r="A71" s="147" t="s">
        <v>332</v>
      </c>
      <c r="B71" s="499"/>
      <c r="C71" s="500"/>
      <c r="D71" s="490"/>
      <c r="E71" s="572"/>
      <c r="F71" s="490"/>
      <c r="G71" s="491"/>
      <c r="H71" s="490"/>
      <c r="I71" s="572"/>
    </row>
    <row r="72" spans="1:9" ht="55.5" customHeight="1" x14ac:dyDescent="0.25">
      <c r="A72" s="147" t="s">
        <v>331</v>
      </c>
      <c r="B72" s="497"/>
      <c r="C72" s="498"/>
      <c r="D72" s="497"/>
      <c r="E72" s="498"/>
      <c r="F72" s="486"/>
      <c r="G72" s="487"/>
      <c r="H72" s="486"/>
      <c r="I72" s="487"/>
    </row>
    <row r="73" spans="1:9" ht="30.75" customHeight="1" x14ac:dyDescent="0.25">
      <c r="A73" s="568" t="s">
        <v>344</v>
      </c>
      <c r="B73" s="354" t="s">
        <v>8</v>
      </c>
      <c r="C73" s="354" t="s">
        <v>324</v>
      </c>
      <c r="D73" s="354" t="s">
        <v>8</v>
      </c>
      <c r="E73" s="354" t="s">
        <v>324</v>
      </c>
      <c r="F73" s="354" t="s">
        <v>8</v>
      </c>
      <c r="G73" s="354" t="s">
        <v>324</v>
      </c>
      <c r="H73" s="354" t="s">
        <v>8</v>
      </c>
      <c r="I73" s="354" t="s">
        <v>324</v>
      </c>
    </row>
    <row r="74" spans="1:9" ht="30.75" customHeight="1" x14ac:dyDescent="0.25">
      <c r="A74" s="569"/>
      <c r="B74" s="355">
        <v>0.1</v>
      </c>
      <c r="C74" s="356"/>
      <c r="D74" s="355">
        <v>0.05</v>
      </c>
      <c r="E74" s="356"/>
      <c r="F74" s="155">
        <v>0.05</v>
      </c>
      <c r="G74" s="149"/>
      <c r="H74" s="155"/>
      <c r="I74" s="149"/>
    </row>
    <row r="75" spans="1:9" ht="61.5" customHeight="1" x14ac:dyDescent="0.25">
      <c r="A75" s="147" t="s">
        <v>332</v>
      </c>
      <c r="B75" s="499"/>
      <c r="C75" s="500"/>
      <c r="D75" s="525"/>
      <c r="E75" s="526"/>
      <c r="F75" s="490"/>
      <c r="G75" s="491"/>
      <c r="H75" s="525"/>
      <c r="I75" s="526"/>
    </row>
    <row r="76" spans="1:9" ht="61.5" customHeight="1" x14ac:dyDescent="0.25">
      <c r="A76" s="147" t="s">
        <v>331</v>
      </c>
      <c r="B76" s="497"/>
      <c r="C76" s="498"/>
      <c r="D76" s="497"/>
      <c r="E76" s="498"/>
      <c r="F76" s="486"/>
      <c r="G76" s="487"/>
      <c r="H76" s="486"/>
      <c r="I76" s="487"/>
    </row>
    <row r="77" spans="1:9" ht="30.75" customHeight="1" x14ac:dyDescent="0.25">
      <c r="A77" s="568" t="s">
        <v>345</v>
      </c>
      <c r="B77" s="354" t="s">
        <v>8</v>
      </c>
      <c r="C77" s="354" t="s">
        <v>324</v>
      </c>
      <c r="D77" s="354" t="s">
        <v>8</v>
      </c>
      <c r="E77" s="354" t="s">
        <v>324</v>
      </c>
      <c r="F77" s="354" t="s">
        <v>8</v>
      </c>
      <c r="G77" s="354" t="s">
        <v>324</v>
      </c>
      <c r="H77" s="354" t="s">
        <v>8</v>
      </c>
      <c r="I77" s="354" t="s">
        <v>324</v>
      </c>
    </row>
    <row r="78" spans="1:9" ht="30.75" customHeight="1" x14ac:dyDescent="0.25">
      <c r="A78" s="569"/>
      <c r="B78" s="355">
        <v>7.0000000000000007E-2</v>
      </c>
      <c r="C78" s="356"/>
      <c r="D78" s="355">
        <v>0.05</v>
      </c>
      <c r="E78" s="356"/>
      <c r="F78" s="355">
        <v>0.09</v>
      </c>
      <c r="G78" s="149"/>
      <c r="H78" s="355">
        <v>0.1</v>
      </c>
      <c r="I78" s="149"/>
    </row>
    <row r="79" spans="1:9" ht="60" customHeight="1" x14ac:dyDescent="0.25">
      <c r="A79" s="147" t="s">
        <v>332</v>
      </c>
      <c r="B79" s="499"/>
      <c r="C79" s="500"/>
      <c r="D79" s="486"/>
      <c r="E79" s="501"/>
      <c r="F79" s="490"/>
      <c r="G79" s="491"/>
      <c r="H79" s="486"/>
      <c r="I79" s="487"/>
    </row>
    <row r="80" spans="1:9" ht="60" customHeight="1" x14ac:dyDescent="0.25">
      <c r="A80" s="147" t="s">
        <v>331</v>
      </c>
      <c r="B80" s="497"/>
      <c r="C80" s="498"/>
      <c r="D80" s="497"/>
      <c r="E80" s="498"/>
      <c r="F80" s="486"/>
      <c r="G80" s="487"/>
      <c r="H80" s="486"/>
      <c r="I80" s="487"/>
    </row>
    <row r="81" spans="1:9" ht="30.75" customHeight="1" x14ac:dyDescent="0.25">
      <c r="A81" s="568" t="s">
        <v>346</v>
      </c>
      <c r="B81" s="354" t="s">
        <v>8</v>
      </c>
      <c r="C81" s="354" t="s">
        <v>324</v>
      </c>
      <c r="D81" s="354" t="s">
        <v>8</v>
      </c>
      <c r="E81" s="354" t="s">
        <v>324</v>
      </c>
      <c r="F81" s="354" t="s">
        <v>8</v>
      </c>
      <c r="G81" s="354" t="s">
        <v>324</v>
      </c>
      <c r="H81" s="354" t="s">
        <v>8</v>
      </c>
      <c r="I81" s="354" t="s">
        <v>324</v>
      </c>
    </row>
    <row r="82" spans="1:9" ht="30.75" customHeight="1" x14ac:dyDescent="0.25">
      <c r="A82" s="569"/>
      <c r="B82" s="355">
        <v>0.1</v>
      </c>
      <c r="C82" s="356"/>
      <c r="D82" s="355">
        <v>0.05</v>
      </c>
      <c r="E82" s="356"/>
      <c r="F82" s="357">
        <v>0.09</v>
      </c>
      <c r="G82" s="149"/>
      <c r="H82" s="357"/>
      <c r="I82" s="149"/>
    </row>
    <row r="83" spans="1:9" ht="59.25" customHeight="1" x14ac:dyDescent="0.25">
      <c r="A83" s="147" t="s">
        <v>332</v>
      </c>
      <c r="B83" s="488"/>
      <c r="C83" s="489"/>
      <c r="D83" s="486"/>
      <c r="E83" s="487"/>
      <c r="F83" s="490"/>
      <c r="G83" s="491"/>
      <c r="H83" s="486"/>
      <c r="I83" s="487"/>
    </row>
    <row r="84" spans="1:9" ht="59.25" customHeight="1" x14ac:dyDescent="0.25">
      <c r="A84" s="147" t="s">
        <v>331</v>
      </c>
      <c r="B84" s="575"/>
      <c r="C84" s="576"/>
      <c r="D84" s="497"/>
      <c r="E84" s="498"/>
      <c r="F84" s="486"/>
      <c r="G84" s="487"/>
      <c r="H84" s="486"/>
      <c r="I84" s="487"/>
    </row>
    <row r="85" spans="1:9" ht="30" customHeight="1" x14ac:dyDescent="0.25">
      <c r="A85" s="568" t="s">
        <v>347</v>
      </c>
      <c r="B85" s="354" t="s">
        <v>8</v>
      </c>
      <c r="C85" s="354" t="s">
        <v>324</v>
      </c>
      <c r="D85" s="354" t="s">
        <v>8</v>
      </c>
      <c r="E85" s="354" t="s">
        <v>324</v>
      </c>
      <c r="F85" s="354" t="s">
        <v>8</v>
      </c>
      <c r="G85" s="354" t="s">
        <v>324</v>
      </c>
      <c r="H85" s="354" t="s">
        <v>8</v>
      </c>
      <c r="I85" s="354" t="s">
        <v>324</v>
      </c>
    </row>
    <row r="86" spans="1:9" ht="30" customHeight="1" x14ac:dyDescent="0.25">
      <c r="A86" s="569"/>
      <c r="B86" s="355">
        <v>7.0000000000000007E-2</v>
      </c>
      <c r="C86" s="356"/>
      <c r="D86" s="355">
        <v>0.05</v>
      </c>
      <c r="E86" s="356"/>
      <c r="F86" s="357">
        <v>0.09</v>
      </c>
      <c r="G86" s="149"/>
      <c r="H86" s="357"/>
      <c r="I86" s="149"/>
    </row>
    <row r="87" spans="1:9" ht="63" customHeight="1" x14ac:dyDescent="0.25">
      <c r="A87" s="147" t="s">
        <v>332</v>
      </c>
      <c r="B87" s="506"/>
      <c r="C87" s="506"/>
      <c r="D87" s="506"/>
      <c r="E87" s="506"/>
      <c r="F87" s="506"/>
      <c r="G87" s="506"/>
      <c r="H87" s="506"/>
      <c r="I87" s="506"/>
    </row>
    <row r="88" spans="1:9" ht="63" customHeight="1" x14ac:dyDescent="0.25">
      <c r="A88" s="147" t="s">
        <v>331</v>
      </c>
      <c r="B88" s="484"/>
      <c r="C88" s="485"/>
      <c r="D88" s="484"/>
      <c r="E88" s="485"/>
      <c r="F88" s="484"/>
      <c r="G88" s="485"/>
      <c r="H88" s="484"/>
      <c r="I88" s="485"/>
    </row>
    <row r="89" spans="1:9" ht="29.25" customHeight="1" x14ac:dyDescent="0.25">
      <c r="A89" s="568" t="s">
        <v>348</v>
      </c>
      <c r="B89" s="354" t="s">
        <v>8</v>
      </c>
      <c r="C89" s="354" t="s">
        <v>324</v>
      </c>
      <c r="D89" s="354" t="s">
        <v>8</v>
      </c>
      <c r="E89" s="354" t="s">
        <v>324</v>
      </c>
      <c r="F89" s="354" t="s">
        <v>8</v>
      </c>
      <c r="G89" s="354" t="s">
        <v>324</v>
      </c>
      <c r="H89" s="354" t="s">
        <v>8</v>
      </c>
      <c r="I89" s="354" t="s">
        <v>324</v>
      </c>
    </row>
    <row r="90" spans="1:9" ht="29.25" customHeight="1" x14ac:dyDescent="0.25">
      <c r="A90" s="569"/>
      <c r="B90" s="357">
        <v>0.1</v>
      </c>
      <c r="C90" s="150"/>
      <c r="D90" s="357">
        <v>0.11</v>
      </c>
      <c r="E90" s="150"/>
      <c r="F90" s="355">
        <v>0.09</v>
      </c>
      <c r="G90" s="149"/>
      <c r="H90" s="355">
        <v>0.3</v>
      </c>
      <c r="I90" s="149"/>
    </row>
    <row r="91" spans="1:9" ht="51.75" customHeight="1" x14ac:dyDescent="0.25">
      <c r="A91" s="147" t="s">
        <v>332</v>
      </c>
      <c r="B91" s="483"/>
      <c r="C91" s="483"/>
      <c r="D91" s="483"/>
      <c r="E91" s="483"/>
      <c r="F91" s="483"/>
      <c r="G91" s="483"/>
      <c r="H91" s="483"/>
      <c r="I91" s="483"/>
    </row>
    <row r="92" spans="1:9" ht="51.75" customHeight="1" x14ac:dyDescent="0.25">
      <c r="A92" s="147" t="s">
        <v>331</v>
      </c>
      <c r="B92" s="484"/>
      <c r="C92" s="485"/>
      <c r="D92" s="484"/>
      <c r="E92" s="485"/>
      <c r="F92" s="484"/>
      <c r="G92" s="485"/>
      <c r="H92" s="484"/>
      <c r="I92" s="485"/>
    </row>
    <row r="93" spans="1:9" ht="24.95" customHeight="1" x14ac:dyDescent="0.25">
      <c r="A93" s="568" t="s">
        <v>349</v>
      </c>
      <c r="B93" s="354" t="s">
        <v>8</v>
      </c>
      <c r="C93" s="354" t="s">
        <v>324</v>
      </c>
      <c r="D93" s="354" t="s">
        <v>8</v>
      </c>
      <c r="E93" s="354" t="s">
        <v>324</v>
      </c>
      <c r="F93" s="354" t="s">
        <v>8</v>
      </c>
      <c r="G93" s="354" t="s">
        <v>324</v>
      </c>
      <c r="H93" s="354" t="s">
        <v>8</v>
      </c>
      <c r="I93" s="354" t="s">
        <v>324</v>
      </c>
    </row>
    <row r="94" spans="1:9" ht="24.95" customHeight="1" x14ac:dyDescent="0.25">
      <c r="A94" s="569"/>
      <c r="B94" s="357">
        <v>7.0000000000000007E-2</v>
      </c>
      <c r="C94" s="150"/>
      <c r="D94" s="357">
        <v>0.11</v>
      </c>
      <c r="E94" s="150"/>
      <c r="F94" s="357">
        <v>0.09</v>
      </c>
      <c r="G94" s="149"/>
      <c r="H94" s="357"/>
      <c r="I94" s="149"/>
    </row>
    <row r="95" spans="1:9" ht="56.25" customHeight="1" x14ac:dyDescent="0.25">
      <c r="A95" s="147" t="s">
        <v>332</v>
      </c>
      <c r="B95" s="483"/>
      <c r="C95" s="483"/>
      <c r="D95" s="483"/>
      <c r="E95" s="483"/>
      <c r="F95" s="483"/>
      <c r="G95" s="483"/>
      <c r="H95" s="483"/>
      <c r="I95" s="483"/>
    </row>
    <row r="96" spans="1:9" ht="56.25" customHeight="1" x14ac:dyDescent="0.25">
      <c r="A96" s="147" t="s">
        <v>331</v>
      </c>
      <c r="B96" s="484"/>
      <c r="C96" s="485"/>
      <c r="D96" s="484"/>
      <c r="E96" s="485"/>
      <c r="F96" s="484"/>
      <c r="G96" s="485"/>
      <c r="H96" s="484"/>
      <c r="I96" s="485"/>
    </row>
    <row r="97" spans="1:9" ht="24.95" customHeight="1" x14ac:dyDescent="0.25">
      <c r="A97" s="568" t="s">
        <v>350</v>
      </c>
      <c r="B97" s="354" t="s">
        <v>8</v>
      </c>
      <c r="C97" s="354" t="s">
        <v>324</v>
      </c>
      <c r="D97" s="354" t="s">
        <v>8</v>
      </c>
      <c r="E97" s="354" t="s">
        <v>324</v>
      </c>
      <c r="F97" s="354" t="s">
        <v>8</v>
      </c>
      <c r="G97" s="354" t="s">
        <v>324</v>
      </c>
      <c r="H97" s="354" t="s">
        <v>8</v>
      </c>
      <c r="I97" s="354" t="s">
        <v>324</v>
      </c>
    </row>
    <row r="98" spans="1:9" ht="24.95" customHeight="1" x14ac:dyDescent="0.25">
      <c r="A98" s="569"/>
      <c r="B98" s="357">
        <v>0.1</v>
      </c>
      <c r="C98" s="150"/>
      <c r="D98" s="357">
        <v>0.11</v>
      </c>
      <c r="E98" s="150"/>
      <c r="F98" s="357">
        <v>0.09</v>
      </c>
      <c r="G98" s="149"/>
      <c r="H98" s="357"/>
      <c r="I98" s="149"/>
    </row>
    <row r="99" spans="1:9" ht="57.75" customHeight="1" x14ac:dyDescent="0.25">
      <c r="A99" s="147" t="s">
        <v>332</v>
      </c>
      <c r="B99" s="483"/>
      <c r="C99" s="483"/>
      <c r="D99" s="483"/>
      <c r="E99" s="483"/>
      <c r="F99" s="483"/>
      <c r="G99" s="483"/>
      <c r="H99" s="483"/>
      <c r="I99" s="483"/>
    </row>
    <row r="100" spans="1:9" ht="57.75" customHeight="1" x14ac:dyDescent="0.25">
      <c r="A100" s="147" t="s">
        <v>331</v>
      </c>
      <c r="B100" s="484"/>
      <c r="C100" s="485"/>
      <c r="D100" s="484"/>
      <c r="E100" s="485"/>
      <c r="F100" s="484"/>
      <c r="G100" s="485"/>
      <c r="H100" s="484"/>
      <c r="I100" s="485"/>
    </row>
    <row r="101" spans="1:9" ht="24.95" customHeight="1" x14ac:dyDescent="0.25">
      <c r="A101" s="568" t="s">
        <v>351</v>
      </c>
      <c r="B101" s="354" t="s">
        <v>8</v>
      </c>
      <c r="C101" s="354" t="s">
        <v>324</v>
      </c>
      <c r="D101" s="354" t="s">
        <v>8</v>
      </c>
      <c r="E101" s="354" t="s">
        <v>324</v>
      </c>
      <c r="F101" s="354" t="s">
        <v>8</v>
      </c>
      <c r="G101" s="354" t="s">
        <v>324</v>
      </c>
      <c r="H101" s="354" t="s">
        <v>8</v>
      </c>
      <c r="I101" s="354" t="s">
        <v>324</v>
      </c>
    </row>
    <row r="102" spans="1:9" ht="24.95" customHeight="1" x14ac:dyDescent="0.25">
      <c r="A102" s="569"/>
      <c r="B102" s="357">
        <v>7.0000000000000007E-2</v>
      </c>
      <c r="C102" s="150"/>
      <c r="D102" s="357">
        <v>0.11</v>
      </c>
      <c r="E102" s="150"/>
      <c r="F102" s="355">
        <v>0.09</v>
      </c>
      <c r="G102" s="149"/>
      <c r="H102" s="355">
        <v>0.3</v>
      </c>
      <c r="I102" s="149"/>
    </row>
    <row r="103" spans="1:9" ht="56.25" customHeight="1" x14ac:dyDescent="0.25">
      <c r="A103" s="147" t="s">
        <v>332</v>
      </c>
      <c r="B103" s="483"/>
      <c r="C103" s="483"/>
      <c r="D103" s="483"/>
      <c r="E103" s="483"/>
      <c r="F103" s="483"/>
      <c r="G103" s="483"/>
      <c r="H103" s="483"/>
      <c r="I103" s="483"/>
    </row>
    <row r="104" spans="1:9" ht="56.25" customHeight="1" x14ac:dyDescent="0.25">
      <c r="A104" s="147" t="s">
        <v>331</v>
      </c>
      <c r="B104" s="484"/>
      <c r="C104" s="485"/>
      <c r="D104" s="484"/>
      <c r="E104" s="485"/>
      <c r="F104" s="484"/>
      <c r="G104" s="485"/>
      <c r="H104" s="484"/>
      <c r="I104" s="485"/>
    </row>
    <row r="105" spans="1:9" ht="24.95" customHeight="1" x14ac:dyDescent="0.25">
      <c r="A105" s="568" t="s">
        <v>352</v>
      </c>
      <c r="B105" s="354" t="s">
        <v>8</v>
      </c>
      <c r="C105" s="354" t="s">
        <v>324</v>
      </c>
      <c r="D105" s="354" t="s">
        <v>8</v>
      </c>
      <c r="E105" s="354" t="s">
        <v>324</v>
      </c>
      <c r="F105" s="354" t="s">
        <v>8</v>
      </c>
      <c r="G105" s="354" t="s">
        <v>324</v>
      </c>
      <c r="H105" s="354" t="s">
        <v>8</v>
      </c>
      <c r="I105" s="354" t="s">
        <v>324</v>
      </c>
    </row>
    <row r="106" spans="1:9" ht="24.95" customHeight="1" x14ac:dyDescent="0.25">
      <c r="A106" s="569"/>
      <c r="B106" s="357">
        <v>0.1</v>
      </c>
      <c r="C106" s="150"/>
      <c r="D106" s="357">
        <v>0.11</v>
      </c>
      <c r="E106" s="150"/>
      <c r="F106" s="357">
        <v>0.09</v>
      </c>
      <c r="G106" s="149"/>
      <c r="H106" s="357"/>
      <c r="I106" s="149"/>
    </row>
    <row r="107" spans="1:9" ht="59.25" customHeight="1" x14ac:dyDescent="0.25">
      <c r="A107" s="147" t="s">
        <v>332</v>
      </c>
      <c r="B107" s="483"/>
      <c r="C107" s="483"/>
      <c r="D107" s="483"/>
      <c r="E107" s="483"/>
      <c r="F107" s="483"/>
      <c r="G107" s="483"/>
      <c r="H107" s="483"/>
      <c r="I107" s="483"/>
    </row>
    <row r="108" spans="1:9" ht="59.25" customHeight="1" x14ac:dyDescent="0.25">
      <c r="A108" s="147" t="s">
        <v>331</v>
      </c>
      <c r="B108" s="484"/>
      <c r="C108" s="485"/>
      <c r="D108" s="484"/>
      <c r="E108" s="485"/>
      <c r="F108" s="484"/>
      <c r="G108" s="485"/>
      <c r="H108" s="484"/>
      <c r="I108" s="485"/>
    </row>
    <row r="109" spans="1:9" ht="24.95" customHeight="1" x14ac:dyDescent="0.25">
      <c r="A109" s="568" t="s">
        <v>353</v>
      </c>
      <c r="B109" s="354" t="s">
        <v>8</v>
      </c>
      <c r="C109" s="354" t="s">
        <v>324</v>
      </c>
      <c r="D109" s="354" t="s">
        <v>8</v>
      </c>
      <c r="E109" s="354" t="s">
        <v>324</v>
      </c>
      <c r="F109" s="354" t="s">
        <v>8</v>
      </c>
      <c r="G109" s="354" t="s">
        <v>324</v>
      </c>
      <c r="H109" s="354" t="s">
        <v>8</v>
      </c>
      <c r="I109" s="354" t="s">
        <v>324</v>
      </c>
    </row>
    <row r="110" spans="1:9" ht="24.95" customHeight="1" x14ac:dyDescent="0.25">
      <c r="A110" s="569"/>
      <c r="B110" s="357">
        <v>7.0000000000000007E-2</v>
      </c>
      <c r="C110" s="150"/>
      <c r="D110" s="357">
        <v>0.11</v>
      </c>
      <c r="E110" s="150"/>
      <c r="F110" s="357">
        <v>0.09</v>
      </c>
      <c r="G110" s="149"/>
      <c r="H110" s="358"/>
      <c r="I110" s="149"/>
    </row>
    <row r="111" spans="1:9" ht="61.5" customHeight="1" x14ac:dyDescent="0.25">
      <c r="A111" s="147" t="s">
        <v>332</v>
      </c>
      <c r="B111" s="483"/>
      <c r="C111" s="483"/>
      <c r="D111" s="483"/>
      <c r="E111" s="483"/>
      <c r="F111" s="483"/>
      <c r="G111" s="483"/>
      <c r="H111" s="483"/>
      <c r="I111" s="483"/>
    </row>
    <row r="112" spans="1:9" ht="61.5" customHeight="1" x14ac:dyDescent="0.25">
      <c r="A112" s="147" t="s">
        <v>331</v>
      </c>
      <c r="B112" s="484"/>
      <c r="C112" s="485"/>
      <c r="D112" s="484"/>
      <c r="E112" s="485"/>
      <c r="F112" s="484"/>
      <c r="G112" s="485"/>
      <c r="H112" s="484"/>
      <c r="I112" s="485"/>
    </row>
    <row r="113" spans="1:9" ht="24.95" customHeight="1" x14ac:dyDescent="0.25">
      <c r="A113" s="568" t="s">
        <v>354</v>
      </c>
      <c r="B113" s="354" t="s">
        <v>8</v>
      </c>
      <c r="C113" s="354" t="s">
        <v>324</v>
      </c>
      <c r="D113" s="354" t="s">
        <v>8</v>
      </c>
      <c r="E113" s="354" t="s">
        <v>324</v>
      </c>
      <c r="F113" s="354" t="s">
        <v>8</v>
      </c>
      <c r="G113" s="354" t="s">
        <v>324</v>
      </c>
      <c r="H113" s="354" t="s">
        <v>8</v>
      </c>
      <c r="I113" s="354" t="s">
        <v>324</v>
      </c>
    </row>
    <row r="114" spans="1:9" ht="24.95" customHeight="1" x14ac:dyDescent="0.25">
      <c r="A114" s="569"/>
      <c r="B114" s="357">
        <v>0.1</v>
      </c>
      <c r="C114" s="150"/>
      <c r="D114" s="357">
        <v>0.11</v>
      </c>
      <c r="E114" s="150"/>
      <c r="F114" s="357">
        <v>0.09</v>
      </c>
      <c r="G114" s="149"/>
      <c r="H114" s="357">
        <v>0.3</v>
      </c>
      <c r="I114" s="149"/>
    </row>
    <row r="115" spans="1:9" ht="59.25" customHeight="1" x14ac:dyDescent="0.25">
      <c r="A115" s="147" t="s">
        <v>332</v>
      </c>
      <c r="B115" s="483"/>
      <c r="C115" s="483"/>
      <c r="D115" s="483"/>
      <c r="E115" s="483"/>
      <c r="F115" s="483"/>
      <c r="G115" s="483"/>
      <c r="H115" s="483"/>
      <c r="I115" s="483"/>
    </row>
    <row r="116" spans="1:9" ht="59.25" customHeight="1" x14ac:dyDescent="0.25">
      <c r="A116" s="147" t="s">
        <v>331</v>
      </c>
      <c r="B116" s="484"/>
      <c r="C116" s="485"/>
      <c r="D116" s="484"/>
      <c r="E116" s="485"/>
      <c r="F116" s="484"/>
      <c r="G116" s="485"/>
      <c r="H116" s="484"/>
      <c r="I116" s="485"/>
    </row>
    <row r="117" spans="1:9" ht="16.5" x14ac:dyDescent="0.25">
      <c r="A117" s="148" t="s">
        <v>514</v>
      </c>
      <c r="B117" s="151">
        <f t="shared" ref="B117:I117" si="1">(B70+B74+B78+B82+B86+B90+B94+B98+B102+B106+B110+B114)</f>
        <v>0.99999999999999989</v>
      </c>
      <c r="C117" s="151">
        <f t="shared" si="1"/>
        <v>0</v>
      </c>
      <c r="D117" s="151">
        <f t="shared" si="1"/>
        <v>0.99999999999999989</v>
      </c>
      <c r="E117" s="151">
        <f t="shared" si="1"/>
        <v>0</v>
      </c>
      <c r="F117" s="151">
        <f t="shared" si="1"/>
        <v>0.99999999999999978</v>
      </c>
      <c r="G117" s="151">
        <f t="shared" si="1"/>
        <v>0</v>
      </c>
      <c r="H117" s="151">
        <f t="shared" si="1"/>
        <v>1</v>
      </c>
      <c r="I117" s="151">
        <f t="shared" si="1"/>
        <v>0</v>
      </c>
    </row>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6:O6"/>
    <mergeCell ref="M7:O7"/>
    <mergeCell ref="M8:O8"/>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6:K8"/>
    <mergeCell ref="G16:H16"/>
    <mergeCell ref="G18:I18"/>
    <mergeCell ref="B18:E18"/>
    <mergeCell ref="C19:O19"/>
    <mergeCell ref="A12:A14"/>
    <mergeCell ref="A6:A8"/>
    <mergeCell ref="B10:K10"/>
    <mergeCell ref="M10:O10"/>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51" type="noConversion"/>
  <pageMargins left="0.25" right="0.25" top="0.75" bottom="0.75" header="0.3" footer="0.3"/>
  <pageSetup scale="15"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5" tint="0.59999389629810485"/>
    <pageSetUpPr fitToPage="1"/>
  </sheetPr>
  <dimension ref="A1:L28"/>
  <sheetViews>
    <sheetView view="pageBreakPreview" zoomScale="60" zoomScaleNormal="85" workbookViewId="0">
      <selection activeCell="D27" sqref="D27:L27"/>
    </sheetView>
  </sheetViews>
  <sheetFormatPr baseColWidth="10" defaultColWidth="8.5703125" defaultRowHeight="12.75" x14ac:dyDescent="0.25"/>
  <cols>
    <col min="1" max="1" width="3.42578125" style="321" customWidth="1"/>
    <col min="2" max="2" width="9.42578125" style="321" customWidth="1"/>
    <col min="3" max="3" width="5.5703125" style="321" customWidth="1"/>
    <col min="4" max="4" width="6.5703125" style="321" customWidth="1"/>
    <col min="5" max="5" width="5.5703125" style="321" customWidth="1"/>
    <col min="6" max="6" width="10.42578125" style="321" customWidth="1"/>
    <col min="7" max="7" width="2.140625" style="321" customWidth="1"/>
    <col min="8" max="8" width="18.5703125" style="321" customWidth="1"/>
    <col min="9" max="9" width="25" style="321" customWidth="1"/>
    <col min="10" max="10" width="6.5703125" style="321" customWidth="1"/>
    <col min="11" max="11" width="18.5703125" style="321" customWidth="1"/>
    <col min="12" max="12" width="25.5703125" style="321" customWidth="1"/>
    <col min="13" max="16384" width="8.5703125" style="321"/>
  </cols>
  <sheetData>
    <row r="1" spans="1:12" ht="18.75" customHeight="1" x14ac:dyDescent="0.25">
      <c r="A1" s="577"/>
      <c r="B1" s="578"/>
      <c r="C1" s="578"/>
      <c r="D1" s="578"/>
      <c r="E1" s="579"/>
      <c r="F1" s="586" t="s">
        <v>524</v>
      </c>
      <c r="G1" s="587"/>
      <c r="H1" s="587"/>
      <c r="I1" s="587"/>
      <c r="J1" s="587"/>
      <c r="K1" s="587"/>
      <c r="L1" s="320"/>
    </row>
    <row r="2" spans="1:12" ht="18.75" customHeight="1" x14ac:dyDescent="0.25">
      <c r="A2" s="580"/>
      <c r="B2" s="581"/>
      <c r="C2" s="581"/>
      <c r="D2" s="581"/>
      <c r="E2" s="582"/>
      <c r="F2" s="588"/>
      <c r="G2" s="589"/>
      <c r="H2" s="589"/>
      <c r="I2" s="589"/>
      <c r="J2" s="589"/>
      <c r="K2" s="589"/>
      <c r="L2" s="320"/>
    </row>
    <row r="3" spans="1:12" ht="18.75" customHeight="1" x14ac:dyDescent="0.25">
      <c r="A3" s="580"/>
      <c r="B3" s="581"/>
      <c r="C3" s="581"/>
      <c r="D3" s="581"/>
      <c r="E3" s="582"/>
      <c r="F3" s="586" t="s">
        <v>525</v>
      </c>
      <c r="G3" s="587"/>
      <c r="H3" s="587"/>
      <c r="I3" s="587"/>
      <c r="J3" s="587"/>
      <c r="K3" s="587"/>
      <c r="L3" s="320"/>
    </row>
    <row r="4" spans="1:12" ht="18.75" customHeight="1" x14ac:dyDescent="0.25">
      <c r="A4" s="583"/>
      <c r="B4" s="584"/>
      <c r="C4" s="584"/>
      <c r="D4" s="584"/>
      <c r="E4" s="585"/>
      <c r="F4" s="588"/>
      <c r="G4" s="589"/>
      <c r="H4" s="589"/>
      <c r="I4" s="589"/>
      <c r="J4" s="589"/>
      <c r="K4" s="589"/>
      <c r="L4" s="320"/>
    </row>
    <row r="5" spans="1:12" ht="15.75" customHeight="1" x14ac:dyDescent="0.25">
      <c r="A5" s="590" t="s">
        <v>526</v>
      </c>
      <c r="B5" s="591"/>
      <c r="C5" s="591"/>
      <c r="D5" s="591"/>
      <c r="E5" s="591"/>
      <c r="F5" s="591"/>
      <c r="G5" s="591"/>
      <c r="H5" s="591"/>
      <c r="I5" s="591"/>
      <c r="J5" s="591"/>
      <c r="K5" s="591"/>
      <c r="L5" s="592"/>
    </row>
    <row r="6" spans="1:12" ht="23.25" customHeight="1" x14ac:dyDescent="0.25">
      <c r="A6" s="590" t="s">
        <v>527</v>
      </c>
      <c r="B6" s="591"/>
      <c r="C6" s="593"/>
      <c r="D6" s="594" t="s">
        <v>566</v>
      </c>
      <c r="E6" s="595"/>
      <c r="F6" s="595"/>
      <c r="G6" s="595"/>
      <c r="H6" s="596"/>
      <c r="I6" s="597" t="s">
        <v>528</v>
      </c>
      <c r="J6" s="598"/>
      <c r="K6" s="594" t="s">
        <v>581</v>
      </c>
      <c r="L6" s="596"/>
    </row>
    <row r="7" spans="1:12" ht="17.850000000000001" customHeight="1" x14ac:dyDescent="0.25">
      <c r="A7" s="590" t="s">
        <v>529</v>
      </c>
      <c r="B7" s="591"/>
      <c r="C7" s="593"/>
      <c r="D7" s="594" t="s">
        <v>239</v>
      </c>
      <c r="E7" s="595"/>
      <c r="F7" s="595"/>
      <c r="G7" s="595"/>
      <c r="H7" s="596"/>
      <c r="I7" s="597" t="s">
        <v>7</v>
      </c>
      <c r="J7" s="598"/>
      <c r="K7" s="594" t="s">
        <v>44</v>
      </c>
      <c r="L7" s="596"/>
    </row>
    <row r="8" spans="1:12" ht="35.85" customHeight="1" x14ac:dyDescent="0.25">
      <c r="A8" s="590" t="s">
        <v>530</v>
      </c>
      <c r="B8" s="591"/>
      <c r="C8" s="593"/>
      <c r="D8" s="594" t="s">
        <v>654</v>
      </c>
      <c r="E8" s="595"/>
      <c r="F8" s="595"/>
      <c r="G8" s="595"/>
      <c r="H8" s="596"/>
      <c r="I8" s="597" t="s">
        <v>531</v>
      </c>
      <c r="J8" s="598"/>
      <c r="K8" s="594" t="s">
        <v>608</v>
      </c>
      <c r="L8" s="596"/>
    </row>
    <row r="9" spans="1:12" ht="15.75" customHeight="1" x14ac:dyDescent="0.25">
      <c r="A9" s="602" t="s">
        <v>532</v>
      </c>
      <c r="B9" s="603"/>
      <c r="C9" s="603"/>
      <c r="D9" s="603"/>
      <c r="E9" s="591"/>
      <c r="F9" s="591"/>
      <c r="G9" s="591"/>
      <c r="H9" s="591"/>
      <c r="I9" s="591"/>
      <c r="J9" s="591"/>
      <c r="K9" s="591"/>
      <c r="L9" s="592"/>
    </row>
    <row r="10" spans="1:12" ht="34.5" customHeight="1" x14ac:dyDescent="0.25">
      <c r="A10" s="619" t="s">
        <v>421</v>
      </c>
      <c r="B10" s="619"/>
      <c r="C10" s="619"/>
      <c r="D10" s="619"/>
      <c r="E10" s="594" t="str">
        <f>ACTIVIDAD_1!B12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F10" s="595"/>
      <c r="G10" s="595"/>
      <c r="H10" s="595"/>
      <c r="I10" s="595"/>
      <c r="J10" s="595"/>
      <c r="K10" s="595"/>
      <c r="L10" s="596"/>
    </row>
    <row r="11" spans="1:12" ht="34.5" customHeight="1" x14ac:dyDescent="0.25">
      <c r="A11" s="604" t="s">
        <v>533</v>
      </c>
      <c r="B11" s="605"/>
      <c r="C11" s="605"/>
      <c r="D11" s="592"/>
      <c r="E11" s="594" t="str">
        <f>ACTIVIDAD_1!I16</f>
        <v>Número de modelos de operación del Sistema Distrital de Cuidado implementados</v>
      </c>
      <c r="F11" s="595"/>
      <c r="G11" s="595"/>
      <c r="H11" s="595"/>
      <c r="I11" s="595"/>
      <c r="J11" s="595"/>
      <c r="K11" s="595"/>
      <c r="L11" s="596"/>
    </row>
    <row r="12" spans="1:12" ht="47.25" customHeight="1" x14ac:dyDescent="0.25">
      <c r="A12" s="590" t="s">
        <v>534</v>
      </c>
      <c r="B12" s="591"/>
      <c r="C12" s="591"/>
      <c r="D12" s="593"/>
      <c r="E12" s="606" t="s">
        <v>702</v>
      </c>
      <c r="F12" s="607"/>
      <c r="G12" s="607"/>
      <c r="H12" s="607"/>
      <c r="I12" s="607"/>
      <c r="J12" s="607"/>
      <c r="K12" s="607"/>
      <c r="L12" s="608"/>
    </row>
    <row r="13" spans="1:12" ht="28.5" customHeight="1" x14ac:dyDescent="0.25">
      <c r="A13" s="590" t="s">
        <v>535</v>
      </c>
      <c r="B13" s="591"/>
      <c r="C13" s="593"/>
      <c r="D13" s="599" t="s">
        <v>655</v>
      </c>
      <c r="E13" s="600"/>
      <c r="F13" s="600"/>
      <c r="G13" s="600"/>
      <c r="H13" s="601"/>
      <c r="I13" s="590" t="s">
        <v>536</v>
      </c>
      <c r="J13" s="593"/>
      <c r="K13" s="599" t="s">
        <v>571</v>
      </c>
      <c r="L13" s="601"/>
    </row>
    <row r="14" spans="1:12" ht="15.75" customHeight="1" x14ac:dyDescent="0.25">
      <c r="A14" s="590" t="s">
        <v>537</v>
      </c>
      <c r="B14" s="591"/>
      <c r="C14" s="591"/>
      <c r="D14" s="591"/>
      <c r="E14" s="591"/>
      <c r="F14" s="591"/>
      <c r="G14" s="591"/>
      <c r="H14" s="591"/>
      <c r="I14" s="591"/>
      <c r="J14" s="591"/>
      <c r="K14" s="591"/>
      <c r="L14" s="592"/>
    </row>
    <row r="15" spans="1:12" ht="25.5" customHeight="1" x14ac:dyDescent="0.25">
      <c r="A15" s="590" t="s">
        <v>538</v>
      </c>
      <c r="B15" s="591"/>
      <c r="C15" s="593"/>
      <c r="D15" s="599" t="s">
        <v>572</v>
      </c>
      <c r="E15" s="600"/>
      <c r="F15" s="600"/>
      <c r="G15" s="600"/>
      <c r="H15" s="601"/>
      <c r="I15" s="590" t="s">
        <v>539</v>
      </c>
      <c r="J15" s="593"/>
      <c r="K15" s="599" t="s">
        <v>59</v>
      </c>
      <c r="L15" s="601"/>
    </row>
    <row r="16" spans="1:12" ht="25.5" customHeight="1" x14ac:dyDescent="0.25">
      <c r="A16" s="590" t="s">
        <v>540</v>
      </c>
      <c r="B16" s="591"/>
      <c r="C16" s="593"/>
      <c r="D16" s="612">
        <v>2</v>
      </c>
      <c r="E16" s="613"/>
      <c r="F16" s="613"/>
      <c r="G16" s="613"/>
      <c r="H16" s="614"/>
      <c r="I16" s="590" t="s">
        <v>417</v>
      </c>
      <c r="J16" s="593"/>
      <c r="K16" s="599" t="s">
        <v>9</v>
      </c>
      <c r="L16" s="601"/>
    </row>
    <row r="17" spans="1:12" ht="27.6" customHeight="1" x14ac:dyDescent="0.25">
      <c r="A17" s="590" t="s">
        <v>541</v>
      </c>
      <c r="B17" s="591"/>
      <c r="C17" s="593"/>
      <c r="D17" s="599"/>
      <c r="E17" s="600"/>
      <c r="F17" s="600"/>
      <c r="G17" s="600"/>
      <c r="H17" s="601"/>
      <c r="I17" s="609"/>
      <c r="J17" s="611"/>
      <c r="K17" s="611"/>
      <c r="L17" s="610"/>
    </row>
    <row r="18" spans="1:12" ht="12" customHeight="1" x14ac:dyDescent="0.25">
      <c r="A18" s="328" t="s">
        <v>542</v>
      </c>
      <c r="B18" s="328" t="s">
        <v>543</v>
      </c>
      <c r="C18" s="590" t="s">
        <v>544</v>
      </c>
      <c r="D18" s="591"/>
      <c r="E18" s="591"/>
      <c r="F18" s="591"/>
      <c r="G18" s="593"/>
      <c r="H18" s="590" t="s">
        <v>415</v>
      </c>
      <c r="I18" s="593"/>
      <c r="J18" s="590" t="s">
        <v>634</v>
      </c>
      <c r="K18" s="593"/>
      <c r="L18" s="328" t="s">
        <v>630</v>
      </c>
    </row>
    <row r="19" spans="1:12" ht="135.6" customHeight="1" x14ac:dyDescent="0.25">
      <c r="A19" s="322">
        <v>1</v>
      </c>
      <c r="B19" s="323" t="s">
        <v>633</v>
      </c>
      <c r="C19" s="599" t="s">
        <v>713</v>
      </c>
      <c r="D19" s="600"/>
      <c r="E19" s="600"/>
      <c r="F19" s="600"/>
      <c r="G19" s="601"/>
      <c r="H19" s="599" t="s">
        <v>657</v>
      </c>
      <c r="I19" s="601"/>
      <c r="J19" s="609" t="s">
        <v>56</v>
      </c>
      <c r="K19" s="610"/>
      <c r="L19" s="335" t="s">
        <v>658</v>
      </c>
    </row>
    <row r="20" spans="1:12" ht="240.6" customHeight="1" x14ac:dyDescent="0.25">
      <c r="A20" s="322">
        <v>2</v>
      </c>
      <c r="B20" s="323" t="s">
        <v>633</v>
      </c>
      <c r="C20" s="599" t="s">
        <v>714</v>
      </c>
      <c r="D20" s="600"/>
      <c r="E20" s="600"/>
      <c r="F20" s="600"/>
      <c r="G20" s="601"/>
      <c r="H20" s="599" t="s">
        <v>666</v>
      </c>
      <c r="I20" s="601"/>
      <c r="J20" s="609" t="s">
        <v>56</v>
      </c>
      <c r="K20" s="610"/>
      <c r="L20" s="335" t="s">
        <v>658</v>
      </c>
    </row>
    <row r="21" spans="1:12" ht="34.35" customHeight="1" x14ac:dyDescent="0.25">
      <c r="A21" s="322">
        <v>3</v>
      </c>
      <c r="B21" s="323"/>
      <c r="C21" s="599"/>
      <c r="D21" s="600"/>
      <c r="E21" s="600"/>
      <c r="F21" s="600"/>
      <c r="G21" s="601"/>
      <c r="H21" s="599"/>
      <c r="I21" s="601"/>
      <c r="J21" s="609"/>
      <c r="K21" s="610"/>
      <c r="L21" s="323"/>
    </row>
    <row r="22" spans="1:12" ht="25.5" customHeight="1" x14ac:dyDescent="0.25">
      <c r="A22" s="328" t="s">
        <v>542</v>
      </c>
      <c r="B22" s="590" t="s">
        <v>545</v>
      </c>
      <c r="C22" s="591"/>
      <c r="D22" s="591"/>
      <c r="E22" s="591"/>
      <c r="F22" s="591"/>
      <c r="G22" s="591"/>
      <c r="H22" s="591"/>
      <c r="I22" s="591"/>
      <c r="J22" s="591"/>
      <c r="K22" s="593"/>
      <c r="L22" s="328" t="s">
        <v>546</v>
      </c>
    </row>
    <row r="23" spans="1:12" ht="28.35" customHeight="1" x14ac:dyDescent="0.25">
      <c r="A23" s="322">
        <v>1</v>
      </c>
      <c r="B23" s="599" t="s">
        <v>656</v>
      </c>
      <c r="C23" s="600"/>
      <c r="D23" s="600"/>
      <c r="E23" s="600"/>
      <c r="F23" s="600"/>
      <c r="G23" s="600"/>
      <c r="H23" s="600"/>
      <c r="I23" s="600"/>
      <c r="J23" s="600"/>
      <c r="K23" s="601"/>
      <c r="L23" s="323" t="s">
        <v>56</v>
      </c>
    </row>
    <row r="24" spans="1:12" ht="15.75" customHeight="1" x14ac:dyDescent="0.25">
      <c r="A24" s="590" t="s">
        <v>547</v>
      </c>
      <c r="B24" s="591"/>
      <c r="C24" s="591"/>
      <c r="D24" s="591"/>
      <c r="E24" s="591"/>
      <c r="F24" s="603"/>
      <c r="G24" s="603"/>
      <c r="H24" s="591"/>
      <c r="I24" s="603"/>
      <c r="J24" s="603"/>
      <c r="K24" s="591"/>
      <c r="L24" s="618"/>
    </row>
    <row r="25" spans="1:12" ht="26.25" customHeight="1" x14ac:dyDescent="0.25">
      <c r="A25" s="590" t="s">
        <v>548</v>
      </c>
      <c r="B25" s="591"/>
      <c r="C25" s="593"/>
      <c r="D25" s="599">
        <v>25</v>
      </c>
      <c r="E25" s="600"/>
      <c r="F25" s="619" t="s">
        <v>632</v>
      </c>
      <c r="G25" s="619"/>
      <c r="H25" s="336">
        <v>2024</v>
      </c>
      <c r="I25" s="619" t="s">
        <v>549</v>
      </c>
      <c r="J25" s="619"/>
      <c r="L25" s="335" t="s">
        <v>658</v>
      </c>
    </row>
    <row r="26" spans="1:12" ht="67.349999999999994" customHeight="1" x14ac:dyDescent="0.25">
      <c r="A26" s="590" t="s">
        <v>550</v>
      </c>
      <c r="B26" s="591"/>
      <c r="C26" s="593"/>
      <c r="D26" s="594" t="s">
        <v>703</v>
      </c>
      <c r="E26" s="595"/>
      <c r="F26" s="595"/>
      <c r="G26" s="595"/>
      <c r="H26" s="595"/>
      <c r="I26" s="595"/>
      <c r="J26" s="595"/>
      <c r="K26" s="595"/>
      <c r="L26" s="596"/>
    </row>
    <row r="27" spans="1:12" ht="257.10000000000002" customHeight="1" x14ac:dyDescent="0.25">
      <c r="A27" s="590" t="s">
        <v>551</v>
      </c>
      <c r="B27" s="591"/>
      <c r="C27" s="593"/>
      <c r="D27" s="615" t="s">
        <v>716</v>
      </c>
      <c r="E27" s="616"/>
      <c r="F27" s="616"/>
      <c r="G27" s="616"/>
      <c r="H27" s="616"/>
      <c r="I27" s="616"/>
      <c r="J27" s="616"/>
      <c r="K27" s="616"/>
      <c r="L27" s="617"/>
    </row>
    <row r="28" spans="1:12" ht="33.75" customHeight="1" x14ac:dyDescent="0.25">
      <c r="A28" s="590" t="s">
        <v>552</v>
      </c>
      <c r="B28" s="591"/>
      <c r="C28" s="593"/>
      <c r="D28" s="599" t="s">
        <v>655</v>
      </c>
      <c r="E28" s="600"/>
      <c r="F28" s="600"/>
      <c r="G28" s="600"/>
      <c r="H28" s="600"/>
      <c r="I28" s="600"/>
      <c r="J28" s="600"/>
      <c r="K28" s="600"/>
      <c r="L28" s="601"/>
    </row>
  </sheetData>
  <mergeCells count="64">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54"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0000000}">
          <x14:formula1>
            <xm:f>Datos!$A$2:$A$5</xm:f>
          </x14:formula1>
          <xm:sqref>D6:H6</xm:sqref>
        </x14:dataValidation>
        <x14:dataValidation type="list" allowBlank="1" showInputMessage="1" showErrorMessage="1" xr:uid="{00000000-0002-0000-0400-000001000000}">
          <x14:formula1>
            <xm:f>Datos!$B$2:$B$6</xm:f>
          </x14:formula1>
          <xm:sqref>K6:L6</xm:sqref>
        </x14:dataValidation>
        <x14:dataValidation type="list" allowBlank="1" showInputMessage="1" showErrorMessage="1" xr:uid="{00000000-0002-0000-0400-000002000000}">
          <x14:formula1>
            <xm:f>Datos!$C$2:$C$3</xm:f>
          </x14:formula1>
          <xm:sqref>D7:H7</xm:sqref>
        </x14:dataValidation>
        <x14:dataValidation type="list" allowBlank="1" showInputMessage="1" showErrorMessage="1" xr:uid="{00000000-0002-0000-0400-000003000000}">
          <x14:formula1>
            <xm:f>Datos!$D$2:$D$7</xm:f>
          </x14:formula1>
          <xm:sqref>K7:L7</xm:sqref>
        </x14:dataValidation>
        <x14:dataValidation type="list" allowBlank="1" showInputMessage="1" showErrorMessage="1" xr:uid="{00000000-0002-0000-0400-000004000000}">
          <x14:formula1>
            <xm:f>Datos!$E$2:$E$23</xm:f>
          </x14:formula1>
          <xm:sqref>D8:H8</xm:sqref>
        </x14:dataValidation>
        <x14:dataValidation type="list" allowBlank="1" showInputMessage="1" showErrorMessage="1" xr:uid="{00000000-0002-0000-0400-000005000000}">
          <x14:formula1>
            <xm:f>Datos!$F$2:$F$18</xm:f>
          </x14:formula1>
          <xm:sqref>K8:L8</xm:sqref>
        </x14:dataValidation>
        <x14:dataValidation type="list" allowBlank="1" showInputMessage="1" showErrorMessage="1" xr:uid="{00000000-0002-0000-0400-000006000000}">
          <x14:formula1>
            <xm:f>Datos!$G$2:$G$8</xm:f>
          </x14:formula1>
          <xm:sqref>K13:L13</xm:sqref>
        </x14:dataValidation>
        <x14:dataValidation type="list" allowBlank="1" showInputMessage="1" showErrorMessage="1" xr:uid="{00000000-0002-0000-0400-000007000000}">
          <x14:formula1>
            <xm:f>Datos!$H$2:$H$3</xm:f>
          </x14:formula1>
          <xm:sqref>D15:H15</xm:sqref>
        </x14:dataValidation>
        <x14:dataValidation type="list" allowBlank="1" showInputMessage="1" showErrorMessage="1" xr:uid="{00000000-0002-0000-0400-000008000000}">
          <x14:formula1>
            <xm:f>Datos!$I$2:$I$7</xm:f>
          </x14:formula1>
          <xm:sqref>K15:L15</xm:sqref>
        </x14:dataValidation>
        <x14:dataValidation type="list" allowBlank="1" showInputMessage="1" showErrorMessage="1" xr:uid="{00000000-0002-0000-0400-000009000000}">
          <x14:formula1>
            <xm:f>Datos!$J$2:$J$5</xm:f>
          </x14:formula1>
          <xm:sqref>K16:L16</xm:sqref>
        </x14:dataValidation>
        <x14:dataValidation type="list" allowBlank="1" showInputMessage="1" showErrorMessage="1" xr:uid="{00000000-0002-0000-0400-00000A000000}">
          <x14:formula1>
            <xm:f>Datos!$K$2:$K$4</xm:f>
          </x14:formula1>
          <xm:sqref>L23</xm:sqref>
        </x14:dataValidation>
        <x14:dataValidation type="list" allowBlank="1" showInputMessage="1" showErrorMessage="1" xr:uid="{00000000-0002-0000-0400-00000B000000}">
          <x14:formula1>
            <xm:f>Datos!$K$2:$K$3</xm:f>
          </x14:formula1>
          <xm:sqref>J19:K21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5" tint="0.59999389629810485"/>
    <pageSetUpPr fitToPage="1"/>
  </sheetPr>
  <dimension ref="A1:O117"/>
  <sheetViews>
    <sheetView showGridLines="0" view="pageBreakPreview" zoomScale="60" zoomScaleNormal="45" workbookViewId="0">
      <selection activeCell="A115" sqref="A115:XFD116"/>
    </sheetView>
  </sheetViews>
  <sheetFormatPr baseColWidth="10" defaultColWidth="10.85546875" defaultRowHeight="14.25" x14ac:dyDescent="0.25"/>
  <cols>
    <col min="1" max="1" width="49.5703125" style="100" customWidth="1"/>
    <col min="2" max="13" width="35.5703125" style="100" customWidth="1"/>
    <col min="14" max="15" width="18.140625" style="100" customWidth="1"/>
    <col min="16" max="16" width="8.42578125" style="100" customWidth="1"/>
    <col min="17" max="17" width="18.42578125" style="100" bestFit="1" customWidth="1"/>
    <col min="18" max="18" width="5.5703125" style="100" customWidth="1"/>
    <col min="19" max="19" width="18.42578125" style="100" bestFit="1" customWidth="1"/>
    <col min="20" max="20" width="4.5703125" style="100" customWidth="1"/>
    <col min="21" max="21" width="23" style="100" bestFit="1" customWidth="1"/>
    <col min="22" max="22" width="10.85546875" style="100"/>
    <col min="23" max="23" width="18.42578125" style="100" bestFit="1" customWidth="1"/>
    <col min="24" max="24" width="16.140625" style="100" customWidth="1"/>
    <col min="25" max="16384" width="10.85546875" style="100"/>
  </cols>
  <sheetData>
    <row r="1" spans="1:15" s="182" customFormat="1" ht="32.25" customHeight="1" thickBot="1" x14ac:dyDescent="0.3">
      <c r="A1" s="552"/>
      <c r="B1" s="530" t="s">
        <v>371</v>
      </c>
      <c r="C1" s="531"/>
      <c r="D1" s="531"/>
      <c r="E1" s="531"/>
      <c r="F1" s="531"/>
      <c r="G1" s="531"/>
      <c r="H1" s="531"/>
      <c r="I1" s="531"/>
      <c r="J1" s="531"/>
      <c r="K1" s="531"/>
      <c r="L1" s="532"/>
      <c r="M1" s="527" t="s">
        <v>412</v>
      </c>
      <c r="N1" s="528"/>
      <c r="O1" s="529"/>
    </row>
    <row r="2" spans="1:15" s="182" customFormat="1" ht="30.75" customHeight="1" thickBot="1" x14ac:dyDescent="0.3">
      <c r="A2" s="553"/>
      <c r="B2" s="533" t="s">
        <v>372</v>
      </c>
      <c r="C2" s="534"/>
      <c r="D2" s="534"/>
      <c r="E2" s="534"/>
      <c r="F2" s="534"/>
      <c r="G2" s="534"/>
      <c r="H2" s="534"/>
      <c r="I2" s="534"/>
      <c r="J2" s="534"/>
      <c r="K2" s="534"/>
      <c r="L2" s="535"/>
      <c r="M2" s="527" t="s">
        <v>378</v>
      </c>
      <c r="N2" s="528"/>
      <c r="O2" s="529"/>
    </row>
    <row r="3" spans="1:15" s="182" customFormat="1" ht="24" customHeight="1" thickBot="1" x14ac:dyDescent="0.3">
      <c r="A3" s="553"/>
      <c r="B3" s="533" t="s">
        <v>373</v>
      </c>
      <c r="C3" s="534"/>
      <c r="D3" s="534"/>
      <c r="E3" s="534"/>
      <c r="F3" s="534"/>
      <c r="G3" s="534"/>
      <c r="H3" s="534"/>
      <c r="I3" s="534"/>
      <c r="J3" s="534"/>
      <c r="K3" s="534"/>
      <c r="L3" s="535"/>
      <c r="M3" s="527" t="s">
        <v>379</v>
      </c>
      <c r="N3" s="528"/>
      <c r="O3" s="529"/>
    </row>
    <row r="4" spans="1:15" s="182" customFormat="1" ht="21.75" customHeight="1" thickBot="1" x14ac:dyDescent="0.3">
      <c r="A4" s="554"/>
      <c r="B4" s="536" t="s">
        <v>509</v>
      </c>
      <c r="C4" s="537"/>
      <c r="D4" s="537"/>
      <c r="E4" s="537"/>
      <c r="F4" s="537"/>
      <c r="G4" s="537"/>
      <c r="H4" s="537"/>
      <c r="I4" s="537"/>
      <c r="J4" s="537"/>
      <c r="K4" s="537"/>
      <c r="L4" s="538"/>
      <c r="M4" s="527" t="s">
        <v>370</v>
      </c>
      <c r="N4" s="528"/>
      <c r="O4" s="529"/>
    </row>
    <row r="5" spans="1:15" s="182" customFormat="1" ht="21.75" customHeight="1" thickBot="1" x14ac:dyDescent="0.3">
      <c r="A5" s="183"/>
      <c r="B5" s="184"/>
      <c r="C5" s="184"/>
      <c r="D5" s="184"/>
      <c r="E5" s="184"/>
      <c r="F5" s="184"/>
      <c r="G5" s="184"/>
      <c r="H5" s="184"/>
      <c r="I5" s="184"/>
      <c r="J5" s="184"/>
      <c r="K5" s="184"/>
      <c r="L5" s="184"/>
      <c r="M5" s="185"/>
      <c r="N5" s="185"/>
      <c r="O5" s="185"/>
    </row>
    <row r="6" spans="1:15" s="182" customFormat="1" ht="21.75" customHeight="1" thickBot="1" x14ac:dyDescent="0.3">
      <c r="A6" s="556" t="s">
        <v>408</v>
      </c>
      <c r="B6" s="298" t="s">
        <v>343</v>
      </c>
      <c r="C6" s="252"/>
      <c r="D6" s="298" t="s">
        <v>344</v>
      </c>
      <c r="E6" s="253"/>
      <c r="F6" s="298" t="s">
        <v>345</v>
      </c>
      <c r="G6" s="253"/>
      <c r="H6" s="298" t="s">
        <v>346</v>
      </c>
      <c r="I6" s="254"/>
      <c r="J6" s="541" t="s">
        <v>368</v>
      </c>
      <c r="K6" s="555"/>
      <c r="L6" s="297" t="s">
        <v>409</v>
      </c>
      <c r="M6" s="570" t="s">
        <v>639</v>
      </c>
      <c r="N6" s="570"/>
      <c r="O6" s="570"/>
    </row>
    <row r="7" spans="1:15" s="182" customFormat="1" ht="21.75" customHeight="1" thickBot="1" x14ac:dyDescent="0.3">
      <c r="A7" s="556"/>
      <c r="B7" s="299" t="s">
        <v>347</v>
      </c>
      <c r="C7" s="255"/>
      <c r="D7" s="298" t="s">
        <v>348</v>
      </c>
      <c r="E7" s="256"/>
      <c r="F7" s="298" t="s">
        <v>349</v>
      </c>
      <c r="G7" s="256"/>
      <c r="H7" s="298" t="s">
        <v>350</v>
      </c>
      <c r="I7" s="254"/>
      <c r="J7" s="541"/>
      <c r="K7" s="555"/>
      <c r="L7" s="297" t="s">
        <v>410</v>
      </c>
      <c r="M7" s="570"/>
      <c r="N7" s="570"/>
      <c r="O7" s="570"/>
    </row>
    <row r="8" spans="1:15" s="182" customFormat="1" ht="21.75" customHeight="1" thickBot="1" x14ac:dyDescent="0.3">
      <c r="A8" s="556"/>
      <c r="B8" s="298" t="s">
        <v>351</v>
      </c>
      <c r="C8" s="252"/>
      <c r="D8" s="298" t="s">
        <v>352</v>
      </c>
      <c r="E8" s="256"/>
      <c r="F8" s="298" t="s">
        <v>353</v>
      </c>
      <c r="G8" s="256"/>
      <c r="H8" s="298" t="s">
        <v>354</v>
      </c>
      <c r="I8" s="254"/>
      <c r="J8" s="541"/>
      <c r="K8" s="555"/>
      <c r="L8" s="297" t="s">
        <v>411</v>
      </c>
      <c r="M8" s="570"/>
      <c r="N8" s="570"/>
      <c r="O8" s="570"/>
    </row>
    <row r="9" spans="1:15" s="182" customFormat="1" ht="21.75" customHeight="1" thickBot="1" x14ac:dyDescent="0.3">
      <c r="A9" s="183"/>
      <c r="B9" s="184"/>
      <c r="C9" s="184"/>
      <c r="D9" s="184"/>
      <c r="E9" s="184"/>
      <c r="F9" s="184"/>
      <c r="G9" s="184"/>
      <c r="H9" s="184"/>
      <c r="I9" s="184"/>
      <c r="J9" s="184"/>
      <c r="K9" s="184"/>
      <c r="L9" s="184"/>
      <c r="M9" s="185"/>
      <c r="N9" s="185"/>
      <c r="O9" s="185"/>
    </row>
    <row r="10" spans="1:15" s="182" customFormat="1" ht="21.75" customHeight="1" thickBot="1" x14ac:dyDescent="0.3">
      <c r="A10" s="158" t="s">
        <v>640</v>
      </c>
      <c r="B10" s="562" t="s">
        <v>641</v>
      </c>
      <c r="C10" s="563"/>
      <c r="D10" s="563"/>
      <c r="E10" s="563"/>
      <c r="F10" s="563"/>
      <c r="G10" s="563"/>
      <c r="H10" s="563"/>
      <c r="I10" s="563"/>
      <c r="J10" s="563"/>
      <c r="K10" s="564"/>
      <c r="L10" s="352" t="s">
        <v>642</v>
      </c>
      <c r="M10" s="565">
        <v>2024110010309</v>
      </c>
      <c r="N10" s="566"/>
      <c r="O10" s="567"/>
    </row>
    <row r="11" spans="1:15" ht="15" customHeight="1" thickBot="1" x14ac:dyDescent="0.3">
      <c r="A11" s="105"/>
      <c r="B11" s="106"/>
      <c r="C11" s="106"/>
      <c r="D11" s="108"/>
      <c r="E11" s="107"/>
      <c r="F11" s="107"/>
      <c r="G11" s="109"/>
      <c r="H11" s="109"/>
      <c r="I11" s="110"/>
      <c r="J11" s="110"/>
      <c r="K11" s="106"/>
      <c r="L11" s="106"/>
      <c r="M11" s="106"/>
      <c r="N11" s="106"/>
      <c r="O11" s="106"/>
    </row>
    <row r="12" spans="1:15" ht="15" customHeight="1" x14ac:dyDescent="0.25">
      <c r="A12" s="559" t="s">
        <v>419</v>
      </c>
      <c r="B12" s="542" t="s">
        <v>659</v>
      </c>
      <c r="C12" s="543"/>
      <c r="D12" s="543"/>
      <c r="E12" s="543"/>
      <c r="F12" s="543"/>
      <c r="G12" s="543"/>
      <c r="H12" s="543"/>
      <c r="I12" s="543"/>
      <c r="J12" s="543"/>
      <c r="K12" s="543"/>
      <c r="L12" s="543"/>
      <c r="M12" s="543"/>
      <c r="N12" s="543"/>
      <c r="O12" s="544"/>
    </row>
    <row r="13" spans="1:15" ht="15" customHeight="1" x14ac:dyDescent="0.25">
      <c r="A13" s="560"/>
      <c r="B13" s="545"/>
      <c r="C13" s="546"/>
      <c r="D13" s="546"/>
      <c r="E13" s="546"/>
      <c r="F13" s="546"/>
      <c r="G13" s="546"/>
      <c r="H13" s="546"/>
      <c r="I13" s="546"/>
      <c r="J13" s="546"/>
      <c r="K13" s="546"/>
      <c r="L13" s="546"/>
      <c r="M13" s="546"/>
      <c r="N13" s="546"/>
      <c r="O13" s="547"/>
    </row>
    <row r="14" spans="1:15" ht="15" customHeight="1" thickBot="1" x14ac:dyDescent="0.3">
      <c r="A14" s="561"/>
      <c r="B14" s="548"/>
      <c r="C14" s="549"/>
      <c r="D14" s="549"/>
      <c r="E14" s="549"/>
      <c r="F14" s="549"/>
      <c r="G14" s="549"/>
      <c r="H14" s="549"/>
      <c r="I14" s="549"/>
      <c r="J14" s="549"/>
      <c r="K14" s="549"/>
      <c r="L14" s="549"/>
      <c r="M14" s="549"/>
      <c r="N14" s="549"/>
      <c r="O14" s="550"/>
    </row>
    <row r="15" spans="1:15" ht="9" customHeight="1" thickBot="1" x14ac:dyDescent="0.3">
      <c r="A15" s="113"/>
      <c r="B15" s="181"/>
      <c r="C15" s="114"/>
      <c r="D15" s="114"/>
      <c r="E15" s="114"/>
      <c r="F15" s="114"/>
      <c r="G15" s="115"/>
      <c r="H15" s="115"/>
      <c r="I15" s="115"/>
      <c r="J15" s="115"/>
      <c r="K15" s="115"/>
      <c r="L15" s="116"/>
      <c r="M15" s="116"/>
      <c r="N15" s="116"/>
      <c r="O15" s="116"/>
    </row>
    <row r="16" spans="1:15" s="117" customFormat="1" ht="37.5" customHeight="1" thickBot="1" x14ac:dyDescent="0.3">
      <c r="A16" s="158" t="s">
        <v>407</v>
      </c>
      <c r="B16" s="551" t="s">
        <v>644</v>
      </c>
      <c r="C16" s="551"/>
      <c r="D16" s="551"/>
      <c r="E16" s="551"/>
      <c r="F16" s="551"/>
      <c r="G16" s="556" t="s">
        <v>364</v>
      </c>
      <c r="H16" s="556"/>
      <c r="I16" s="551" t="s">
        <v>660</v>
      </c>
      <c r="J16" s="551"/>
      <c r="K16" s="551"/>
      <c r="L16" s="551"/>
      <c r="M16" s="551"/>
      <c r="N16" s="551"/>
      <c r="O16" s="551"/>
    </row>
    <row r="17" spans="1:15" ht="9" customHeight="1" thickBot="1" x14ac:dyDescent="0.3">
      <c r="A17" s="113"/>
      <c r="B17" s="115"/>
      <c r="C17" s="114"/>
      <c r="D17" s="114"/>
      <c r="E17" s="114"/>
      <c r="F17" s="114"/>
      <c r="G17" s="115"/>
      <c r="H17" s="115"/>
      <c r="I17" s="115"/>
      <c r="J17" s="115"/>
      <c r="K17" s="115"/>
      <c r="L17" s="116"/>
      <c r="M17" s="116"/>
      <c r="N17" s="116"/>
      <c r="O17" s="116"/>
    </row>
    <row r="18" spans="1:15" ht="56.25" customHeight="1" thickBot="1" x14ac:dyDescent="0.3">
      <c r="A18" s="158" t="s">
        <v>312</v>
      </c>
      <c r="B18" s="551" t="s">
        <v>645</v>
      </c>
      <c r="C18" s="551"/>
      <c r="D18" s="551"/>
      <c r="E18" s="551"/>
      <c r="F18" s="158" t="s">
        <v>313</v>
      </c>
      <c r="G18" s="557" t="s">
        <v>646</v>
      </c>
      <c r="H18" s="557"/>
      <c r="I18" s="557"/>
      <c r="J18" s="158" t="s">
        <v>314</v>
      </c>
      <c r="K18" s="551" t="s">
        <v>647</v>
      </c>
      <c r="L18" s="551"/>
      <c r="M18" s="551"/>
      <c r="N18" s="551"/>
      <c r="O18" s="551"/>
    </row>
    <row r="19" spans="1:15" ht="9" customHeight="1" x14ac:dyDescent="0.25">
      <c r="A19" s="104"/>
      <c r="B19" s="101"/>
      <c r="C19" s="558"/>
      <c r="D19" s="558"/>
      <c r="E19" s="558"/>
      <c r="F19" s="558"/>
      <c r="G19" s="558"/>
      <c r="H19" s="558"/>
      <c r="I19" s="558"/>
      <c r="J19" s="558"/>
      <c r="K19" s="558"/>
      <c r="L19" s="558"/>
      <c r="M19" s="558"/>
      <c r="N19" s="558"/>
      <c r="O19" s="558"/>
    </row>
    <row r="21" spans="1:15" ht="16.5" customHeight="1" thickBot="1" x14ac:dyDescent="0.3">
      <c r="A21" s="179"/>
      <c r="B21" s="180"/>
      <c r="C21" s="180"/>
      <c r="D21" s="180"/>
      <c r="E21" s="180"/>
      <c r="F21" s="180"/>
      <c r="G21" s="180"/>
      <c r="H21" s="180"/>
      <c r="I21" s="180"/>
      <c r="J21" s="180"/>
      <c r="K21" s="180"/>
      <c r="L21" s="180"/>
      <c r="M21" s="180"/>
      <c r="N21" s="180"/>
      <c r="O21" s="180"/>
    </row>
    <row r="22" spans="1:15" ht="32.1" customHeight="1" thickBot="1" x14ac:dyDescent="0.3">
      <c r="A22" s="539" t="s">
        <v>315</v>
      </c>
      <c r="B22" s="540"/>
      <c r="C22" s="540"/>
      <c r="D22" s="540"/>
      <c r="E22" s="540"/>
      <c r="F22" s="540"/>
      <c r="G22" s="540"/>
      <c r="H22" s="540"/>
      <c r="I22" s="540"/>
      <c r="J22" s="540"/>
      <c r="K22" s="540"/>
      <c r="L22" s="540"/>
      <c r="M22" s="540"/>
      <c r="N22" s="540"/>
      <c r="O22" s="541"/>
    </row>
    <row r="23" spans="1:15" ht="32.1" customHeight="1" thickBot="1" x14ac:dyDescent="0.3">
      <c r="A23" s="539" t="s">
        <v>316</v>
      </c>
      <c r="B23" s="540"/>
      <c r="C23" s="540"/>
      <c r="D23" s="540"/>
      <c r="E23" s="540"/>
      <c r="F23" s="540"/>
      <c r="G23" s="540"/>
      <c r="H23" s="540"/>
      <c r="I23" s="540"/>
      <c r="J23" s="540"/>
      <c r="K23" s="540"/>
      <c r="L23" s="540"/>
      <c r="M23" s="540"/>
      <c r="N23" s="540"/>
      <c r="O23" s="541"/>
    </row>
    <row r="24" spans="1:15" ht="32.1" customHeight="1" thickBot="1" x14ac:dyDescent="0.3">
      <c r="A24" s="128"/>
      <c r="B24" s="118" t="s">
        <v>343</v>
      </c>
      <c r="C24" s="118" t="s">
        <v>344</v>
      </c>
      <c r="D24" s="118" t="s">
        <v>345</v>
      </c>
      <c r="E24" s="118" t="s">
        <v>346</v>
      </c>
      <c r="F24" s="118" t="s">
        <v>347</v>
      </c>
      <c r="G24" s="118" t="s">
        <v>348</v>
      </c>
      <c r="H24" s="118" t="s">
        <v>349</v>
      </c>
      <c r="I24" s="118" t="s">
        <v>350</v>
      </c>
      <c r="J24" s="118" t="s">
        <v>351</v>
      </c>
      <c r="K24" s="118" t="s">
        <v>352</v>
      </c>
      <c r="L24" s="118" t="s">
        <v>353</v>
      </c>
      <c r="M24" s="118" t="s">
        <v>354</v>
      </c>
      <c r="N24" s="351" t="s">
        <v>355</v>
      </c>
      <c r="O24" s="119" t="s">
        <v>365</v>
      </c>
    </row>
    <row r="25" spans="1:15" ht="32.1" customHeight="1" x14ac:dyDescent="0.25">
      <c r="A25" s="122" t="s">
        <v>317</v>
      </c>
      <c r="B25" s="123">
        <v>1019185000</v>
      </c>
      <c r="C25" s="123">
        <v>786017000</v>
      </c>
      <c r="D25" s="123">
        <v>68840000</v>
      </c>
      <c r="E25" s="123"/>
      <c r="F25" s="123"/>
      <c r="G25" s="123"/>
      <c r="H25" s="120"/>
      <c r="I25" s="120"/>
      <c r="J25" s="120"/>
      <c r="K25" s="120"/>
      <c r="L25" s="120"/>
      <c r="M25" s="120"/>
      <c r="N25" s="123">
        <f>SUM(B25:M25)</f>
        <v>1874042000</v>
      </c>
      <c r="O25" s="121"/>
    </row>
    <row r="26" spans="1:15" ht="32.1" customHeight="1" x14ac:dyDescent="0.25">
      <c r="A26" s="122" t="s">
        <v>318</v>
      </c>
      <c r="B26" s="123"/>
      <c r="C26" s="123"/>
      <c r="D26" s="123"/>
      <c r="E26" s="123"/>
      <c r="F26" s="123"/>
      <c r="G26" s="123"/>
      <c r="H26" s="123"/>
      <c r="I26" s="123"/>
      <c r="J26" s="123"/>
      <c r="K26" s="123"/>
      <c r="L26" s="123"/>
      <c r="M26" s="123"/>
      <c r="N26" s="123">
        <f t="shared" ref="N26:N28" si="0">SUM(B26:M26)</f>
        <v>0</v>
      </c>
      <c r="O26" s="157">
        <f>+(B26+C26+D26+E26+F26+G26+H26+I26+J26+K26+L26+M26)/N25</f>
        <v>0</v>
      </c>
    </row>
    <row r="27" spans="1:15" ht="32.1" customHeight="1" x14ac:dyDescent="0.25">
      <c r="A27" s="122" t="s">
        <v>319</v>
      </c>
      <c r="B27" s="123"/>
      <c r="C27" s="123"/>
      <c r="D27" s="123"/>
      <c r="E27" s="123"/>
      <c r="F27" s="123"/>
      <c r="G27" s="123"/>
      <c r="H27" s="123"/>
      <c r="I27" s="123"/>
      <c r="J27" s="123"/>
      <c r="K27" s="123"/>
      <c r="L27" s="123"/>
      <c r="M27" s="123"/>
      <c r="N27" s="123">
        <f t="shared" si="0"/>
        <v>0</v>
      </c>
      <c r="O27" s="157"/>
    </row>
    <row r="28" spans="1:15" ht="32.1" customHeight="1" x14ac:dyDescent="0.25">
      <c r="A28" s="122" t="s">
        <v>361</v>
      </c>
      <c r="B28" s="123">
        <v>8400000</v>
      </c>
      <c r="C28" s="123">
        <v>51833333</v>
      </c>
      <c r="D28" s="123"/>
      <c r="E28" s="123"/>
      <c r="F28" s="123"/>
      <c r="G28" s="123"/>
      <c r="H28" s="123"/>
      <c r="I28" s="123"/>
      <c r="J28" s="123"/>
      <c r="K28" s="123"/>
      <c r="L28" s="123"/>
      <c r="M28" s="123"/>
      <c r="N28" s="123">
        <f t="shared" si="0"/>
        <v>60233333</v>
      </c>
      <c r="O28" s="124"/>
    </row>
    <row r="29" spans="1:15" ht="32.1" customHeight="1" x14ac:dyDescent="0.25">
      <c r="A29" s="122" t="s">
        <v>363</v>
      </c>
      <c r="B29" s="123">
        <v>0</v>
      </c>
      <c r="C29" s="123"/>
      <c r="D29" s="123"/>
      <c r="E29" s="123"/>
      <c r="F29" s="123"/>
      <c r="G29" s="123"/>
      <c r="H29" s="123"/>
      <c r="I29" s="123"/>
      <c r="J29" s="123"/>
      <c r="K29" s="123"/>
      <c r="L29" s="123"/>
      <c r="M29" s="123"/>
      <c r="N29" s="123"/>
      <c r="O29" s="124"/>
    </row>
    <row r="30" spans="1:15" ht="32.1" customHeight="1" thickBot="1" x14ac:dyDescent="0.3">
      <c r="A30" s="125" t="s">
        <v>362</v>
      </c>
      <c r="B30" s="126">
        <v>0</v>
      </c>
      <c r="C30" s="126"/>
      <c r="D30" s="126"/>
      <c r="E30" s="126"/>
      <c r="F30" s="126"/>
      <c r="G30" s="126"/>
      <c r="H30" s="126"/>
      <c r="I30" s="126"/>
      <c r="J30" s="126"/>
      <c r="K30" s="126"/>
      <c r="L30" s="126"/>
      <c r="M30" s="126"/>
      <c r="N30" s="126"/>
      <c r="O30" s="129"/>
    </row>
    <row r="31" spans="1:15" s="127" customFormat="1" ht="16.5" customHeight="1" x14ac:dyDescent="0.2"/>
    <row r="32" spans="1:15" s="127" customFormat="1" ht="17.25" customHeight="1" x14ac:dyDescent="0.2"/>
    <row r="34" spans="1:9" ht="48" customHeight="1" thickBot="1" x14ac:dyDescent="0.3">
      <c r="A34" s="513" t="s">
        <v>336</v>
      </c>
      <c r="B34" s="514"/>
      <c r="C34" s="514"/>
      <c r="D34" s="514"/>
      <c r="E34" s="514"/>
      <c r="F34" s="514"/>
      <c r="G34" s="514"/>
      <c r="H34" s="514"/>
      <c r="I34" s="515"/>
    </row>
    <row r="35" spans="1:9" ht="50.25" customHeight="1" thickBot="1" x14ac:dyDescent="0.3">
      <c r="A35" s="142" t="s">
        <v>335</v>
      </c>
      <c r="B35" s="516" t="str">
        <f>+B12</f>
        <v>Coordinar un (1) mecanismo de Gobernanza para la articulación y gestión intersectorial con las entidades e instancias que permita la implementación, seguimiento y evaluación del Sistema Distrital de Cuidado.</v>
      </c>
      <c r="C35" s="517"/>
      <c r="D35" s="517"/>
      <c r="E35" s="517"/>
      <c r="F35" s="517"/>
      <c r="G35" s="517"/>
      <c r="H35" s="517"/>
      <c r="I35" s="518"/>
    </row>
    <row r="36" spans="1:9" ht="18.75" customHeight="1" thickBot="1" x14ac:dyDescent="0.3">
      <c r="A36" s="507" t="s">
        <v>416</v>
      </c>
      <c r="B36" s="190">
        <v>2024</v>
      </c>
      <c r="C36" s="190">
        <v>2025</v>
      </c>
      <c r="D36" s="190">
        <v>2026</v>
      </c>
      <c r="E36" s="190">
        <v>2027</v>
      </c>
      <c r="F36" s="190" t="s">
        <v>418</v>
      </c>
      <c r="G36" s="524" t="s">
        <v>417</v>
      </c>
      <c r="H36" s="524" t="s">
        <v>16</v>
      </c>
      <c r="I36" s="524"/>
    </row>
    <row r="37" spans="1:9" ht="50.25" customHeight="1" thickBot="1" x14ac:dyDescent="0.3">
      <c r="A37" s="508"/>
      <c r="B37" s="384">
        <v>1</v>
      </c>
      <c r="C37" s="384">
        <v>1</v>
      </c>
      <c r="D37" s="384">
        <v>1</v>
      </c>
      <c r="E37" s="384">
        <v>1</v>
      </c>
      <c r="F37" s="353">
        <v>1</v>
      </c>
      <c r="G37" s="524"/>
      <c r="H37" s="524"/>
      <c r="I37" s="524"/>
    </row>
    <row r="38" spans="1:9" ht="52.5" customHeight="1" thickBot="1" x14ac:dyDescent="0.3">
      <c r="A38" s="143" t="s">
        <v>320</v>
      </c>
      <c r="B38" s="620">
        <v>0.33329999999999999</v>
      </c>
      <c r="C38" s="621"/>
      <c r="D38" s="521" t="s">
        <v>341</v>
      </c>
      <c r="E38" s="522"/>
      <c r="F38" s="522"/>
      <c r="G38" s="522"/>
      <c r="H38" s="522"/>
      <c r="I38" s="523"/>
    </row>
    <row r="39" spans="1:9" s="131" customFormat="1" ht="42" customHeight="1" thickBot="1" x14ac:dyDescent="0.3">
      <c r="A39" s="507" t="s">
        <v>356</v>
      </c>
      <c r="B39" s="143" t="s">
        <v>334</v>
      </c>
      <c r="C39" s="142" t="s">
        <v>324</v>
      </c>
      <c r="D39" s="492" t="s">
        <v>338</v>
      </c>
      <c r="E39" s="493"/>
      <c r="F39" s="492" t="s">
        <v>339</v>
      </c>
      <c r="G39" s="493"/>
      <c r="H39" s="144" t="s">
        <v>340</v>
      </c>
      <c r="I39" s="146" t="s">
        <v>337</v>
      </c>
    </row>
    <row r="40" spans="1:9" ht="42" customHeight="1" thickBot="1" x14ac:dyDescent="0.3">
      <c r="A40" s="508"/>
      <c r="B40" s="135">
        <v>8.3400000000000002E-2</v>
      </c>
      <c r="C40" s="136"/>
      <c r="D40" s="509"/>
      <c r="E40" s="510"/>
      <c r="F40" s="509"/>
      <c r="G40" s="510"/>
      <c r="H40" s="132"/>
      <c r="I40" s="133"/>
    </row>
    <row r="41" spans="1:9" s="131" customFormat="1" ht="42" customHeight="1" thickBot="1" x14ac:dyDescent="0.3">
      <c r="A41" s="507" t="s">
        <v>357</v>
      </c>
      <c r="B41" s="145" t="s">
        <v>334</v>
      </c>
      <c r="C41" s="144" t="s">
        <v>324</v>
      </c>
      <c r="D41" s="492" t="s">
        <v>338</v>
      </c>
      <c r="E41" s="493"/>
      <c r="F41" s="492" t="s">
        <v>339</v>
      </c>
      <c r="G41" s="493"/>
      <c r="H41" s="144" t="s">
        <v>340</v>
      </c>
      <c r="I41" s="146" t="s">
        <v>337</v>
      </c>
    </row>
    <row r="42" spans="1:9" ht="42" customHeight="1" thickBot="1" x14ac:dyDescent="0.3">
      <c r="A42" s="508"/>
      <c r="B42" s="135">
        <v>8.3400000000000002E-2</v>
      </c>
      <c r="C42" s="136"/>
      <c r="D42" s="509"/>
      <c r="E42" s="510"/>
      <c r="F42" s="509"/>
      <c r="G42" s="510"/>
      <c r="H42" s="132"/>
      <c r="I42" s="133"/>
    </row>
    <row r="43" spans="1:9" s="131" customFormat="1" ht="42" customHeight="1" thickBot="1" x14ac:dyDescent="0.3">
      <c r="A43" s="507" t="s">
        <v>358</v>
      </c>
      <c r="B43" s="145" t="s">
        <v>334</v>
      </c>
      <c r="C43" s="144" t="s">
        <v>324</v>
      </c>
      <c r="D43" s="492" t="s">
        <v>338</v>
      </c>
      <c r="E43" s="493"/>
      <c r="F43" s="492" t="s">
        <v>339</v>
      </c>
      <c r="G43" s="493"/>
      <c r="H43" s="144" t="s">
        <v>340</v>
      </c>
      <c r="I43" s="146" t="s">
        <v>337</v>
      </c>
    </row>
    <row r="44" spans="1:9" ht="42" customHeight="1" thickBot="1" x14ac:dyDescent="0.3">
      <c r="A44" s="508"/>
      <c r="B44" s="135">
        <v>8.3400000000000002E-2</v>
      </c>
      <c r="C44" s="136"/>
      <c r="D44" s="509"/>
      <c r="E44" s="510"/>
      <c r="F44" s="509"/>
      <c r="G44" s="510"/>
      <c r="H44" s="132"/>
      <c r="I44" s="133"/>
    </row>
    <row r="45" spans="1:9" s="131" customFormat="1" ht="42" customHeight="1" thickBot="1" x14ac:dyDescent="0.3">
      <c r="A45" s="507" t="s">
        <v>359</v>
      </c>
      <c r="B45" s="145" t="s">
        <v>334</v>
      </c>
      <c r="C45" s="145" t="s">
        <v>324</v>
      </c>
      <c r="D45" s="492" t="s">
        <v>338</v>
      </c>
      <c r="E45" s="493"/>
      <c r="F45" s="492" t="s">
        <v>339</v>
      </c>
      <c r="G45" s="493"/>
      <c r="H45" s="144" t="s">
        <v>340</v>
      </c>
      <c r="I45" s="144" t="s">
        <v>337</v>
      </c>
    </row>
    <row r="46" spans="1:9" ht="42" customHeight="1" thickBot="1" x14ac:dyDescent="0.3">
      <c r="A46" s="508"/>
      <c r="B46" s="135">
        <v>8.3400000000000002E-2</v>
      </c>
      <c r="C46" s="136"/>
      <c r="D46" s="511"/>
      <c r="E46" s="512"/>
      <c r="F46" s="511"/>
      <c r="G46" s="512"/>
      <c r="H46" s="152"/>
      <c r="I46" s="153"/>
    </row>
    <row r="47" spans="1:9" s="131" customFormat="1" ht="42" customHeight="1" thickBot="1" x14ac:dyDescent="0.3">
      <c r="A47" s="507" t="s">
        <v>360</v>
      </c>
      <c r="B47" s="145" t="s">
        <v>334</v>
      </c>
      <c r="C47" s="144" t="s">
        <v>324</v>
      </c>
      <c r="D47" s="492" t="s">
        <v>338</v>
      </c>
      <c r="E47" s="493"/>
      <c r="F47" s="492" t="s">
        <v>339</v>
      </c>
      <c r="G47" s="493"/>
      <c r="H47" s="144" t="s">
        <v>340</v>
      </c>
      <c r="I47" s="146" t="s">
        <v>337</v>
      </c>
    </row>
    <row r="48" spans="1:9" ht="42" customHeight="1" thickBot="1" x14ac:dyDescent="0.3">
      <c r="A48" s="508"/>
      <c r="B48" s="135">
        <v>8.3400000000000002E-2</v>
      </c>
      <c r="C48" s="136"/>
      <c r="D48" s="494"/>
      <c r="E48" s="496"/>
      <c r="F48" s="494"/>
      <c r="G48" s="496"/>
      <c r="H48" s="132"/>
      <c r="I48" s="134"/>
    </row>
    <row r="49" spans="1:9" s="131" customFormat="1" ht="42" customHeight="1" thickBot="1" x14ac:dyDescent="0.3">
      <c r="A49" s="507" t="s">
        <v>342</v>
      </c>
      <c r="B49" s="145" t="s">
        <v>334</v>
      </c>
      <c r="C49" s="144" t="s">
        <v>324</v>
      </c>
      <c r="D49" s="492" t="s">
        <v>338</v>
      </c>
      <c r="E49" s="493"/>
      <c r="F49" s="492" t="s">
        <v>339</v>
      </c>
      <c r="G49" s="493"/>
      <c r="H49" s="144" t="s">
        <v>340</v>
      </c>
      <c r="I49" s="146" t="s">
        <v>337</v>
      </c>
    </row>
    <row r="50" spans="1:9" ht="42" customHeight="1" thickBot="1" x14ac:dyDescent="0.3">
      <c r="A50" s="508"/>
      <c r="B50" s="132">
        <v>8.3400000000000002E-2</v>
      </c>
      <c r="C50" s="138"/>
      <c r="D50" s="494"/>
      <c r="E50" s="496"/>
      <c r="F50" s="494"/>
      <c r="G50" s="496"/>
      <c r="H50" s="132"/>
      <c r="I50" s="134"/>
    </row>
    <row r="51" spans="1:9" ht="42" customHeight="1" thickBot="1" x14ac:dyDescent="0.3">
      <c r="A51" s="507" t="s">
        <v>325</v>
      </c>
      <c r="B51" s="144" t="s">
        <v>334</v>
      </c>
      <c r="C51" s="142" t="s">
        <v>324</v>
      </c>
      <c r="D51" s="492" t="s">
        <v>338</v>
      </c>
      <c r="E51" s="493"/>
      <c r="F51" s="492" t="s">
        <v>339</v>
      </c>
      <c r="G51" s="493"/>
      <c r="H51" s="144" t="s">
        <v>340</v>
      </c>
      <c r="I51" s="146" t="s">
        <v>337</v>
      </c>
    </row>
    <row r="52" spans="1:9" ht="42" customHeight="1" thickBot="1" x14ac:dyDescent="0.3">
      <c r="A52" s="508"/>
      <c r="B52" s="132">
        <v>8.3400000000000002E-2</v>
      </c>
      <c r="C52" s="138"/>
      <c r="D52" s="494"/>
      <c r="E52" s="495"/>
      <c r="F52" s="494"/>
      <c r="G52" s="496"/>
      <c r="H52" s="132"/>
      <c r="I52" s="134"/>
    </row>
    <row r="53" spans="1:9" ht="42" customHeight="1" thickBot="1" x14ac:dyDescent="0.3">
      <c r="A53" s="507" t="s">
        <v>326</v>
      </c>
      <c r="B53" s="144" t="s">
        <v>334</v>
      </c>
      <c r="C53" s="142" t="s">
        <v>324</v>
      </c>
      <c r="D53" s="492" t="s">
        <v>338</v>
      </c>
      <c r="E53" s="493"/>
      <c r="F53" s="492" t="s">
        <v>339</v>
      </c>
      <c r="G53" s="493"/>
      <c r="H53" s="144" t="s">
        <v>340</v>
      </c>
      <c r="I53" s="146" t="s">
        <v>337</v>
      </c>
    </row>
    <row r="54" spans="1:9" ht="42" customHeight="1" thickBot="1" x14ac:dyDescent="0.3">
      <c r="A54" s="508"/>
      <c r="B54" s="132">
        <v>8.3400000000000002E-2</v>
      </c>
      <c r="C54" s="138"/>
      <c r="D54" s="494"/>
      <c r="E54" s="495"/>
      <c r="F54" s="494"/>
      <c r="G54" s="496"/>
      <c r="H54" s="154"/>
      <c r="I54" s="134"/>
    </row>
    <row r="55" spans="1:9" ht="42" customHeight="1" thickBot="1" x14ac:dyDescent="0.3">
      <c r="A55" s="507" t="s">
        <v>327</v>
      </c>
      <c r="B55" s="144" t="s">
        <v>334</v>
      </c>
      <c r="C55" s="142" t="s">
        <v>324</v>
      </c>
      <c r="D55" s="492" t="s">
        <v>338</v>
      </c>
      <c r="E55" s="493"/>
      <c r="F55" s="492" t="s">
        <v>339</v>
      </c>
      <c r="G55" s="493"/>
      <c r="H55" s="144" t="s">
        <v>340</v>
      </c>
      <c r="I55" s="146" t="s">
        <v>337</v>
      </c>
    </row>
    <row r="56" spans="1:9" ht="42" customHeight="1" thickBot="1" x14ac:dyDescent="0.3">
      <c r="A56" s="508"/>
      <c r="B56" s="132">
        <v>8.3400000000000002E-2</v>
      </c>
      <c r="C56" s="138"/>
      <c r="D56" s="494"/>
      <c r="E56" s="496"/>
      <c r="F56" s="494"/>
      <c r="G56" s="496"/>
      <c r="H56" s="132"/>
      <c r="I56" s="132"/>
    </row>
    <row r="57" spans="1:9" ht="42" customHeight="1" thickBot="1" x14ac:dyDescent="0.3">
      <c r="A57" s="507" t="s">
        <v>328</v>
      </c>
      <c r="B57" s="144" t="s">
        <v>334</v>
      </c>
      <c r="C57" s="142" t="s">
        <v>324</v>
      </c>
      <c r="D57" s="492" t="s">
        <v>338</v>
      </c>
      <c r="E57" s="493"/>
      <c r="F57" s="492" t="s">
        <v>339</v>
      </c>
      <c r="G57" s="493"/>
      <c r="H57" s="144" t="s">
        <v>340</v>
      </c>
      <c r="I57" s="146" t="s">
        <v>337</v>
      </c>
    </row>
    <row r="58" spans="1:9" ht="42" customHeight="1" thickBot="1" x14ac:dyDescent="0.3">
      <c r="A58" s="508"/>
      <c r="B58" s="132">
        <v>8.3400000000000002E-2</v>
      </c>
      <c r="C58" s="138"/>
      <c r="D58" s="494"/>
      <c r="E58" s="496"/>
      <c r="F58" s="494"/>
      <c r="G58" s="496"/>
      <c r="H58" s="132"/>
      <c r="I58" s="134"/>
    </row>
    <row r="59" spans="1:9" ht="42" customHeight="1" thickBot="1" x14ac:dyDescent="0.3">
      <c r="A59" s="507" t="s">
        <v>333</v>
      </c>
      <c r="B59" s="144" t="s">
        <v>334</v>
      </c>
      <c r="C59" s="142" t="s">
        <v>324</v>
      </c>
      <c r="D59" s="492" t="s">
        <v>338</v>
      </c>
      <c r="E59" s="493"/>
      <c r="F59" s="492" t="s">
        <v>339</v>
      </c>
      <c r="G59" s="493"/>
      <c r="H59" s="144" t="s">
        <v>340</v>
      </c>
      <c r="I59" s="146" t="s">
        <v>337</v>
      </c>
    </row>
    <row r="60" spans="1:9" ht="42" customHeight="1" thickBot="1" x14ac:dyDescent="0.3">
      <c r="A60" s="508"/>
      <c r="B60" s="132">
        <v>8.3400000000000002E-2</v>
      </c>
      <c r="C60" s="138"/>
      <c r="D60" s="494"/>
      <c r="E60" s="496"/>
      <c r="F60" s="495"/>
      <c r="G60" s="495"/>
      <c r="H60" s="132"/>
      <c r="I60" s="132"/>
    </row>
    <row r="61" spans="1:9" ht="42" customHeight="1" thickBot="1" x14ac:dyDescent="0.3">
      <c r="A61" s="507" t="s">
        <v>329</v>
      </c>
      <c r="B61" s="144" t="s">
        <v>334</v>
      </c>
      <c r="C61" s="142" t="s">
        <v>324</v>
      </c>
      <c r="D61" s="492" t="s">
        <v>338</v>
      </c>
      <c r="E61" s="493"/>
      <c r="F61" s="492" t="s">
        <v>339</v>
      </c>
      <c r="G61" s="493"/>
      <c r="H61" s="144" t="s">
        <v>340</v>
      </c>
      <c r="I61" s="146" t="s">
        <v>337</v>
      </c>
    </row>
    <row r="62" spans="1:9" ht="42" customHeight="1" thickBot="1" x14ac:dyDescent="0.3">
      <c r="A62" s="508"/>
      <c r="B62" s="132">
        <v>8.3400000000000002E-2</v>
      </c>
      <c r="C62" s="138"/>
      <c r="D62" s="494"/>
      <c r="E62" s="496"/>
      <c r="F62" s="494"/>
      <c r="G62" s="496"/>
      <c r="H62" s="132"/>
      <c r="I62" s="132"/>
    </row>
    <row r="66" spans="1:9" ht="34.5" customHeight="1" x14ac:dyDescent="0.25">
      <c r="A66" s="571" t="s">
        <v>330</v>
      </c>
      <c r="B66" s="571"/>
      <c r="C66" s="571"/>
      <c r="D66" s="571"/>
      <c r="E66" s="571"/>
      <c r="F66" s="571"/>
      <c r="G66" s="571"/>
      <c r="H66" s="571"/>
      <c r="I66" s="571"/>
    </row>
    <row r="67" spans="1:9" ht="60.75" customHeight="1" x14ac:dyDescent="0.25">
      <c r="A67" s="147" t="s">
        <v>321</v>
      </c>
      <c r="B67" s="502" t="s">
        <v>661</v>
      </c>
      <c r="C67" s="503"/>
      <c r="D67" s="504" t="s">
        <v>662</v>
      </c>
      <c r="E67" s="505"/>
      <c r="F67" s="504" t="s">
        <v>663</v>
      </c>
      <c r="G67" s="505"/>
      <c r="H67" s="504"/>
      <c r="I67" s="505"/>
    </row>
    <row r="68" spans="1:9" ht="40.5" customHeight="1" x14ac:dyDescent="0.25">
      <c r="A68" s="147" t="s">
        <v>420</v>
      </c>
      <c r="B68" s="573">
        <v>11.11</v>
      </c>
      <c r="C68" s="574"/>
      <c r="D68" s="573">
        <v>11.11</v>
      </c>
      <c r="E68" s="574"/>
      <c r="F68" s="573">
        <v>11.11</v>
      </c>
      <c r="G68" s="574"/>
      <c r="H68" s="573"/>
      <c r="I68" s="574"/>
    </row>
    <row r="69" spans="1:9" ht="30" customHeight="1" x14ac:dyDescent="0.25">
      <c r="A69" s="568" t="s">
        <v>343</v>
      </c>
      <c r="B69" s="354" t="s">
        <v>8</v>
      </c>
      <c r="C69" s="354" t="s">
        <v>324</v>
      </c>
      <c r="D69" s="354" t="s">
        <v>8</v>
      </c>
      <c r="E69" s="354" t="s">
        <v>324</v>
      </c>
      <c r="F69" s="354" t="s">
        <v>8</v>
      </c>
      <c r="G69" s="354" t="s">
        <v>324</v>
      </c>
      <c r="H69" s="354" t="s">
        <v>8</v>
      </c>
      <c r="I69" s="354" t="s">
        <v>324</v>
      </c>
    </row>
    <row r="70" spans="1:9" ht="30" customHeight="1" x14ac:dyDescent="0.25">
      <c r="A70" s="569"/>
      <c r="B70" s="355">
        <v>8.3000000000000004E-2</v>
      </c>
      <c r="C70" s="356"/>
      <c r="D70" s="355"/>
      <c r="E70" s="356"/>
      <c r="F70" s="155"/>
      <c r="G70" s="356"/>
      <c r="H70" s="155"/>
      <c r="I70" s="356"/>
    </row>
    <row r="71" spans="1:9" ht="59.25" customHeight="1" x14ac:dyDescent="0.25">
      <c r="A71" s="147" t="s">
        <v>332</v>
      </c>
      <c r="B71" s="499"/>
      <c r="C71" s="500"/>
      <c r="D71" s="490"/>
      <c r="E71" s="572"/>
      <c r="F71" s="490"/>
      <c r="G71" s="491"/>
      <c r="H71" s="490"/>
      <c r="I71" s="572"/>
    </row>
    <row r="72" spans="1:9" ht="59.25" customHeight="1" x14ac:dyDescent="0.25">
      <c r="A72" s="147" t="s">
        <v>331</v>
      </c>
      <c r="B72" s="497"/>
      <c r="C72" s="498"/>
      <c r="D72" s="497"/>
      <c r="E72" s="498"/>
      <c r="F72" s="486"/>
      <c r="G72" s="487"/>
      <c r="H72" s="486"/>
      <c r="I72" s="487"/>
    </row>
    <row r="73" spans="1:9" ht="30.75" customHeight="1" x14ac:dyDescent="0.25">
      <c r="A73" s="568" t="s">
        <v>344</v>
      </c>
      <c r="B73" s="354" t="s">
        <v>8</v>
      </c>
      <c r="C73" s="354" t="s">
        <v>324</v>
      </c>
      <c r="D73" s="354" t="s">
        <v>8</v>
      </c>
      <c r="E73" s="354" t="s">
        <v>324</v>
      </c>
      <c r="F73" s="354" t="s">
        <v>8</v>
      </c>
      <c r="G73" s="354" t="s">
        <v>324</v>
      </c>
      <c r="H73" s="354" t="s">
        <v>8</v>
      </c>
      <c r="I73" s="354" t="s">
        <v>324</v>
      </c>
    </row>
    <row r="74" spans="1:9" ht="30.75" customHeight="1" x14ac:dyDescent="0.25">
      <c r="A74" s="569"/>
      <c r="B74" s="355">
        <v>8.3000000000000004E-2</v>
      </c>
      <c r="C74" s="356"/>
      <c r="D74" s="355"/>
      <c r="E74" s="356"/>
      <c r="F74" s="155"/>
      <c r="G74" s="149"/>
      <c r="H74" s="155"/>
      <c r="I74" s="149"/>
    </row>
    <row r="75" spans="1:9" ht="55.5" customHeight="1" x14ac:dyDescent="0.25">
      <c r="A75" s="147" t="s">
        <v>332</v>
      </c>
      <c r="B75" s="499"/>
      <c r="C75" s="500"/>
      <c r="D75" s="525"/>
      <c r="E75" s="526"/>
      <c r="F75" s="490"/>
      <c r="G75" s="491"/>
      <c r="H75" s="525"/>
      <c r="I75" s="526"/>
    </row>
    <row r="76" spans="1:9" ht="55.5" customHeight="1" x14ac:dyDescent="0.25">
      <c r="A76" s="147" t="s">
        <v>331</v>
      </c>
      <c r="B76" s="497"/>
      <c r="C76" s="498"/>
      <c r="D76" s="497"/>
      <c r="E76" s="498"/>
      <c r="F76" s="486"/>
      <c r="G76" s="487"/>
      <c r="H76" s="486"/>
      <c r="I76" s="487"/>
    </row>
    <row r="77" spans="1:9" ht="30.75" customHeight="1" x14ac:dyDescent="0.25">
      <c r="A77" s="568" t="s">
        <v>345</v>
      </c>
      <c r="B77" s="354" t="s">
        <v>8</v>
      </c>
      <c r="C77" s="354" t="s">
        <v>324</v>
      </c>
      <c r="D77" s="354" t="s">
        <v>8</v>
      </c>
      <c r="E77" s="354" t="s">
        <v>324</v>
      </c>
      <c r="F77" s="354" t="s">
        <v>8</v>
      </c>
      <c r="G77" s="354" t="s">
        <v>324</v>
      </c>
      <c r="H77" s="354" t="s">
        <v>8</v>
      </c>
      <c r="I77" s="354" t="s">
        <v>324</v>
      </c>
    </row>
    <row r="78" spans="1:9" ht="30.75" customHeight="1" x14ac:dyDescent="0.25">
      <c r="A78" s="569"/>
      <c r="B78" s="355">
        <v>8.3000000000000004E-2</v>
      </c>
      <c r="C78" s="356"/>
      <c r="D78" s="355">
        <v>0.25</v>
      </c>
      <c r="E78" s="356"/>
      <c r="F78" s="355">
        <v>0.1</v>
      </c>
      <c r="G78" s="149"/>
      <c r="H78" s="355">
        <v>0.1</v>
      </c>
      <c r="I78" s="149"/>
    </row>
    <row r="79" spans="1:9" ht="56.25" customHeight="1" x14ac:dyDescent="0.25">
      <c r="A79" s="147" t="s">
        <v>332</v>
      </c>
      <c r="B79" s="499"/>
      <c r="C79" s="500"/>
      <c r="D79" s="486"/>
      <c r="E79" s="501"/>
      <c r="F79" s="490"/>
      <c r="G79" s="491"/>
      <c r="H79" s="486"/>
      <c r="I79" s="487"/>
    </row>
    <row r="80" spans="1:9" ht="56.25" customHeight="1" x14ac:dyDescent="0.25">
      <c r="A80" s="147" t="s">
        <v>331</v>
      </c>
      <c r="B80" s="497"/>
      <c r="C80" s="498"/>
      <c r="D80" s="497"/>
      <c r="E80" s="498"/>
      <c r="F80" s="486"/>
      <c r="G80" s="487"/>
      <c r="H80" s="486"/>
      <c r="I80" s="487"/>
    </row>
    <row r="81" spans="1:9" ht="30.75" customHeight="1" x14ac:dyDescent="0.25">
      <c r="A81" s="568" t="s">
        <v>346</v>
      </c>
      <c r="B81" s="354" t="s">
        <v>8</v>
      </c>
      <c r="C81" s="354" t="s">
        <v>324</v>
      </c>
      <c r="D81" s="354" t="s">
        <v>8</v>
      </c>
      <c r="E81" s="354" t="s">
        <v>324</v>
      </c>
      <c r="F81" s="354" t="s">
        <v>8</v>
      </c>
      <c r="G81" s="354" t="s">
        <v>324</v>
      </c>
      <c r="H81" s="354" t="s">
        <v>8</v>
      </c>
      <c r="I81" s="354" t="s">
        <v>324</v>
      </c>
    </row>
    <row r="82" spans="1:9" ht="30.75" customHeight="1" x14ac:dyDescent="0.25">
      <c r="A82" s="569"/>
      <c r="B82" s="355">
        <v>8.3000000000000004E-2</v>
      </c>
      <c r="C82" s="356"/>
      <c r="D82" s="355"/>
      <c r="E82" s="356"/>
      <c r="F82" s="357">
        <v>0.1</v>
      </c>
      <c r="G82" s="149"/>
      <c r="H82" s="357"/>
      <c r="I82" s="149"/>
    </row>
    <row r="83" spans="1:9" ht="55.5" customHeight="1" x14ac:dyDescent="0.25">
      <c r="A83" s="147" t="s">
        <v>332</v>
      </c>
      <c r="B83" s="488"/>
      <c r="C83" s="489"/>
      <c r="D83" s="486"/>
      <c r="E83" s="487"/>
      <c r="F83" s="490"/>
      <c r="G83" s="491"/>
      <c r="H83" s="486"/>
      <c r="I83" s="487"/>
    </row>
    <row r="84" spans="1:9" ht="55.5" customHeight="1" x14ac:dyDescent="0.25">
      <c r="A84" s="147" t="s">
        <v>331</v>
      </c>
      <c r="B84" s="575"/>
      <c r="C84" s="576"/>
      <c r="D84" s="497"/>
      <c r="E84" s="498"/>
      <c r="F84" s="486"/>
      <c r="G84" s="487"/>
      <c r="H84" s="486"/>
      <c r="I84" s="487"/>
    </row>
    <row r="85" spans="1:9" ht="30" customHeight="1" x14ac:dyDescent="0.25">
      <c r="A85" s="568" t="s">
        <v>347</v>
      </c>
      <c r="B85" s="354" t="s">
        <v>8</v>
      </c>
      <c r="C85" s="354" t="s">
        <v>324</v>
      </c>
      <c r="D85" s="354" t="s">
        <v>8</v>
      </c>
      <c r="E85" s="354" t="s">
        <v>324</v>
      </c>
      <c r="F85" s="354" t="s">
        <v>8</v>
      </c>
      <c r="G85" s="354" t="s">
        <v>324</v>
      </c>
      <c r="H85" s="354" t="s">
        <v>8</v>
      </c>
      <c r="I85" s="354" t="s">
        <v>324</v>
      </c>
    </row>
    <row r="86" spans="1:9" ht="30" customHeight="1" x14ac:dyDescent="0.25">
      <c r="A86" s="569"/>
      <c r="B86" s="355">
        <v>8.3000000000000004E-2</v>
      </c>
      <c r="C86" s="356"/>
      <c r="D86" s="355"/>
      <c r="E86" s="356"/>
      <c r="F86" s="357">
        <v>0.1</v>
      </c>
      <c r="G86" s="149"/>
      <c r="H86" s="357"/>
      <c r="I86" s="149"/>
    </row>
    <row r="87" spans="1:9" ht="56.25" customHeight="1" x14ac:dyDescent="0.25">
      <c r="A87" s="147" t="s">
        <v>332</v>
      </c>
      <c r="B87" s="506"/>
      <c r="C87" s="506"/>
      <c r="D87" s="506"/>
      <c r="E87" s="506"/>
      <c r="F87" s="506"/>
      <c r="G87" s="506"/>
      <c r="H87" s="506"/>
      <c r="I87" s="506"/>
    </row>
    <row r="88" spans="1:9" ht="56.25" customHeight="1" x14ac:dyDescent="0.25">
      <c r="A88" s="147" t="s">
        <v>331</v>
      </c>
      <c r="B88" s="484"/>
      <c r="C88" s="485"/>
      <c r="D88" s="484"/>
      <c r="E88" s="485"/>
      <c r="F88" s="484"/>
      <c r="G88" s="485"/>
      <c r="H88" s="484"/>
      <c r="I88" s="485"/>
    </row>
    <row r="89" spans="1:9" ht="29.25" customHeight="1" x14ac:dyDescent="0.25">
      <c r="A89" s="568" t="s">
        <v>348</v>
      </c>
      <c r="B89" s="354" t="s">
        <v>8</v>
      </c>
      <c r="C89" s="354" t="s">
        <v>324</v>
      </c>
      <c r="D89" s="354" t="s">
        <v>8</v>
      </c>
      <c r="E89" s="354" t="s">
        <v>324</v>
      </c>
      <c r="F89" s="354" t="s">
        <v>8</v>
      </c>
      <c r="G89" s="354" t="s">
        <v>324</v>
      </c>
      <c r="H89" s="354" t="s">
        <v>8</v>
      </c>
      <c r="I89" s="354" t="s">
        <v>324</v>
      </c>
    </row>
    <row r="90" spans="1:9" ht="29.25" customHeight="1" x14ac:dyDescent="0.25">
      <c r="A90" s="569"/>
      <c r="B90" s="357">
        <v>8.3000000000000004E-2</v>
      </c>
      <c r="C90" s="150"/>
      <c r="D90" s="357">
        <v>0.25</v>
      </c>
      <c r="E90" s="150"/>
      <c r="F90" s="355">
        <v>0.1</v>
      </c>
      <c r="G90" s="149"/>
      <c r="H90" s="355">
        <v>0.3</v>
      </c>
      <c r="I90" s="149"/>
    </row>
    <row r="91" spans="1:9" ht="50.25" customHeight="1" x14ac:dyDescent="0.25">
      <c r="A91" s="147" t="s">
        <v>332</v>
      </c>
      <c r="B91" s="483"/>
      <c r="C91" s="483"/>
      <c r="D91" s="483"/>
      <c r="E91" s="483"/>
      <c r="F91" s="483"/>
      <c r="G91" s="483"/>
      <c r="H91" s="483"/>
      <c r="I91" s="483"/>
    </row>
    <row r="92" spans="1:9" ht="50.25" customHeight="1" x14ac:dyDescent="0.25">
      <c r="A92" s="147" t="s">
        <v>331</v>
      </c>
      <c r="B92" s="484"/>
      <c r="C92" s="485"/>
      <c r="D92" s="484"/>
      <c r="E92" s="485"/>
      <c r="F92" s="484"/>
      <c r="G92" s="485"/>
      <c r="H92" s="484"/>
      <c r="I92" s="485"/>
    </row>
    <row r="93" spans="1:9" ht="24.95" customHeight="1" x14ac:dyDescent="0.25">
      <c r="A93" s="568" t="s">
        <v>349</v>
      </c>
      <c r="B93" s="354" t="s">
        <v>8</v>
      </c>
      <c r="C93" s="354" t="s">
        <v>324</v>
      </c>
      <c r="D93" s="354" t="s">
        <v>8</v>
      </c>
      <c r="E93" s="354" t="s">
        <v>324</v>
      </c>
      <c r="F93" s="354" t="s">
        <v>8</v>
      </c>
      <c r="G93" s="354" t="s">
        <v>324</v>
      </c>
      <c r="H93" s="354" t="s">
        <v>8</v>
      </c>
      <c r="I93" s="354" t="s">
        <v>324</v>
      </c>
    </row>
    <row r="94" spans="1:9" ht="24.95" customHeight="1" x14ac:dyDescent="0.25">
      <c r="A94" s="569"/>
      <c r="B94" s="357">
        <v>8.3000000000000004E-2</v>
      </c>
      <c r="C94" s="150"/>
      <c r="D94" s="357"/>
      <c r="E94" s="150"/>
      <c r="F94" s="357">
        <v>0.1</v>
      </c>
      <c r="G94" s="149"/>
      <c r="H94" s="357"/>
      <c r="I94" s="149"/>
    </row>
    <row r="95" spans="1:9" ht="46.5" customHeight="1" x14ac:dyDescent="0.25">
      <c r="A95" s="147" t="s">
        <v>332</v>
      </c>
      <c r="B95" s="483"/>
      <c r="C95" s="483"/>
      <c r="D95" s="483"/>
      <c r="E95" s="483"/>
      <c r="F95" s="483"/>
      <c r="G95" s="483"/>
      <c r="H95" s="483"/>
      <c r="I95" s="483"/>
    </row>
    <row r="96" spans="1:9" ht="46.5" customHeight="1" x14ac:dyDescent="0.25">
      <c r="A96" s="147" t="s">
        <v>331</v>
      </c>
      <c r="B96" s="484"/>
      <c r="C96" s="485"/>
      <c r="D96" s="484"/>
      <c r="E96" s="485"/>
      <c r="F96" s="484"/>
      <c r="G96" s="485"/>
      <c r="H96" s="484"/>
      <c r="I96" s="485"/>
    </row>
    <row r="97" spans="1:9" ht="24.95" customHeight="1" x14ac:dyDescent="0.25">
      <c r="A97" s="568" t="s">
        <v>350</v>
      </c>
      <c r="B97" s="354" t="s">
        <v>8</v>
      </c>
      <c r="C97" s="354" t="s">
        <v>324</v>
      </c>
      <c r="D97" s="354" t="s">
        <v>8</v>
      </c>
      <c r="E97" s="354" t="s">
        <v>324</v>
      </c>
      <c r="F97" s="354" t="s">
        <v>8</v>
      </c>
      <c r="G97" s="354" t="s">
        <v>324</v>
      </c>
      <c r="H97" s="354" t="s">
        <v>8</v>
      </c>
      <c r="I97" s="354" t="s">
        <v>324</v>
      </c>
    </row>
    <row r="98" spans="1:9" ht="24.95" customHeight="1" x14ac:dyDescent="0.25">
      <c r="A98" s="569"/>
      <c r="B98" s="357">
        <v>8.3000000000000004E-2</v>
      </c>
      <c r="C98" s="150"/>
      <c r="D98" s="357"/>
      <c r="E98" s="150"/>
      <c r="F98" s="357">
        <v>0.1</v>
      </c>
      <c r="G98" s="149"/>
      <c r="H98" s="357"/>
      <c r="I98" s="149"/>
    </row>
    <row r="99" spans="1:9" ht="59.25" customHeight="1" x14ac:dyDescent="0.25">
      <c r="A99" s="147" t="s">
        <v>332</v>
      </c>
      <c r="B99" s="483"/>
      <c r="C99" s="483"/>
      <c r="D99" s="483"/>
      <c r="E99" s="483"/>
      <c r="F99" s="483"/>
      <c r="G99" s="483"/>
      <c r="H99" s="483"/>
      <c r="I99" s="483"/>
    </row>
    <row r="100" spans="1:9" ht="59.25" customHeight="1" x14ac:dyDescent="0.25">
      <c r="A100" s="147" t="s">
        <v>331</v>
      </c>
      <c r="B100" s="484"/>
      <c r="C100" s="485"/>
      <c r="D100" s="484"/>
      <c r="E100" s="485"/>
      <c r="F100" s="484"/>
      <c r="G100" s="485"/>
      <c r="H100" s="484"/>
      <c r="I100" s="485"/>
    </row>
    <row r="101" spans="1:9" ht="24.95" customHeight="1" x14ac:dyDescent="0.25">
      <c r="A101" s="568" t="s">
        <v>351</v>
      </c>
      <c r="B101" s="354" t="s">
        <v>8</v>
      </c>
      <c r="C101" s="354" t="s">
        <v>324</v>
      </c>
      <c r="D101" s="354" t="s">
        <v>8</v>
      </c>
      <c r="E101" s="354" t="s">
        <v>324</v>
      </c>
      <c r="F101" s="354" t="s">
        <v>8</v>
      </c>
      <c r="G101" s="354" t="s">
        <v>324</v>
      </c>
      <c r="H101" s="354" t="s">
        <v>8</v>
      </c>
      <c r="I101" s="354" t="s">
        <v>324</v>
      </c>
    </row>
    <row r="102" spans="1:9" ht="24.95" customHeight="1" x14ac:dyDescent="0.25">
      <c r="A102" s="569"/>
      <c r="B102" s="357">
        <v>8.3000000000000004E-2</v>
      </c>
      <c r="C102" s="150"/>
      <c r="D102" s="357">
        <v>0.25</v>
      </c>
      <c r="E102" s="150"/>
      <c r="F102" s="355">
        <v>0.1</v>
      </c>
      <c r="G102" s="149"/>
      <c r="H102" s="355">
        <v>0.3</v>
      </c>
      <c r="I102" s="149"/>
    </row>
    <row r="103" spans="1:9" ht="61.5" customHeight="1" x14ac:dyDescent="0.25">
      <c r="A103" s="147" t="s">
        <v>332</v>
      </c>
      <c r="B103" s="483"/>
      <c r="C103" s="483"/>
      <c r="D103" s="483"/>
      <c r="E103" s="483"/>
      <c r="F103" s="483"/>
      <c r="G103" s="483"/>
      <c r="H103" s="483"/>
      <c r="I103" s="483"/>
    </row>
    <row r="104" spans="1:9" ht="61.5" customHeight="1" x14ac:dyDescent="0.25">
      <c r="A104" s="147" t="s">
        <v>331</v>
      </c>
      <c r="B104" s="484"/>
      <c r="C104" s="485"/>
      <c r="D104" s="484"/>
      <c r="E104" s="485"/>
      <c r="F104" s="484"/>
      <c r="G104" s="485"/>
      <c r="H104" s="484"/>
      <c r="I104" s="485"/>
    </row>
    <row r="105" spans="1:9" ht="24.95" customHeight="1" x14ac:dyDescent="0.25">
      <c r="A105" s="568" t="s">
        <v>352</v>
      </c>
      <c r="B105" s="354" t="s">
        <v>8</v>
      </c>
      <c r="C105" s="354" t="s">
        <v>324</v>
      </c>
      <c r="D105" s="354" t="s">
        <v>8</v>
      </c>
      <c r="E105" s="354" t="s">
        <v>324</v>
      </c>
      <c r="F105" s="354" t="s">
        <v>8</v>
      </c>
      <c r="G105" s="354" t="s">
        <v>324</v>
      </c>
      <c r="H105" s="354" t="s">
        <v>8</v>
      </c>
      <c r="I105" s="354" t="s">
        <v>324</v>
      </c>
    </row>
    <row r="106" spans="1:9" ht="24.95" customHeight="1" x14ac:dyDescent="0.25">
      <c r="A106" s="569"/>
      <c r="B106" s="357">
        <v>8.3000000000000004E-2</v>
      </c>
      <c r="C106" s="150"/>
      <c r="D106" s="357"/>
      <c r="E106" s="150"/>
      <c r="F106" s="357">
        <v>0.1</v>
      </c>
      <c r="G106" s="149"/>
      <c r="H106" s="357"/>
      <c r="I106" s="149"/>
    </row>
    <row r="107" spans="1:9" ht="50.25" customHeight="1" x14ac:dyDescent="0.25">
      <c r="A107" s="147" t="s">
        <v>332</v>
      </c>
      <c r="B107" s="483"/>
      <c r="C107" s="483"/>
      <c r="D107" s="483"/>
      <c r="E107" s="483"/>
      <c r="F107" s="483"/>
      <c r="G107" s="483"/>
      <c r="H107" s="483"/>
      <c r="I107" s="483"/>
    </row>
    <row r="108" spans="1:9" ht="50.25" customHeight="1" x14ac:dyDescent="0.25">
      <c r="A108" s="147" t="s">
        <v>331</v>
      </c>
      <c r="B108" s="484"/>
      <c r="C108" s="485"/>
      <c r="D108" s="484"/>
      <c r="E108" s="485"/>
      <c r="F108" s="484"/>
      <c r="G108" s="485"/>
      <c r="H108" s="484"/>
      <c r="I108" s="485"/>
    </row>
    <row r="109" spans="1:9" ht="24.95" customHeight="1" x14ac:dyDescent="0.25">
      <c r="A109" s="568" t="s">
        <v>353</v>
      </c>
      <c r="B109" s="354" t="s">
        <v>8</v>
      </c>
      <c r="C109" s="354" t="s">
        <v>324</v>
      </c>
      <c r="D109" s="354" t="s">
        <v>8</v>
      </c>
      <c r="E109" s="354" t="s">
        <v>324</v>
      </c>
      <c r="F109" s="354" t="s">
        <v>8</v>
      </c>
      <c r="G109" s="354" t="s">
        <v>324</v>
      </c>
      <c r="H109" s="354" t="s">
        <v>8</v>
      </c>
      <c r="I109" s="354" t="s">
        <v>324</v>
      </c>
    </row>
    <row r="110" spans="1:9" ht="24.95" customHeight="1" x14ac:dyDescent="0.25">
      <c r="A110" s="569"/>
      <c r="B110" s="357">
        <v>8.3000000000000004E-2</v>
      </c>
      <c r="C110" s="150"/>
      <c r="D110" s="357"/>
      <c r="E110" s="150"/>
      <c r="F110" s="357">
        <v>0.1</v>
      </c>
      <c r="G110" s="149"/>
      <c r="H110" s="358"/>
      <c r="I110" s="149"/>
    </row>
    <row r="111" spans="1:9" ht="55.5" customHeight="1" x14ac:dyDescent="0.25">
      <c r="A111" s="147" t="s">
        <v>332</v>
      </c>
      <c r="B111" s="483"/>
      <c r="C111" s="483"/>
      <c r="D111" s="483"/>
      <c r="E111" s="483"/>
      <c r="F111" s="483"/>
      <c r="G111" s="483"/>
      <c r="H111" s="483"/>
      <c r="I111" s="483"/>
    </row>
    <row r="112" spans="1:9" ht="55.5" customHeight="1" x14ac:dyDescent="0.25">
      <c r="A112" s="147" t="s">
        <v>331</v>
      </c>
      <c r="B112" s="484"/>
      <c r="C112" s="485"/>
      <c r="D112" s="484"/>
      <c r="E112" s="485"/>
      <c r="F112" s="484"/>
      <c r="G112" s="485"/>
      <c r="H112" s="484"/>
      <c r="I112" s="485"/>
    </row>
    <row r="113" spans="1:9" ht="24.95" customHeight="1" x14ac:dyDescent="0.25">
      <c r="A113" s="568" t="s">
        <v>354</v>
      </c>
      <c r="B113" s="354" t="s">
        <v>8</v>
      </c>
      <c r="C113" s="354" t="s">
        <v>324</v>
      </c>
      <c r="D113" s="354" t="s">
        <v>8</v>
      </c>
      <c r="E113" s="354" t="s">
        <v>324</v>
      </c>
      <c r="F113" s="354" t="s">
        <v>8</v>
      </c>
      <c r="G113" s="354" t="s">
        <v>324</v>
      </c>
      <c r="H113" s="354" t="s">
        <v>8</v>
      </c>
      <c r="I113" s="354" t="s">
        <v>324</v>
      </c>
    </row>
    <row r="114" spans="1:9" ht="24.95" customHeight="1" x14ac:dyDescent="0.25">
      <c r="A114" s="569"/>
      <c r="B114" s="357">
        <v>8.3000000000000004E-2</v>
      </c>
      <c r="C114" s="150"/>
      <c r="D114" s="357">
        <v>0.25</v>
      </c>
      <c r="E114" s="150"/>
      <c r="F114" s="357">
        <v>0.1</v>
      </c>
      <c r="G114" s="149"/>
      <c r="H114" s="357">
        <v>0.3</v>
      </c>
      <c r="I114" s="149"/>
    </row>
    <row r="115" spans="1:9" ht="52.5" customHeight="1" x14ac:dyDescent="0.25">
      <c r="A115" s="147" t="s">
        <v>332</v>
      </c>
      <c r="B115" s="483"/>
      <c r="C115" s="483"/>
      <c r="D115" s="483"/>
      <c r="E115" s="483"/>
      <c r="F115" s="483"/>
      <c r="G115" s="483"/>
      <c r="H115" s="483"/>
      <c r="I115" s="483"/>
    </row>
    <row r="116" spans="1:9" ht="52.5" customHeight="1" x14ac:dyDescent="0.25">
      <c r="A116" s="147" t="s">
        <v>331</v>
      </c>
      <c r="B116" s="484"/>
      <c r="C116" s="485"/>
      <c r="D116" s="484"/>
      <c r="E116" s="485"/>
      <c r="F116" s="484"/>
      <c r="G116" s="485"/>
      <c r="H116" s="484"/>
      <c r="I116" s="485"/>
    </row>
    <row r="117" spans="1:9" ht="16.5" x14ac:dyDescent="0.25">
      <c r="A117" s="148" t="s">
        <v>514</v>
      </c>
      <c r="B117" s="151">
        <f t="shared" ref="B117:I117" si="1">(B70+B74+B78+B82+B86+B90+B94+B98+B102+B106+B110+B114)</f>
        <v>0.99599999999999989</v>
      </c>
      <c r="C117" s="151">
        <f t="shared" si="1"/>
        <v>0</v>
      </c>
      <c r="D117" s="151">
        <f t="shared" si="1"/>
        <v>1</v>
      </c>
      <c r="E117" s="151">
        <f t="shared" si="1"/>
        <v>0</v>
      </c>
      <c r="F117" s="151">
        <f t="shared" si="1"/>
        <v>0.99999999999999989</v>
      </c>
      <c r="G117" s="151">
        <f t="shared" si="1"/>
        <v>0</v>
      </c>
      <c r="H117" s="151">
        <f t="shared" si="1"/>
        <v>1</v>
      </c>
      <c r="I117" s="151">
        <f t="shared" si="1"/>
        <v>0</v>
      </c>
    </row>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A6:A8"/>
    <mergeCell ref="J6:K8"/>
    <mergeCell ref="M6:O6"/>
    <mergeCell ref="M7:O7"/>
    <mergeCell ref="M8:O8"/>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ageMargins left="0.25" right="0.25" top="0.75" bottom="0.75" header="0.3" footer="0.3"/>
  <pageSetup scale="1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tabColor theme="5" tint="0.59999389629810485"/>
    <pageSetUpPr fitToPage="1"/>
  </sheetPr>
  <dimension ref="A1:L28"/>
  <sheetViews>
    <sheetView view="pageBreakPreview" zoomScale="60" zoomScaleNormal="100" workbookViewId="0">
      <selection activeCell="K8" sqref="K8:L8"/>
    </sheetView>
  </sheetViews>
  <sheetFormatPr baseColWidth="10" defaultColWidth="8.5703125" defaultRowHeight="12.75" x14ac:dyDescent="0.25"/>
  <cols>
    <col min="1" max="1" width="3.42578125" style="321" customWidth="1"/>
    <col min="2" max="2" width="9.42578125" style="321" customWidth="1"/>
    <col min="3" max="3" width="5.5703125" style="321" customWidth="1"/>
    <col min="4" max="4" width="6.5703125" style="321" customWidth="1"/>
    <col min="5" max="5" width="5.5703125" style="321" customWidth="1"/>
    <col min="6" max="6" width="10.42578125" style="321" customWidth="1"/>
    <col min="7" max="7" width="2.140625" style="321" customWidth="1"/>
    <col min="8" max="8" width="18.5703125" style="321" customWidth="1"/>
    <col min="9" max="9" width="32.5703125" style="321" customWidth="1"/>
    <col min="10" max="10" width="6.5703125" style="321" customWidth="1"/>
    <col min="11" max="11" width="18.5703125" style="321" customWidth="1"/>
    <col min="12" max="12" width="25.5703125" style="321" customWidth="1"/>
    <col min="13" max="16384" width="8.5703125" style="321"/>
  </cols>
  <sheetData>
    <row r="1" spans="1:12" ht="18.75" customHeight="1" x14ac:dyDescent="0.25">
      <c r="A1" s="577"/>
      <c r="B1" s="578"/>
      <c r="C1" s="578"/>
      <c r="D1" s="578"/>
      <c r="E1" s="579"/>
      <c r="F1" s="586" t="s">
        <v>524</v>
      </c>
      <c r="G1" s="587"/>
      <c r="H1" s="587"/>
      <c r="I1" s="587"/>
      <c r="J1" s="587"/>
      <c r="K1" s="587"/>
      <c r="L1" s="320"/>
    </row>
    <row r="2" spans="1:12" ht="18.75" customHeight="1" x14ac:dyDescent="0.25">
      <c r="A2" s="580"/>
      <c r="B2" s="581"/>
      <c r="C2" s="581"/>
      <c r="D2" s="581"/>
      <c r="E2" s="582"/>
      <c r="F2" s="588"/>
      <c r="G2" s="589"/>
      <c r="H2" s="589"/>
      <c r="I2" s="589"/>
      <c r="J2" s="589"/>
      <c r="K2" s="589"/>
      <c r="L2" s="320"/>
    </row>
    <row r="3" spans="1:12" ht="18.75" customHeight="1" x14ac:dyDescent="0.25">
      <c r="A3" s="580"/>
      <c r="B3" s="581"/>
      <c r="C3" s="581"/>
      <c r="D3" s="581"/>
      <c r="E3" s="582"/>
      <c r="F3" s="586" t="s">
        <v>525</v>
      </c>
      <c r="G3" s="587"/>
      <c r="H3" s="587"/>
      <c r="I3" s="587"/>
      <c r="J3" s="587"/>
      <c r="K3" s="587"/>
      <c r="L3" s="320"/>
    </row>
    <row r="4" spans="1:12" ht="18.75" customHeight="1" x14ac:dyDescent="0.25">
      <c r="A4" s="583"/>
      <c r="B4" s="584"/>
      <c r="C4" s="584"/>
      <c r="D4" s="584"/>
      <c r="E4" s="585"/>
      <c r="F4" s="588"/>
      <c r="G4" s="589"/>
      <c r="H4" s="589"/>
      <c r="I4" s="589"/>
      <c r="J4" s="589"/>
      <c r="K4" s="589"/>
      <c r="L4" s="320"/>
    </row>
    <row r="5" spans="1:12" ht="15.75" customHeight="1" x14ac:dyDescent="0.25">
      <c r="A5" s="590" t="s">
        <v>526</v>
      </c>
      <c r="B5" s="591"/>
      <c r="C5" s="591"/>
      <c r="D5" s="591"/>
      <c r="E5" s="591"/>
      <c r="F5" s="591"/>
      <c r="G5" s="591"/>
      <c r="H5" s="591"/>
      <c r="I5" s="591"/>
      <c r="J5" s="591"/>
      <c r="K5" s="591"/>
      <c r="L5" s="592"/>
    </row>
    <row r="6" spans="1:12" ht="23.25" customHeight="1" x14ac:dyDescent="0.25">
      <c r="A6" s="590" t="s">
        <v>527</v>
      </c>
      <c r="B6" s="591"/>
      <c r="C6" s="593"/>
      <c r="D6" s="594" t="s">
        <v>566</v>
      </c>
      <c r="E6" s="595"/>
      <c r="F6" s="595"/>
      <c r="G6" s="595"/>
      <c r="H6" s="596"/>
      <c r="I6" s="597" t="s">
        <v>528</v>
      </c>
      <c r="J6" s="598"/>
      <c r="K6" s="594" t="s">
        <v>581</v>
      </c>
      <c r="L6" s="596"/>
    </row>
    <row r="7" spans="1:12" ht="17.850000000000001" customHeight="1" x14ac:dyDescent="0.25">
      <c r="A7" s="590" t="s">
        <v>529</v>
      </c>
      <c r="B7" s="591"/>
      <c r="C7" s="593"/>
      <c r="D7" s="594" t="s">
        <v>239</v>
      </c>
      <c r="E7" s="595"/>
      <c r="F7" s="595"/>
      <c r="G7" s="595"/>
      <c r="H7" s="596"/>
      <c r="I7" s="597" t="s">
        <v>7</v>
      </c>
      <c r="J7" s="598"/>
      <c r="K7" s="594" t="s">
        <v>44</v>
      </c>
      <c r="L7" s="596"/>
    </row>
    <row r="8" spans="1:12" ht="35.85" customHeight="1" x14ac:dyDescent="0.25">
      <c r="A8" s="590" t="s">
        <v>530</v>
      </c>
      <c r="B8" s="591"/>
      <c r="C8" s="593"/>
      <c r="D8" s="594" t="s">
        <v>654</v>
      </c>
      <c r="E8" s="595"/>
      <c r="F8" s="595"/>
      <c r="G8" s="595"/>
      <c r="H8" s="596"/>
      <c r="I8" s="597" t="s">
        <v>531</v>
      </c>
      <c r="J8" s="598"/>
      <c r="K8" s="594" t="s">
        <v>608</v>
      </c>
      <c r="L8" s="596"/>
    </row>
    <row r="9" spans="1:12" ht="15.75" customHeight="1" x14ac:dyDescent="0.25">
      <c r="A9" s="602" t="s">
        <v>532</v>
      </c>
      <c r="B9" s="603"/>
      <c r="C9" s="603"/>
      <c r="D9" s="603"/>
      <c r="E9" s="591"/>
      <c r="F9" s="591"/>
      <c r="G9" s="591"/>
      <c r="H9" s="591"/>
      <c r="I9" s="591"/>
      <c r="J9" s="591"/>
      <c r="K9" s="591"/>
      <c r="L9" s="592"/>
    </row>
    <row r="10" spans="1:12" ht="47.1" customHeight="1" x14ac:dyDescent="0.25">
      <c r="A10" s="619" t="s">
        <v>421</v>
      </c>
      <c r="B10" s="619"/>
      <c r="C10" s="619"/>
      <c r="D10" s="619"/>
      <c r="E10" s="594" t="str">
        <f>+ACTIVIDAD_2!B12</f>
        <v>Coordinar un (1) mecanismo de Gobernanza para la articulación y gestión intersectorial con las entidades e instancias que permita la implementación, seguimiento y evaluación del Sistema Distrital de Cuidado.</v>
      </c>
      <c r="F10" s="595"/>
      <c r="G10" s="595"/>
      <c r="H10" s="595"/>
      <c r="I10" s="595"/>
      <c r="J10" s="595"/>
      <c r="K10" s="595"/>
      <c r="L10" s="596"/>
    </row>
    <row r="11" spans="1:12" ht="34.5" customHeight="1" x14ac:dyDescent="0.25">
      <c r="A11" s="604" t="s">
        <v>533</v>
      </c>
      <c r="B11" s="605"/>
      <c r="C11" s="605"/>
      <c r="D11" s="592"/>
      <c r="E11" s="594" t="str">
        <f>+ACTIVIDAD_2!I16</f>
        <v>Número de documentos de lineamientos técnicos expedidos en el marco del mecanismo de gobernanza para la articulación y gestión intersectorial con las entidades e instancias que permita el fortalecimiento del SIDICU.</v>
      </c>
      <c r="F11" s="595"/>
      <c r="G11" s="595"/>
      <c r="H11" s="595"/>
      <c r="I11" s="595"/>
      <c r="J11" s="595"/>
      <c r="K11" s="595"/>
      <c r="L11" s="596"/>
    </row>
    <row r="12" spans="1:12" ht="47.25" customHeight="1" x14ac:dyDescent="0.25">
      <c r="A12" s="590" t="s">
        <v>534</v>
      </c>
      <c r="B12" s="591"/>
      <c r="C12" s="591"/>
      <c r="D12" s="593"/>
      <c r="E12" s="594" t="s">
        <v>664</v>
      </c>
      <c r="F12" s="595"/>
      <c r="G12" s="595"/>
      <c r="H12" s="595"/>
      <c r="I12" s="595"/>
      <c r="J12" s="595"/>
      <c r="K12" s="595"/>
      <c r="L12" s="596"/>
    </row>
    <row r="13" spans="1:12" ht="28.5" customHeight="1" x14ac:dyDescent="0.25">
      <c r="A13" s="590" t="s">
        <v>535</v>
      </c>
      <c r="B13" s="591"/>
      <c r="C13" s="593"/>
      <c r="D13" s="599" t="s">
        <v>655</v>
      </c>
      <c r="E13" s="600"/>
      <c r="F13" s="600"/>
      <c r="G13" s="600"/>
      <c r="H13" s="601"/>
      <c r="I13" s="590" t="s">
        <v>536</v>
      </c>
      <c r="J13" s="593"/>
      <c r="K13" s="599" t="s">
        <v>599</v>
      </c>
      <c r="L13" s="601"/>
    </row>
    <row r="14" spans="1:12" ht="15.75" customHeight="1" x14ac:dyDescent="0.25">
      <c r="A14" s="590" t="s">
        <v>537</v>
      </c>
      <c r="B14" s="591"/>
      <c r="C14" s="591"/>
      <c r="D14" s="591"/>
      <c r="E14" s="591"/>
      <c r="F14" s="591"/>
      <c r="G14" s="591"/>
      <c r="H14" s="591"/>
      <c r="I14" s="591"/>
      <c r="J14" s="591"/>
      <c r="K14" s="591"/>
      <c r="L14" s="592"/>
    </row>
    <row r="15" spans="1:12" ht="25.5" customHeight="1" x14ac:dyDescent="0.25">
      <c r="A15" s="590" t="s">
        <v>538</v>
      </c>
      <c r="B15" s="591"/>
      <c r="C15" s="593"/>
      <c r="D15" s="599" t="s">
        <v>572</v>
      </c>
      <c r="E15" s="600"/>
      <c r="F15" s="600"/>
      <c r="G15" s="600"/>
      <c r="H15" s="601"/>
      <c r="I15" s="590" t="s">
        <v>539</v>
      </c>
      <c r="J15" s="593"/>
      <c r="K15" s="599" t="s">
        <v>59</v>
      </c>
      <c r="L15" s="601"/>
    </row>
    <row r="16" spans="1:12" ht="25.5" customHeight="1" x14ac:dyDescent="0.25">
      <c r="A16" s="590" t="s">
        <v>540</v>
      </c>
      <c r="B16" s="591"/>
      <c r="C16" s="593"/>
      <c r="D16" s="612">
        <v>1</v>
      </c>
      <c r="E16" s="613"/>
      <c r="F16" s="613"/>
      <c r="G16" s="613"/>
      <c r="H16" s="614"/>
      <c r="I16" s="590" t="s">
        <v>417</v>
      </c>
      <c r="J16" s="593"/>
      <c r="K16" s="599" t="s">
        <v>16</v>
      </c>
      <c r="L16" s="601"/>
    </row>
    <row r="17" spans="1:12" ht="27.6" customHeight="1" x14ac:dyDescent="0.25">
      <c r="A17" s="590" t="s">
        <v>541</v>
      </c>
      <c r="B17" s="591"/>
      <c r="C17" s="593"/>
      <c r="D17" s="599"/>
      <c r="E17" s="600"/>
      <c r="F17" s="600"/>
      <c r="G17" s="600"/>
      <c r="H17" s="601"/>
      <c r="I17" s="609"/>
      <c r="J17" s="611"/>
      <c r="K17" s="611"/>
      <c r="L17" s="610"/>
    </row>
    <row r="18" spans="1:12" ht="12" customHeight="1" x14ac:dyDescent="0.25">
      <c r="A18" s="328" t="s">
        <v>542</v>
      </c>
      <c r="B18" s="328" t="s">
        <v>543</v>
      </c>
      <c r="C18" s="590" t="s">
        <v>544</v>
      </c>
      <c r="D18" s="591"/>
      <c r="E18" s="591"/>
      <c r="F18" s="591"/>
      <c r="G18" s="593"/>
      <c r="H18" s="590" t="s">
        <v>415</v>
      </c>
      <c r="I18" s="593"/>
      <c r="J18" s="590" t="s">
        <v>634</v>
      </c>
      <c r="K18" s="593"/>
      <c r="L18" s="328" t="s">
        <v>630</v>
      </c>
    </row>
    <row r="19" spans="1:12" ht="299.25" customHeight="1" x14ac:dyDescent="0.25">
      <c r="A19" s="322">
        <v>1</v>
      </c>
      <c r="B19" s="323" t="s">
        <v>633</v>
      </c>
      <c r="C19" s="599" t="s">
        <v>665</v>
      </c>
      <c r="D19" s="600"/>
      <c r="E19" s="600"/>
      <c r="F19" s="600"/>
      <c r="G19" s="601"/>
      <c r="H19" s="599" t="s">
        <v>670</v>
      </c>
      <c r="I19" s="601"/>
      <c r="J19" s="609" t="s">
        <v>56</v>
      </c>
      <c r="K19" s="610"/>
      <c r="L19" s="335" t="s">
        <v>658</v>
      </c>
    </row>
    <row r="20" spans="1:12" x14ac:dyDescent="0.25">
      <c r="A20" s="322">
        <v>2</v>
      </c>
      <c r="B20" s="323"/>
      <c r="C20" s="599"/>
      <c r="D20" s="600"/>
      <c r="E20" s="600"/>
      <c r="F20" s="600"/>
      <c r="G20" s="601"/>
      <c r="H20" s="599"/>
      <c r="I20" s="601"/>
      <c r="J20" s="609"/>
      <c r="K20" s="610"/>
      <c r="L20" s="335"/>
    </row>
    <row r="21" spans="1:12" x14ac:dyDescent="0.25">
      <c r="A21" s="322">
        <v>3</v>
      </c>
      <c r="B21" s="323"/>
      <c r="C21" s="599"/>
      <c r="D21" s="600"/>
      <c r="E21" s="600"/>
      <c r="F21" s="600"/>
      <c r="G21" s="601"/>
      <c r="H21" s="599"/>
      <c r="I21" s="601"/>
      <c r="J21" s="609"/>
      <c r="K21" s="610"/>
      <c r="L21" s="323"/>
    </row>
    <row r="22" spans="1:12" ht="25.5" customHeight="1" x14ac:dyDescent="0.25">
      <c r="A22" s="328" t="s">
        <v>542</v>
      </c>
      <c r="B22" s="590" t="s">
        <v>545</v>
      </c>
      <c r="C22" s="591"/>
      <c r="D22" s="591"/>
      <c r="E22" s="591"/>
      <c r="F22" s="591"/>
      <c r="G22" s="591"/>
      <c r="H22" s="591"/>
      <c r="I22" s="591"/>
      <c r="J22" s="591"/>
      <c r="K22" s="593"/>
      <c r="L22" s="328" t="s">
        <v>546</v>
      </c>
    </row>
    <row r="23" spans="1:12" ht="28.35" customHeight="1" x14ac:dyDescent="0.25">
      <c r="A23" s="322">
        <v>1</v>
      </c>
      <c r="B23" s="599" t="s">
        <v>669</v>
      </c>
      <c r="C23" s="600"/>
      <c r="D23" s="600"/>
      <c r="E23" s="600"/>
      <c r="F23" s="600"/>
      <c r="G23" s="600"/>
      <c r="H23" s="600"/>
      <c r="I23" s="600"/>
      <c r="J23" s="600"/>
      <c r="K23" s="601"/>
      <c r="L23" s="323" t="s">
        <v>56</v>
      </c>
    </row>
    <row r="24" spans="1:12" ht="15.75" customHeight="1" x14ac:dyDescent="0.25">
      <c r="A24" s="590" t="s">
        <v>547</v>
      </c>
      <c r="B24" s="591"/>
      <c r="C24" s="591"/>
      <c r="D24" s="591"/>
      <c r="E24" s="591"/>
      <c r="F24" s="603"/>
      <c r="G24" s="603"/>
      <c r="H24" s="591"/>
      <c r="I24" s="603"/>
      <c r="J24" s="603"/>
      <c r="K24" s="591"/>
      <c r="L24" s="618"/>
    </row>
    <row r="25" spans="1:12" ht="26.25" customHeight="1" x14ac:dyDescent="0.25">
      <c r="A25" s="590" t="s">
        <v>548</v>
      </c>
      <c r="B25" s="591"/>
      <c r="C25" s="593"/>
      <c r="D25" s="599">
        <v>1</v>
      </c>
      <c r="E25" s="600"/>
      <c r="F25" s="619" t="s">
        <v>632</v>
      </c>
      <c r="G25" s="619"/>
      <c r="H25" s="383">
        <v>2024</v>
      </c>
      <c r="I25" s="619" t="s">
        <v>549</v>
      </c>
      <c r="J25" s="619"/>
      <c r="K25" s="594" t="s">
        <v>668</v>
      </c>
      <c r="L25" s="596"/>
    </row>
    <row r="26" spans="1:12" ht="67.349999999999994" customHeight="1" x14ac:dyDescent="0.25">
      <c r="A26" s="590" t="s">
        <v>550</v>
      </c>
      <c r="B26" s="591"/>
      <c r="C26" s="593"/>
      <c r="D26" s="594" t="s">
        <v>667</v>
      </c>
      <c r="E26" s="595"/>
      <c r="F26" s="595"/>
      <c r="G26" s="595"/>
      <c r="H26" s="595"/>
      <c r="I26" s="595"/>
      <c r="J26" s="595"/>
      <c r="K26" s="595"/>
      <c r="L26" s="596"/>
    </row>
    <row r="27" spans="1:12" ht="200.1" customHeight="1" x14ac:dyDescent="0.25">
      <c r="A27" s="590" t="s">
        <v>551</v>
      </c>
      <c r="B27" s="591"/>
      <c r="C27" s="593"/>
      <c r="D27" s="615" t="s">
        <v>671</v>
      </c>
      <c r="E27" s="616"/>
      <c r="F27" s="616"/>
      <c r="G27" s="616"/>
      <c r="H27" s="616"/>
      <c r="I27" s="616"/>
      <c r="J27" s="616"/>
      <c r="K27" s="616"/>
      <c r="L27" s="617"/>
    </row>
    <row r="28" spans="1:12" ht="17.850000000000001" customHeight="1" x14ac:dyDescent="0.25">
      <c r="A28" s="590" t="s">
        <v>552</v>
      </c>
      <c r="B28" s="591"/>
      <c r="C28" s="593"/>
      <c r="D28" s="599"/>
      <c r="E28" s="600"/>
      <c r="F28" s="600"/>
      <c r="G28" s="600"/>
      <c r="H28" s="600"/>
      <c r="I28" s="600"/>
      <c r="J28" s="600"/>
      <c r="K28" s="600"/>
      <c r="L28" s="60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600-000000000000}">
          <x14:formula1>
            <xm:f>Datos!$K$2:$K$3</xm:f>
          </x14:formula1>
          <xm:sqref>J19:K21</xm:sqref>
        </x14:dataValidation>
        <x14:dataValidation type="list" allowBlank="1" showInputMessage="1" showErrorMessage="1" xr:uid="{00000000-0002-0000-0600-000001000000}">
          <x14:formula1>
            <xm:f>Datos!$K$2:$K$4</xm:f>
          </x14:formula1>
          <xm:sqref>L23</xm:sqref>
        </x14:dataValidation>
        <x14:dataValidation type="list" allowBlank="1" showInputMessage="1" showErrorMessage="1" xr:uid="{00000000-0002-0000-0600-000002000000}">
          <x14:formula1>
            <xm:f>Datos!$J$2:$J$5</xm:f>
          </x14:formula1>
          <xm:sqref>K16:L16</xm:sqref>
        </x14:dataValidation>
        <x14:dataValidation type="list" allowBlank="1" showInputMessage="1" showErrorMessage="1" xr:uid="{00000000-0002-0000-0600-000003000000}">
          <x14:formula1>
            <xm:f>Datos!$I$2:$I$7</xm:f>
          </x14:formula1>
          <xm:sqref>K15:L15</xm:sqref>
        </x14:dataValidation>
        <x14:dataValidation type="list" allowBlank="1" showInputMessage="1" showErrorMessage="1" xr:uid="{00000000-0002-0000-0600-000004000000}">
          <x14:formula1>
            <xm:f>Datos!$H$2:$H$3</xm:f>
          </x14:formula1>
          <xm:sqref>D15:H15</xm:sqref>
        </x14:dataValidation>
        <x14:dataValidation type="list" allowBlank="1" showInputMessage="1" showErrorMessage="1" xr:uid="{00000000-0002-0000-0600-000005000000}">
          <x14:formula1>
            <xm:f>Datos!$G$2:$G$8</xm:f>
          </x14:formula1>
          <xm:sqref>K13:L13</xm:sqref>
        </x14:dataValidation>
        <x14:dataValidation type="list" allowBlank="1" showInputMessage="1" showErrorMessage="1" xr:uid="{00000000-0002-0000-0600-000006000000}">
          <x14:formula1>
            <xm:f>Datos!$F$2:$F$18</xm:f>
          </x14:formula1>
          <xm:sqref>K8:L8</xm:sqref>
        </x14:dataValidation>
        <x14:dataValidation type="list" allowBlank="1" showInputMessage="1" showErrorMessage="1" xr:uid="{00000000-0002-0000-0600-000007000000}">
          <x14:formula1>
            <xm:f>Datos!$E$2:$E$23</xm:f>
          </x14:formula1>
          <xm:sqref>D8:H8</xm:sqref>
        </x14:dataValidation>
        <x14:dataValidation type="list" allowBlank="1" showInputMessage="1" showErrorMessage="1" xr:uid="{00000000-0002-0000-0600-000008000000}">
          <x14:formula1>
            <xm:f>Datos!$D$2:$D$7</xm:f>
          </x14:formula1>
          <xm:sqref>K7:L7</xm:sqref>
        </x14:dataValidation>
        <x14:dataValidation type="list" allowBlank="1" showInputMessage="1" showErrorMessage="1" xr:uid="{00000000-0002-0000-0600-000009000000}">
          <x14:formula1>
            <xm:f>Datos!$C$2:$C$3</xm:f>
          </x14:formula1>
          <xm:sqref>D7:H7</xm:sqref>
        </x14:dataValidation>
        <x14:dataValidation type="list" allowBlank="1" showInputMessage="1" showErrorMessage="1" xr:uid="{00000000-0002-0000-0600-00000A000000}">
          <x14:formula1>
            <xm:f>Datos!$B$2:$B$6</xm:f>
          </x14:formula1>
          <xm:sqref>K6:L6</xm:sqref>
        </x14:dataValidation>
        <x14:dataValidation type="list" allowBlank="1" showInputMessage="1" showErrorMessage="1" xr:uid="{00000000-0002-0000-0600-00000B000000}">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8">
    <tabColor theme="5" tint="0.59999389629810485"/>
    <pageSetUpPr fitToPage="1"/>
  </sheetPr>
  <dimension ref="A1:O117"/>
  <sheetViews>
    <sheetView showGridLines="0" view="pageBreakPreview" zoomScale="60" zoomScaleNormal="40" workbookViewId="0">
      <selection activeCell="A115" sqref="A115:XFD116"/>
    </sheetView>
  </sheetViews>
  <sheetFormatPr baseColWidth="10" defaultColWidth="10.85546875" defaultRowHeight="14.25" x14ac:dyDescent="0.25"/>
  <cols>
    <col min="1" max="1" width="49.5703125" style="100" customWidth="1"/>
    <col min="2" max="13" width="35.5703125" style="100" customWidth="1"/>
    <col min="14" max="15" width="18.140625" style="100" customWidth="1"/>
    <col min="16" max="16" width="8.42578125" style="100" customWidth="1"/>
    <col min="17" max="17" width="18.42578125" style="100" bestFit="1" customWidth="1"/>
    <col min="18" max="18" width="5.5703125" style="100" customWidth="1"/>
    <col min="19" max="19" width="18.42578125" style="100" bestFit="1" customWidth="1"/>
    <col min="20" max="20" width="4.5703125" style="100" customWidth="1"/>
    <col min="21" max="21" width="23" style="100" bestFit="1" customWidth="1"/>
    <col min="22" max="22" width="10.85546875" style="100"/>
    <col min="23" max="23" width="18.42578125" style="100" bestFit="1" customWidth="1"/>
    <col min="24" max="24" width="16.140625" style="100" customWidth="1"/>
    <col min="25" max="16384" width="10.85546875" style="100"/>
  </cols>
  <sheetData>
    <row r="1" spans="1:15" s="182" customFormat="1" ht="32.25" customHeight="1" thickBot="1" x14ac:dyDescent="0.3">
      <c r="A1" s="552"/>
      <c r="B1" s="530" t="s">
        <v>371</v>
      </c>
      <c r="C1" s="531"/>
      <c r="D1" s="531"/>
      <c r="E1" s="531"/>
      <c r="F1" s="531"/>
      <c r="G1" s="531"/>
      <c r="H1" s="531"/>
      <c r="I1" s="531"/>
      <c r="J1" s="531"/>
      <c r="K1" s="531"/>
      <c r="L1" s="532"/>
      <c r="M1" s="527" t="s">
        <v>412</v>
      </c>
      <c r="N1" s="528"/>
      <c r="O1" s="529"/>
    </row>
    <row r="2" spans="1:15" s="182" customFormat="1" ht="30.75" customHeight="1" thickBot="1" x14ac:dyDescent="0.3">
      <c r="A2" s="553"/>
      <c r="B2" s="533" t="s">
        <v>372</v>
      </c>
      <c r="C2" s="534"/>
      <c r="D2" s="534"/>
      <c r="E2" s="534"/>
      <c r="F2" s="534"/>
      <c r="G2" s="534"/>
      <c r="H2" s="534"/>
      <c r="I2" s="534"/>
      <c r="J2" s="534"/>
      <c r="K2" s="534"/>
      <c r="L2" s="535"/>
      <c r="M2" s="527" t="s">
        <v>378</v>
      </c>
      <c r="N2" s="528"/>
      <c r="O2" s="529"/>
    </row>
    <row r="3" spans="1:15" s="182" customFormat="1" ht="24" customHeight="1" thickBot="1" x14ac:dyDescent="0.3">
      <c r="A3" s="553"/>
      <c r="B3" s="533" t="s">
        <v>373</v>
      </c>
      <c r="C3" s="534"/>
      <c r="D3" s="534"/>
      <c r="E3" s="534"/>
      <c r="F3" s="534"/>
      <c r="G3" s="534"/>
      <c r="H3" s="534"/>
      <c r="I3" s="534"/>
      <c r="J3" s="534"/>
      <c r="K3" s="534"/>
      <c r="L3" s="535"/>
      <c r="M3" s="527" t="s">
        <v>379</v>
      </c>
      <c r="N3" s="528"/>
      <c r="O3" s="529"/>
    </row>
    <row r="4" spans="1:15" s="182" customFormat="1" ht="21.75" customHeight="1" thickBot="1" x14ac:dyDescent="0.3">
      <c r="A4" s="554"/>
      <c r="B4" s="536" t="s">
        <v>509</v>
      </c>
      <c r="C4" s="537"/>
      <c r="D4" s="537"/>
      <c r="E4" s="537"/>
      <c r="F4" s="537"/>
      <c r="G4" s="537"/>
      <c r="H4" s="537"/>
      <c r="I4" s="537"/>
      <c r="J4" s="537"/>
      <c r="K4" s="537"/>
      <c r="L4" s="538"/>
      <c r="M4" s="527" t="s">
        <v>370</v>
      </c>
      <c r="N4" s="528"/>
      <c r="O4" s="529"/>
    </row>
    <row r="5" spans="1:15" s="182" customFormat="1" ht="21.75" customHeight="1" thickBot="1" x14ac:dyDescent="0.3">
      <c r="A5" s="183"/>
      <c r="B5" s="184"/>
      <c r="C5" s="184"/>
      <c r="D5" s="184"/>
      <c r="E5" s="184"/>
      <c r="F5" s="184"/>
      <c r="G5" s="184"/>
      <c r="H5" s="184"/>
      <c r="I5" s="184"/>
      <c r="J5" s="184"/>
      <c r="K5" s="184"/>
      <c r="L5" s="184"/>
      <c r="M5" s="185"/>
      <c r="N5" s="185"/>
      <c r="O5" s="185"/>
    </row>
    <row r="6" spans="1:15" s="182" customFormat="1" ht="21.75" customHeight="1" thickBot="1" x14ac:dyDescent="0.3">
      <c r="A6" s="556" t="s">
        <v>408</v>
      </c>
      <c r="B6" s="298" t="s">
        <v>343</v>
      </c>
      <c r="C6" s="252"/>
      <c r="D6" s="298" t="s">
        <v>344</v>
      </c>
      <c r="E6" s="253"/>
      <c r="F6" s="298" t="s">
        <v>345</v>
      </c>
      <c r="G6" s="253"/>
      <c r="H6" s="298" t="s">
        <v>346</v>
      </c>
      <c r="I6" s="254"/>
      <c r="J6" s="541" t="s">
        <v>368</v>
      </c>
      <c r="K6" s="555"/>
      <c r="L6" s="297" t="s">
        <v>409</v>
      </c>
      <c r="M6" s="570" t="s">
        <v>639</v>
      </c>
      <c r="N6" s="570"/>
      <c r="O6" s="570"/>
    </row>
    <row r="7" spans="1:15" s="182" customFormat="1" ht="21.75" customHeight="1" thickBot="1" x14ac:dyDescent="0.3">
      <c r="A7" s="556"/>
      <c r="B7" s="299" t="s">
        <v>347</v>
      </c>
      <c r="C7" s="255"/>
      <c r="D7" s="298" t="s">
        <v>348</v>
      </c>
      <c r="E7" s="256"/>
      <c r="F7" s="298" t="s">
        <v>349</v>
      </c>
      <c r="G7" s="256"/>
      <c r="H7" s="298" t="s">
        <v>350</v>
      </c>
      <c r="I7" s="254"/>
      <c r="J7" s="541"/>
      <c r="K7" s="555"/>
      <c r="L7" s="297" t="s">
        <v>410</v>
      </c>
      <c r="M7" s="570"/>
      <c r="N7" s="570"/>
      <c r="O7" s="570"/>
    </row>
    <row r="8" spans="1:15" s="182" customFormat="1" ht="21.75" customHeight="1" thickBot="1" x14ac:dyDescent="0.3">
      <c r="A8" s="556"/>
      <c r="B8" s="298" t="s">
        <v>351</v>
      </c>
      <c r="C8" s="252"/>
      <c r="D8" s="298" t="s">
        <v>352</v>
      </c>
      <c r="E8" s="256"/>
      <c r="F8" s="298" t="s">
        <v>353</v>
      </c>
      <c r="G8" s="256"/>
      <c r="H8" s="298" t="s">
        <v>354</v>
      </c>
      <c r="I8" s="254"/>
      <c r="J8" s="541"/>
      <c r="K8" s="555"/>
      <c r="L8" s="297" t="s">
        <v>411</v>
      </c>
      <c r="M8" s="570"/>
      <c r="N8" s="570"/>
      <c r="O8" s="570"/>
    </row>
    <row r="9" spans="1:15" s="182" customFormat="1" ht="21.75" customHeight="1" thickBot="1" x14ac:dyDescent="0.3">
      <c r="A9" s="183"/>
      <c r="B9" s="184"/>
      <c r="C9" s="184"/>
      <c r="D9" s="184"/>
      <c r="E9" s="184"/>
      <c r="F9" s="184"/>
      <c r="G9" s="184"/>
      <c r="H9" s="184"/>
      <c r="I9" s="184"/>
      <c r="J9" s="184"/>
      <c r="K9" s="184"/>
      <c r="L9" s="184"/>
      <c r="M9" s="185"/>
      <c r="N9" s="185"/>
      <c r="O9" s="185"/>
    </row>
    <row r="10" spans="1:15" s="182" customFormat="1" ht="21.75" customHeight="1" thickBot="1" x14ac:dyDescent="0.3">
      <c r="A10" s="158" t="s">
        <v>640</v>
      </c>
      <c r="B10" s="562" t="s">
        <v>641</v>
      </c>
      <c r="C10" s="563"/>
      <c r="D10" s="563"/>
      <c r="E10" s="563"/>
      <c r="F10" s="563"/>
      <c r="G10" s="563"/>
      <c r="H10" s="563"/>
      <c r="I10" s="563"/>
      <c r="J10" s="563"/>
      <c r="K10" s="564"/>
      <c r="L10" s="352" t="s">
        <v>642</v>
      </c>
      <c r="M10" s="565">
        <v>2024110010309</v>
      </c>
      <c r="N10" s="566"/>
      <c r="O10" s="567"/>
    </row>
    <row r="11" spans="1:15" ht="15" customHeight="1" thickBot="1" x14ac:dyDescent="0.3">
      <c r="A11" s="105"/>
      <c r="B11" s="106"/>
      <c r="C11" s="106"/>
      <c r="D11" s="108"/>
      <c r="E11" s="107"/>
      <c r="F11" s="107"/>
      <c r="G11" s="109"/>
      <c r="H11" s="109"/>
      <c r="I11" s="110"/>
      <c r="J11" s="110"/>
      <c r="K11" s="106"/>
      <c r="L11" s="106"/>
      <c r="M11" s="106"/>
      <c r="N11" s="106"/>
      <c r="O11" s="106"/>
    </row>
    <row r="12" spans="1:15" ht="15" customHeight="1" x14ac:dyDescent="0.25">
      <c r="A12" s="559" t="s">
        <v>419</v>
      </c>
      <c r="B12" s="542" t="s">
        <v>672</v>
      </c>
      <c r="C12" s="543"/>
      <c r="D12" s="543"/>
      <c r="E12" s="543"/>
      <c r="F12" s="543"/>
      <c r="G12" s="543"/>
      <c r="H12" s="543"/>
      <c r="I12" s="543"/>
      <c r="J12" s="543"/>
      <c r="K12" s="543"/>
      <c r="L12" s="543"/>
      <c r="M12" s="543"/>
      <c r="N12" s="543"/>
      <c r="O12" s="544"/>
    </row>
    <row r="13" spans="1:15" ht="15" customHeight="1" x14ac:dyDescent="0.25">
      <c r="A13" s="560"/>
      <c r="B13" s="545"/>
      <c r="C13" s="546"/>
      <c r="D13" s="546"/>
      <c r="E13" s="546"/>
      <c r="F13" s="546"/>
      <c r="G13" s="546"/>
      <c r="H13" s="546"/>
      <c r="I13" s="546"/>
      <c r="J13" s="546"/>
      <c r="K13" s="546"/>
      <c r="L13" s="546"/>
      <c r="M13" s="546"/>
      <c r="N13" s="546"/>
      <c r="O13" s="547"/>
    </row>
    <row r="14" spans="1:15" ht="15" customHeight="1" thickBot="1" x14ac:dyDescent="0.3">
      <c r="A14" s="561"/>
      <c r="B14" s="548"/>
      <c r="C14" s="549"/>
      <c r="D14" s="549"/>
      <c r="E14" s="549"/>
      <c r="F14" s="549"/>
      <c r="G14" s="549"/>
      <c r="H14" s="549"/>
      <c r="I14" s="549"/>
      <c r="J14" s="549"/>
      <c r="K14" s="549"/>
      <c r="L14" s="549"/>
      <c r="M14" s="549"/>
      <c r="N14" s="549"/>
      <c r="O14" s="550"/>
    </row>
    <row r="15" spans="1:15" ht="9" customHeight="1" thickBot="1" x14ac:dyDescent="0.3">
      <c r="A15" s="113"/>
      <c r="B15" s="181"/>
      <c r="C15" s="114"/>
      <c r="D15" s="114"/>
      <c r="E15" s="114"/>
      <c r="F15" s="114"/>
      <c r="G15" s="115"/>
      <c r="H15" s="115"/>
      <c r="I15" s="115"/>
      <c r="J15" s="115"/>
      <c r="K15" s="115"/>
      <c r="L15" s="116"/>
      <c r="M15" s="116"/>
      <c r="N15" s="116"/>
      <c r="O15" s="116"/>
    </row>
    <row r="16" spans="1:15" s="117" customFormat="1" ht="37.5" customHeight="1" thickBot="1" x14ac:dyDescent="0.3">
      <c r="A16" s="158" t="s">
        <v>407</v>
      </c>
      <c r="B16" s="551" t="s">
        <v>466</v>
      </c>
      <c r="C16" s="551"/>
      <c r="D16" s="551"/>
      <c r="E16" s="551"/>
      <c r="F16" s="551"/>
      <c r="G16" s="556" t="s">
        <v>364</v>
      </c>
      <c r="H16" s="556"/>
      <c r="I16" s="551" t="s">
        <v>676</v>
      </c>
      <c r="J16" s="551"/>
      <c r="K16" s="551"/>
      <c r="L16" s="551"/>
      <c r="M16" s="551"/>
      <c r="N16" s="551"/>
      <c r="O16" s="551"/>
    </row>
    <row r="17" spans="1:15" ht="9" customHeight="1" thickBot="1" x14ac:dyDescent="0.3">
      <c r="A17" s="113"/>
      <c r="B17" s="115"/>
      <c r="C17" s="114"/>
      <c r="D17" s="114"/>
      <c r="E17" s="114"/>
      <c r="F17" s="114"/>
      <c r="G17" s="115"/>
      <c r="H17" s="115"/>
      <c r="I17" s="115"/>
      <c r="J17" s="115"/>
      <c r="K17" s="115"/>
      <c r="L17" s="116"/>
      <c r="M17" s="116"/>
      <c r="N17" s="116"/>
      <c r="O17" s="116"/>
    </row>
    <row r="18" spans="1:15" ht="56.25" customHeight="1" thickBot="1" x14ac:dyDescent="0.3">
      <c r="A18" s="158" t="s">
        <v>312</v>
      </c>
      <c r="B18" s="551" t="s">
        <v>645</v>
      </c>
      <c r="C18" s="551"/>
      <c r="D18" s="551"/>
      <c r="E18" s="551"/>
      <c r="F18" s="158" t="s">
        <v>313</v>
      </c>
      <c r="G18" s="557" t="s">
        <v>646</v>
      </c>
      <c r="H18" s="557"/>
      <c r="I18" s="557"/>
      <c r="J18" s="158" t="s">
        <v>314</v>
      </c>
      <c r="K18" s="551" t="s">
        <v>673</v>
      </c>
      <c r="L18" s="551"/>
      <c r="M18" s="551"/>
      <c r="N18" s="551"/>
      <c r="O18" s="551"/>
    </row>
    <row r="19" spans="1:15" ht="9" customHeight="1" x14ac:dyDescent="0.25">
      <c r="A19" s="104"/>
      <c r="B19" s="101"/>
      <c r="C19" s="558"/>
      <c r="D19" s="558"/>
      <c r="E19" s="558"/>
      <c r="F19" s="558"/>
      <c r="G19" s="558"/>
      <c r="H19" s="558"/>
      <c r="I19" s="558"/>
      <c r="J19" s="558"/>
      <c r="K19" s="558"/>
      <c r="L19" s="558"/>
      <c r="M19" s="558"/>
      <c r="N19" s="558"/>
      <c r="O19" s="558"/>
    </row>
    <row r="21" spans="1:15" ht="16.5" customHeight="1" thickBot="1" x14ac:dyDescent="0.3">
      <c r="A21" s="179"/>
      <c r="B21" s="180"/>
      <c r="C21" s="180"/>
      <c r="D21" s="180"/>
      <c r="E21" s="180"/>
      <c r="F21" s="180"/>
      <c r="G21" s="180"/>
      <c r="H21" s="180"/>
      <c r="I21" s="180"/>
      <c r="J21" s="180"/>
      <c r="K21" s="180"/>
      <c r="L21" s="180"/>
      <c r="M21" s="180"/>
      <c r="N21" s="180"/>
      <c r="O21" s="180"/>
    </row>
    <row r="22" spans="1:15" ht="32.1" customHeight="1" thickBot="1" x14ac:dyDescent="0.3">
      <c r="A22" s="539" t="s">
        <v>315</v>
      </c>
      <c r="B22" s="540"/>
      <c r="C22" s="540"/>
      <c r="D22" s="540"/>
      <c r="E22" s="540"/>
      <c r="F22" s="540"/>
      <c r="G22" s="540"/>
      <c r="H22" s="540"/>
      <c r="I22" s="540"/>
      <c r="J22" s="540"/>
      <c r="K22" s="540"/>
      <c r="L22" s="540"/>
      <c r="M22" s="540"/>
      <c r="N22" s="540"/>
      <c r="O22" s="541"/>
    </row>
    <row r="23" spans="1:15" ht="32.1" customHeight="1" thickBot="1" x14ac:dyDescent="0.3">
      <c r="A23" s="539" t="s">
        <v>316</v>
      </c>
      <c r="B23" s="540"/>
      <c r="C23" s="540"/>
      <c r="D23" s="540"/>
      <c r="E23" s="540"/>
      <c r="F23" s="540"/>
      <c r="G23" s="540"/>
      <c r="H23" s="540"/>
      <c r="I23" s="540"/>
      <c r="J23" s="540"/>
      <c r="K23" s="540"/>
      <c r="L23" s="540"/>
      <c r="M23" s="540"/>
      <c r="N23" s="540"/>
      <c r="O23" s="541"/>
    </row>
    <row r="24" spans="1:15" ht="32.1" customHeight="1" thickBot="1" x14ac:dyDescent="0.3">
      <c r="A24" s="128"/>
      <c r="B24" s="118" t="s">
        <v>343</v>
      </c>
      <c r="C24" s="118" t="s">
        <v>344</v>
      </c>
      <c r="D24" s="118" t="s">
        <v>345</v>
      </c>
      <c r="E24" s="118" t="s">
        <v>346</v>
      </c>
      <c r="F24" s="118" t="s">
        <v>347</v>
      </c>
      <c r="G24" s="118" t="s">
        <v>348</v>
      </c>
      <c r="H24" s="118" t="s">
        <v>349</v>
      </c>
      <c r="I24" s="118" t="s">
        <v>350</v>
      </c>
      <c r="J24" s="118" t="s">
        <v>351</v>
      </c>
      <c r="K24" s="118" t="s">
        <v>352</v>
      </c>
      <c r="L24" s="118" t="s">
        <v>353</v>
      </c>
      <c r="M24" s="118" t="s">
        <v>354</v>
      </c>
      <c r="N24" s="351" t="s">
        <v>355</v>
      </c>
      <c r="O24" s="119" t="s">
        <v>365</v>
      </c>
    </row>
    <row r="25" spans="1:15" ht="32.1" customHeight="1" x14ac:dyDescent="0.25">
      <c r="A25" s="122" t="s">
        <v>317</v>
      </c>
      <c r="B25" s="123">
        <v>356145000</v>
      </c>
      <c r="C25" s="123">
        <v>1372193000</v>
      </c>
      <c r="D25" s="123">
        <v>37080000</v>
      </c>
      <c r="E25" s="123"/>
      <c r="F25" s="123">
        <v>61200000</v>
      </c>
      <c r="G25" s="123">
        <v>49440000</v>
      </c>
      <c r="H25" s="120">
        <v>61800000</v>
      </c>
      <c r="I25" s="120"/>
      <c r="J25" s="120"/>
      <c r="K25" s="120"/>
      <c r="L25" s="120"/>
      <c r="M25" s="120"/>
      <c r="N25" s="123">
        <f>SUM(B25:M25)</f>
        <v>1937858000</v>
      </c>
      <c r="O25" s="121"/>
    </row>
    <row r="26" spans="1:15" ht="32.1" customHeight="1" x14ac:dyDescent="0.25">
      <c r="A26" s="122" t="s">
        <v>318</v>
      </c>
      <c r="B26" s="123"/>
      <c r="C26" s="123"/>
      <c r="D26" s="123"/>
      <c r="E26" s="123"/>
      <c r="F26" s="123"/>
      <c r="G26" s="123"/>
      <c r="H26" s="123"/>
      <c r="I26" s="123"/>
      <c r="J26" s="123"/>
      <c r="K26" s="123"/>
      <c r="L26" s="123"/>
      <c r="M26" s="123"/>
      <c r="N26" s="123">
        <f t="shared" ref="N26:N28" si="0">SUM(B26:M26)</f>
        <v>0</v>
      </c>
      <c r="O26" s="157">
        <f>+(B26+C26+D26+E26+F26+G26+H26+I26+J26+K26+L26+M26)/N25</f>
        <v>0</v>
      </c>
    </row>
    <row r="27" spans="1:15" ht="32.1" customHeight="1" x14ac:dyDescent="0.25">
      <c r="A27" s="122" t="s">
        <v>319</v>
      </c>
      <c r="B27" s="123"/>
      <c r="C27" s="123"/>
      <c r="D27" s="123"/>
      <c r="E27" s="123"/>
      <c r="F27" s="123"/>
      <c r="G27" s="123"/>
      <c r="H27" s="123"/>
      <c r="I27" s="123"/>
      <c r="J27" s="123"/>
      <c r="K27" s="123"/>
      <c r="L27" s="123"/>
      <c r="M27" s="123"/>
      <c r="N27" s="123">
        <f t="shared" si="0"/>
        <v>0</v>
      </c>
      <c r="O27" s="157"/>
    </row>
    <row r="28" spans="1:15" ht="32.1" customHeight="1" x14ac:dyDescent="0.25">
      <c r="A28" s="122" t="s">
        <v>361</v>
      </c>
      <c r="B28" s="123">
        <v>2619000</v>
      </c>
      <c r="C28" s="123"/>
      <c r="D28" s="123"/>
      <c r="E28" s="123"/>
      <c r="F28" s="123"/>
      <c r="G28" s="123"/>
      <c r="H28" s="123"/>
      <c r="I28" s="123"/>
      <c r="J28" s="123"/>
      <c r="K28" s="123"/>
      <c r="L28" s="123"/>
      <c r="M28" s="123"/>
      <c r="N28" s="123">
        <f t="shared" si="0"/>
        <v>2619000</v>
      </c>
      <c r="O28" s="124"/>
    </row>
    <row r="29" spans="1:15" ht="32.1" customHeight="1" x14ac:dyDescent="0.25">
      <c r="A29" s="122" t="s">
        <v>363</v>
      </c>
      <c r="B29" s="123">
        <v>0</v>
      </c>
      <c r="C29" s="123"/>
      <c r="D29" s="123"/>
      <c r="E29" s="123"/>
      <c r="F29" s="123"/>
      <c r="G29" s="123"/>
      <c r="H29" s="123"/>
      <c r="I29" s="123"/>
      <c r="J29" s="123"/>
      <c r="K29" s="123"/>
      <c r="L29" s="123"/>
      <c r="M29" s="123"/>
      <c r="N29" s="123"/>
      <c r="O29" s="124"/>
    </row>
    <row r="30" spans="1:15" ht="32.1" customHeight="1" thickBot="1" x14ac:dyDescent="0.3">
      <c r="A30" s="125" t="s">
        <v>362</v>
      </c>
      <c r="B30" s="126">
        <v>0</v>
      </c>
      <c r="C30" s="126"/>
      <c r="D30" s="126"/>
      <c r="E30" s="126"/>
      <c r="F30" s="126"/>
      <c r="G30" s="126"/>
      <c r="H30" s="126"/>
      <c r="I30" s="126"/>
      <c r="J30" s="126"/>
      <c r="K30" s="126"/>
      <c r="L30" s="126"/>
      <c r="M30" s="126"/>
      <c r="N30" s="126"/>
      <c r="O30" s="129"/>
    </row>
    <row r="31" spans="1:15" s="127" customFormat="1" ht="16.5" customHeight="1" x14ac:dyDescent="0.2"/>
    <row r="32" spans="1:15" s="127" customFormat="1" ht="17.25" customHeight="1" x14ac:dyDescent="0.2"/>
    <row r="34" spans="1:9" ht="48" customHeight="1" thickBot="1" x14ac:dyDescent="0.3">
      <c r="A34" s="513" t="s">
        <v>336</v>
      </c>
      <c r="B34" s="514"/>
      <c r="C34" s="514"/>
      <c r="D34" s="514"/>
      <c r="E34" s="514"/>
      <c r="F34" s="514"/>
      <c r="G34" s="514"/>
      <c r="H34" s="514"/>
      <c r="I34" s="515"/>
    </row>
    <row r="35" spans="1:9" ht="50.25" customHeight="1" thickBot="1" x14ac:dyDescent="0.3">
      <c r="A35" s="142" t="s">
        <v>335</v>
      </c>
      <c r="B35" s="516" t="str">
        <f>+B12</f>
        <v>Implementrar una (1) estrategia de formación para mujeres, en el reconocimiento, empoderamiento y garantía de sus derechos que fomenten la autonomía en condiciones de equidad.</v>
      </c>
      <c r="C35" s="517"/>
      <c r="D35" s="517"/>
      <c r="E35" s="517"/>
      <c r="F35" s="517"/>
      <c r="G35" s="517"/>
      <c r="H35" s="517"/>
      <c r="I35" s="518"/>
    </row>
    <row r="36" spans="1:9" ht="18.75" customHeight="1" thickBot="1" x14ac:dyDescent="0.3">
      <c r="A36" s="507" t="s">
        <v>416</v>
      </c>
      <c r="B36" s="190">
        <v>2024</v>
      </c>
      <c r="C36" s="190">
        <v>2025</v>
      </c>
      <c r="D36" s="190">
        <v>2026</v>
      </c>
      <c r="E36" s="190">
        <v>2027</v>
      </c>
      <c r="F36" s="190" t="s">
        <v>418</v>
      </c>
      <c r="G36" s="524" t="s">
        <v>417</v>
      </c>
      <c r="H36" s="524" t="s">
        <v>16</v>
      </c>
      <c r="I36" s="524"/>
    </row>
    <row r="37" spans="1:9" ht="50.25" customHeight="1" thickBot="1" x14ac:dyDescent="0.3">
      <c r="A37" s="508"/>
      <c r="B37" s="384">
        <v>1</v>
      </c>
      <c r="C37" s="384">
        <v>1</v>
      </c>
      <c r="D37" s="384">
        <v>1</v>
      </c>
      <c r="E37" s="384">
        <v>1</v>
      </c>
      <c r="F37" s="385">
        <v>1</v>
      </c>
      <c r="G37" s="524"/>
      <c r="H37" s="524"/>
      <c r="I37" s="524"/>
    </row>
    <row r="38" spans="1:9" ht="52.5" customHeight="1" thickBot="1" x14ac:dyDescent="0.3">
      <c r="A38" s="143" t="s">
        <v>320</v>
      </c>
      <c r="B38" s="620">
        <v>0.33329999999999999</v>
      </c>
      <c r="C38" s="621"/>
      <c r="D38" s="521" t="s">
        <v>341</v>
      </c>
      <c r="E38" s="522"/>
      <c r="F38" s="522"/>
      <c r="G38" s="522"/>
      <c r="H38" s="522"/>
      <c r="I38" s="523"/>
    </row>
    <row r="39" spans="1:9" s="131" customFormat="1" ht="36.75" customHeight="1" thickBot="1" x14ac:dyDescent="0.3">
      <c r="A39" s="507" t="s">
        <v>356</v>
      </c>
      <c r="B39" s="143" t="s">
        <v>334</v>
      </c>
      <c r="C39" s="142" t="s">
        <v>324</v>
      </c>
      <c r="D39" s="492" t="s">
        <v>338</v>
      </c>
      <c r="E39" s="493"/>
      <c r="F39" s="492" t="s">
        <v>339</v>
      </c>
      <c r="G39" s="493"/>
      <c r="H39" s="144" t="s">
        <v>340</v>
      </c>
      <c r="I39" s="146" t="s">
        <v>337</v>
      </c>
    </row>
    <row r="40" spans="1:9" ht="36.75" customHeight="1" thickBot="1" x14ac:dyDescent="0.3">
      <c r="A40" s="508"/>
      <c r="B40" s="135">
        <v>8.3400000000000002E-2</v>
      </c>
      <c r="C40" s="136"/>
      <c r="D40" s="509"/>
      <c r="E40" s="510"/>
      <c r="F40" s="509"/>
      <c r="G40" s="510"/>
      <c r="H40" s="132"/>
      <c r="I40" s="133"/>
    </row>
    <row r="41" spans="1:9" s="131" customFormat="1" ht="36.75" customHeight="1" thickBot="1" x14ac:dyDescent="0.3">
      <c r="A41" s="507" t="s">
        <v>357</v>
      </c>
      <c r="B41" s="145" t="s">
        <v>334</v>
      </c>
      <c r="C41" s="144" t="s">
        <v>324</v>
      </c>
      <c r="D41" s="492" t="s">
        <v>338</v>
      </c>
      <c r="E41" s="493"/>
      <c r="F41" s="492" t="s">
        <v>339</v>
      </c>
      <c r="G41" s="493"/>
      <c r="H41" s="144" t="s">
        <v>340</v>
      </c>
      <c r="I41" s="146" t="s">
        <v>337</v>
      </c>
    </row>
    <row r="42" spans="1:9" ht="36.75" customHeight="1" thickBot="1" x14ac:dyDescent="0.3">
      <c r="A42" s="508"/>
      <c r="B42" s="135">
        <v>8.3400000000000002E-2</v>
      </c>
      <c r="C42" s="136"/>
      <c r="D42" s="509"/>
      <c r="E42" s="510"/>
      <c r="F42" s="509"/>
      <c r="G42" s="510"/>
      <c r="H42" s="132"/>
      <c r="I42" s="133"/>
    </row>
    <row r="43" spans="1:9" s="131" customFormat="1" ht="36.75" customHeight="1" thickBot="1" x14ac:dyDescent="0.3">
      <c r="A43" s="507" t="s">
        <v>358</v>
      </c>
      <c r="B43" s="145" t="s">
        <v>334</v>
      </c>
      <c r="C43" s="144" t="s">
        <v>324</v>
      </c>
      <c r="D43" s="492" t="s">
        <v>338</v>
      </c>
      <c r="E43" s="493"/>
      <c r="F43" s="492" t="s">
        <v>339</v>
      </c>
      <c r="G43" s="493"/>
      <c r="H43" s="144" t="s">
        <v>340</v>
      </c>
      <c r="I43" s="146" t="s">
        <v>337</v>
      </c>
    </row>
    <row r="44" spans="1:9" ht="36.75" customHeight="1" thickBot="1" x14ac:dyDescent="0.3">
      <c r="A44" s="508"/>
      <c r="B44" s="135">
        <v>8.3400000000000002E-2</v>
      </c>
      <c r="C44" s="136"/>
      <c r="D44" s="509"/>
      <c r="E44" s="510"/>
      <c r="F44" s="509"/>
      <c r="G44" s="510"/>
      <c r="H44" s="132"/>
      <c r="I44" s="133"/>
    </row>
    <row r="45" spans="1:9" s="131" customFormat="1" ht="36.75" customHeight="1" thickBot="1" x14ac:dyDescent="0.3">
      <c r="A45" s="507" t="s">
        <v>359</v>
      </c>
      <c r="B45" s="145" t="s">
        <v>334</v>
      </c>
      <c r="C45" s="145" t="s">
        <v>324</v>
      </c>
      <c r="D45" s="492" t="s">
        <v>338</v>
      </c>
      <c r="E45" s="493"/>
      <c r="F45" s="492" t="s">
        <v>339</v>
      </c>
      <c r="G45" s="493"/>
      <c r="H45" s="144" t="s">
        <v>340</v>
      </c>
      <c r="I45" s="144" t="s">
        <v>337</v>
      </c>
    </row>
    <row r="46" spans="1:9" ht="36.75" customHeight="1" thickBot="1" x14ac:dyDescent="0.3">
      <c r="A46" s="508"/>
      <c r="B46" s="135">
        <v>8.3400000000000002E-2</v>
      </c>
      <c r="C46" s="136"/>
      <c r="D46" s="511"/>
      <c r="E46" s="512"/>
      <c r="F46" s="511"/>
      <c r="G46" s="512"/>
      <c r="H46" s="152"/>
      <c r="I46" s="153"/>
    </row>
    <row r="47" spans="1:9" s="131" customFormat="1" ht="36.75" customHeight="1" thickBot="1" x14ac:dyDescent="0.3">
      <c r="A47" s="507" t="s">
        <v>360</v>
      </c>
      <c r="B47" s="145" t="s">
        <v>334</v>
      </c>
      <c r="C47" s="144" t="s">
        <v>324</v>
      </c>
      <c r="D47" s="492" t="s">
        <v>338</v>
      </c>
      <c r="E47" s="493"/>
      <c r="F47" s="492" t="s">
        <v>339</v>
      </c>
      <c r="G47" s="493"/>
      <c r="H47" s="144" t="s">
        <v>340</v>
      </c>
      <c r="I47" s="146" t="s">
        <v>337</v>
      </c>
    </row>
    <row r="48" spans="1:9" ht="36.75" customHeight="1" thickBot="1" x14ac:dyDescent="0.3">
      <c r="A48" s="508"/>
      <c r="B48" s="135">
        <v>8.3400000000000002E-2</v>
      </c>
      <c r="C48" s="136"/>
      <c r="D48" s="494"/>
      <c r="E48" s="496"/>
      <c r="F48" s="494"/>
      <c r="G48" s="496"/>
      <c r="H48" s="132"/>
      <c r="I48" s="134"/>
    </row>
    <row r="49" spans="1:9" s="131" customFormat="1" ht="36.75" customHeight="1" thickBot="1" x14ac:dyDescent="0.3">
      <c r="A49" s="507" t="s">
        <v>342</v>
      </c>
      <c r="B49" s="145" t="s">
        <v>334</v>
      </c>
      <c r="C49" s="144" t="s">
        <v>324</v>
      </c>
      <c r="D49" s="492" t="s">
        <v>338</v>
      </c>
      <c r="E49" s="493"/>
      <c r="F49" s="492" t="s">
        <v>339</v>
      </c>
      <c r="G49" s="493"/>
      <c r="H49" s="144" t="s">
        <v>340</v>
      </c>
      <c r="I49" s="146" t="s">
        <v>337</v>
      </c>
    </row>
    <row r="50" spans="1:9" ht="36.75" customHeight="1" thickBot="1" x14ac:dyDescent="0.3">
      <c r="A50" s="508"/>
      <c r="B50" s="132">
        <v>8.3400000000000002E-2</v>
      </c>
      <c r="C50" s="138"/>
      <c r="D50" s="494"/>
      <c r="E50" s="496"/>
      <c r="F50" s="494"/>
      <c r="G50" s="496"/>
      <c r="H50" s="132"/>
      <c r="I50" s="134"/>
    </row>
    <row r="51" spans="1:9" ht="36.75" customHeight="1" thickBot="1" x14ac:dyDescent="0.3">
      <c r="A51" s="507" t="s">
        <v>325</v>
      </c>
      <c r="B51" s="144" t="s">
        <v>334</v>
      </c>
      <c r="C51" s="142" t="s">
        <v>324</v>
      </c>
      <c r="D51" s="492" t="s">
        <v>338</v>
      </c>
      <c r="E51" s="493"/>
      <c r="F51" s="492" t="s">
        <v>339</v>
      </c>
      <c r="G51" s="493"/>
      <c r="H51" s="144" t="s">
        <v>340</v>
      </c>
      <c r="I51" s="146" t="s">
        <v>337</v>
      </c>
    </row>
    <row r="52" spans="1:9" ht="36.75" customHeight="1" thickBot="1" x14ac:dyDescent="0.3">
      <c r="A52" s="508"/>
      <c r="B52" s="132">
        <v>8.3400000000000002E-2</v>
      </c>
      <c r="C52" s="138"/>
      <c r="D52" s="494"/>
      <c r="E52" s="495"/>
      <c r="F52" s="494"/>
      <c r="G52" s="496"/>
      <c r="H52" s="132"/>
      <c r="I52" s="134"/>
    </row>
    <row r="53" spans="1:9" ht="36.75" customHeight="1" thickBot="1" x14ac:dyDescent="0.3">
      <c r="A53" s="507" t="s">
        <v>326</v>
      </c>
      <c r="B53" s="144" t="s">
        <v>334</v>
      </c>
      <c r="C53" s="142" t="s">
        <v>324</v>
      </c>
      <c r="D53" s="492" t="s">
        <v>338</v>
      </c>
      <c r="E53" s="493"/>
      <c r="F53" s="492" t="s">
        <v>339</v>
      </c>
      <c r="G53" s="493"/>
      <c r="H53" s="144" t="s">
        <v>340</v>
      </c>
      <c r="I53" s="146" t="s">
        <v>337</v>
      </c>
    </row>
    <row r="54" spans="1:9" ht="36.75" customHeight="1" thickBot="1" x14ac:dyDescent="0.3">
      <c r="A54" s="508"/>
      <c r="B54" s="132">
        <v>8.3400000000000002E-2</v>
      </c>
      <c r="C54" s="138"/>
      <c r="D54" s="494"/>
      <c r="E54" s="495"/>
      <c r="F54" s="494"/>
      <c r="G54" s="496"/>
      <c r="H54" s="154"/>
      <c r="I54" s="134"/>
    </row>
    <row r="55" spans="1:9" ht="36.75" customHeight="1" thickBot="1" x14ac:dyDescent="0.3">
      <c r="A55" s="507" t="s">
        <v>327</v>
      </c>
      <c r="B55" s="144" t="s">
        <v>334</v>
      </c>
      <c r="C55" s="142" t="s">
        <v>324</v>
      </c>
      <c r="D55" s="492" t="s">
        <v>338</v>
      </c>
      <c r="E55" s="493"/>
      <c r="F55" s="492" t="s">
        <v>339</v>
      </c>
      <c r="G55" s="493"/>
      <c r="H55" s="144" t="s">
        <v>340</v>
      </c>
      <c r="I55" s="146" t="s">
        <v>337</v>
      </c>
    </row>
    <row r="56" spans="1:9" ht="36.75" customHeight="1" thickBot="1" x14ac:dyDescent="0.3">
      <c r="A56" s="508"/>
      <c r="B56" s="132">
        <v>8.3400000000000002E-2</v>
      </c>
      <c r="C56" s="138"/>
      <c r="D56" s="494"/>
      <c r="E56" s="496"/>
      <c r="F56" s="494"/>
      <c r="G56" s="496"/>
      <c r="H56" s="132"/>
      <c r="I56" s="132"/>
    </row>
    <row r="57" spans="1:9" ht="36.75" customHeight="1" thickBot="1" x14ac:dyDescent="0.3">
      <c r="A57" s="507" t="s">
        <v>328</v>
      </c>
      <c r="B57" s="144" t="s">
        <v>334</v>
      </c>
      <c r="C57" s="142" t="s">
        <v>324</v>
      </c>
      <c r="D57" s="492" t="s">
        <v>338</v>
      </c>
      <c r="E57" s="493"/>
      <c r="F57" s="492" t="s">
        <v>339</v>
      </c>
      <c r="G57" s="493"/>
      <c r="H57" s="144" t="s">
        <v>340</v>
      </c>
      <c r="I57" s="146" t="s">
        <v>337</v>
      </c>
    </row>
    <row r="58" spans="1:9" ht="36.75" customHeight="1" thickBot="1" x14ac:dyDescent="0.3">
      <c r="A58" s="508"/>
      <c r="B58" s="132">
        <v>8.3400000000000002E-2</v>
      </c>
      <c r="C58" s="138"/>
      <c r="D58" s="494"/>
      <c r="E58" s="496"/>
      <c r="F58" s="494"/>
      <c r="G58" s="496"/>
      <c r="H58" s="132"/>
      <c r="I58" s="134"/>
    </row>
    <row r="59" spans="1:9" ht="36.75" customHeight="1" thickBot="1" x14ac:dyDescent="0.3">
      <c r="A59" s="507" t="s">
        <v>333</v>
      </c>
      <c r="B59" s="144" t="s">
        <v>334</v>
      </c>
      <c r="C59" s="142" t="s">
        <v>324</v>
      </c>
      <c r="D59" s="492" t="s">
        <v>338</v>
      </c>
      <c r="E59" s="493"/>
      <c r="F59" s="492" t="s">
        <v>339</v>
      </c>
      <c r="G59" s="493"/>
      <c r="H59" s="144" t="s">
        <v>340</v>
      </c>
      <c r="I59" s="146" t="s">
        <v>337</v>
      </c>
    </row>
    <row r="60" spans="1:9" ht="36.75" customHeight="1" thickBot="1" x14ac:dyDescent="0.3">
      <c r="A60" s="508"/>
      <c r="B60" s="132">
        <v>8.3400000000000002E-2</v>
      </c>
      <c r="C60" s="138"/>
      <c r="D60" s="494"/>
      <c r="E60" s="496"/>
      <c r="F60" s="495"/>
      <c r="G60" s="495"/>
      <c r="H60" s="132"/>
      <c r="I60" s="132"/>
    </row>
    <row r="61" spans="1:9" ht="36.75" customHeight="1" thickBot="1" x14ac:dyDescent="0.3">
      <c r="A61" s="507" t="s">
        <v>329</v>
      </c>
      <c r="B61" s="144" t="s">
        <v>334</v>
      </c>
      <c r="C61" s="142" t="s">
        <v>324</v>
      </c>
      <c r="D61" s="492" t="s">
        <v>338</v>
      </c>
      <c r="E61" s="493"/>
      <c r="F61" s="492" t="s">
        <v>339</v>
      </c>
      <c r="G61" s="493"/>
      <c r="H61" s="144" t="s">
        <v>340</v>
      </c>
      <c r="I61" s="146" t="s">
        <v>337</v>
      </c>
    </row>
    <row r="62" spans="1:9" ht="36.75" customHeight="1" thickBot="1" x14ac:dyDescent="0.3">
      <c r="A62" s="508"/>
      <c r="B62" s="132">
        <v>8.3400000000000002E-2</v>
      </c>
      <c r="C62" s="138"/>
      <c r="D62" s="494"/>
      <c r="E62" s="496"/>
      <c r="F62" s="494"/>
      <c r="G62" s="496"/>
      <c r="H62" s="132"/>
      <c r="I62" s="132"/>
    </row>
    <row r="66" spans="1:9" ht="34.5" customHeight="1" x14ac:dyDescent="0.25">
      <c r="A66" s="571" t="s">
        <v>330</v>
      </c>
      <c r="B66" s="571"/>
      <c r="C66" s="571"/>
      <c r="D66" s="571"/>
      <c r="E66" s="571"/>
      <c r="F66" s="571"/>
      <c r="G66" s="571"/>
      <c r="H66" s="571"/>
      <c r="I66" s="571"/>
    </row>
    <row r="67" spans="1:9" ht="81.75" customHeight="1" x14ac:dyDescent="0.25">
      <c r="A67" s="147" t="s">
        <v>321</v>
      </c>
      <c r="B67" s="502" t="s">
        <v>674</v>
      </c>
      <c r="C67" s="503"/>
      <c r="D67" s="504" t="s">
        <v>675</v>
      </c>
      <c r="E67" s="505"/>
      <c r="F67" s="504"/>
      <c r="G67" s="505"/>
      <c r="H67" s="504"/>
      <c r="I67" s="505"/>
    </row>
    <row r="68" spans="1:9" ht="40.5" customHeight="1" x14ac:dyDescent="0.25">
      <c r="A68" s="147" t="s">
        <v>420</v>
      </c>
      <c r="B68" s="573">
        <v>16.664999999999999</v>
      </c>
      <c r="C68" s="574"/>
      <c r="D68" s="573">
        <v>16.664999999999999</v>
      </c>
      <c r="E68" s="574"/>
      <c r="F68" s="573">
        <v>11.11</v>
      </c>
      <c r="G68" s="574"/>
      <c r="H68" s="573"/>
      <c r="I68" s="574"/>
    </row>
    <row r="69" spans="1:9" ht="30" customHeight="1" x14ac:dyDescent="0.25">
      <c r="A69" s="568" t="s">
        <v>343</v>
      </c>
      <c r="B69" s="354" t="s">
        <v>8</v>
      </c>
      <c r="C69" s="354" t="s">
        <v>324</v>
      </c>
      <c r="D69" s="354" t="s">
        <v>8</v>
      </c>
      <c r="E69" s="354" t="s">
        <v>324</v>
      </c>
      <c r="F69" s="354" t="s">
        <v>8</v>
      </c>
      <c r="G69" s="354" t="s">
        <v>324</v>
      </c>
      <c r="H69" s="354" t="s">
        <v>8</v>
      </c>
      <c r="I69" s="354" t="s">
        <v>324</v>
      </c>
    </row>
    <row r="70" spans="1:9" ht="30" customHeight="1" x14ac:dyDescent="0.25">
      <c r="A70" s="569"/>
      <c r="B70" s="355">
        <v>0.02</v>
      </c>
      <c r="C70" s="356"/>
      <c r="D70" s="355">
        <v>0.05</v>
      </c>
      <c r="E70" s="356"/>
      <c r="F70" s="155"/>
      <c r="G70" s="356"/>
      <c r="H70" s="155"/>
      <c r="I70" s="356"/>
    </row>
    <row r="71" spans="1:9" ht="52.5" customHeight="1" x14ac:dyDescent="0.25">
      <c r="A71" s="147" t="s">
        <v>332</v>
      </c>
      <c r="B71" s="499"/>
      <c r="C71" s="500"/>
      <c r="D71" s="490"/>
      <c r="E71" s="572"/>
      <c r="F71" s="490"/>
      <c r="G71" s="491"/>
      <c r="H71" s="490"/>
      <c r="I71" s="572"/>
    </row>
    <row r="72" spans="1:9" ht="52.5" customHeight="1" x14ac:dyDescent="0.25">
      <c r="A72" s="147" t="s">
        <v>331</v>
      </c>
      <c r="B72" s="497"/>
      <c r="C72" s="498"/>
      <c r="D72" s="497"/>
      <c r="E72" s="498"/>
      <c r="F72" s="486"/>
      <c r="G72" s="487"/>
      <c r="H72" s="486"/>
      <c r="I72" s="487"/>
    </row>
    <row r="73" spans="1:9" ht="30.75" customHeight="1" x14ac:dyDescent="0.25">
      <c r="A73" s="568" t="s">
        <v>344</v>
      </c>
      <c r="B73" s="354" t="s">
        <v>8</v>
      </c>
      <c r="C73" s="354" t="s">
        <v>324</v>
      </c>
      <c r="D73" s="354" t="s">
        <v>8</v>
      </c>
      <c r="E73" s="354" t="s">
        <v>324</v>
      </c>
      <c r="F73" s="354" t="s">
        <v>8</v>
      </c>
      <c r="G73" s="354" t="s">
        <v>324</v>
      </c>
      <c r="H73" s="354" t="s">
        <v>8</v>
      </c>
      <c r="I73" s="354" t="s">
        <v>324</v>
      </c>
    </row>
    <row r="74" spans="1:9" ht="30.75" customHeight="1" x14ac:dyDescent="0.25">
      <c r="A74" s="569"/>
      <c r="B74" s="355">
        <v>0.03</v>
      </c>
      <c r="C74" s="356"/>
      <c r="D74" s="355">
        <v>0.05</v>
      </c>
      <c r="E74" s="356"/>
      <c r="F74" s="155"/>
      <c r="G74" s="149"/>
      <c r="H74" s="155"/>
      <c r="I74" s="149"/>
    </row>
    <row r="75" spans="1:9" ht="50.25" customHeight="1" x14ac:dyDescent="0.25">
      <c r="A75" s="147" t="s">
        <v>332</v>
      </c>
      <c r="B75" s="499"/>
      <c r="C75" s="500"/>
      <c r="D75" s="525"/>
      <c r="E75" s="526"/>
      <c r="F75" s="490"/>
      <c r="G75" s="491"/>
      <c r="H75" s="525"/>
      <c r="I75" s="526"/>
    </row>
    <row r="76" spans="1:9" ht="50.25" customHeight="1" x14ac:dyDescent="0.25">
      <c r="A76" s="147" t="s">
        <v>331</v>
      </c>
      <c r="B76" s="497"/>
      <c r="C76" s="498"/>
      <c r="D76" s="497"/>
      <c r="E76" s="498"/>
      <c r="F76" s="486"/>
      <c r="G76" s="487"/>
      <c r="H76" s="486"/>
      <c r="I76" s="487"/>
    </row>
    <row r="77" spans="1:9" ht="30.75" customHeight="1" x14ac:dyDescent="0.25">
      <c r="A77" s="568" t="s">
        <v>345</v>
      </c>
      <c r="B77" s="354" t="s">
        <v>8</v>
      </c>
      <c r="C77" s="354" t="s">
        <v>324</v>
      </c>
      <c r="D77" s="354" t="s">
        <v>8</v>
      </c>
      <c r="E77" s="354" t="s">
        <v>324</v>
      </c>
      <c r="F77" s="354" t="s">
        <v>8</v>
      </c>
      <c r="G77" s="354" t="s">
        <v>324</v>
      </c>
      <c r="H77" s="354" t="s">
        <v>8</v>
      </c>
      <c r="I77" s="354" t="s">
        <v>324</v>
      </c>
    </row>
    <row r="78" spans="1:9" ht="30.75" customHeight="1" x14ac:dyDescent="0.25">
      <c r="A78" s="569"/>
      <c r="B78" s="355">
        <v>0.05</v>
      </c>
      <c r="C78" s="356"/>
      <c r="D78" s="355">
        <v>0.09</v>
      </c>
      <c r="E78" s="356"/>
      <c r="F78" s="355">
        <v>0.1</v>
      </c>
      <c r="G78" s="149"/>
      <c r="H78" s="355">
        <v>0.1</v>
      </c>
      <c r="I78" s="149"/>
    </row>
    <row r="79" spans="1:9" ht="48" customHeight="1" x14ac:dyDescent="0.25">
      <c r="A79" s="147" t="s">
        <v>332</v>
      </c>
      <c r="B79" s="499"/>
      <c r="C79" s="500"/>
      <c r="D79" s="486"/>
      <c r="E79" s="501"/>
      <c r="F79" s="490"/>
      <c r="G79" s="491"/>
      <c r="H79" s="486"/>
      <c r="I79" s="487"/>
    </row>
    <row r="80" spans="1:9" ht="48" customHeight="1" x14ac:dyDescent="0.25">
      <c r="A80" s="147" t="s">
        <v>331</v>
      </c>
      <c r="B80" s="497"/>
      <c r="C80" s="498"/>
      <c r="D80" s="497"/>
      <c r="E80" s="498"/>
      <c r="F80" s="486"/>
      <c r="G80" s="487"/>
      <c r="H80" s="486"/>
      <c r="I80" s="487"/>
    </row>
    <row r="81" spans="1:9" ht="30.75" customHeight="1" x14ac:dyDescent="0.25">
      <c r="A81" s="568" t="s">
        <v>346</v>
      </c>
      <c r="B81" s="354" t="s">
        <v>8</v>
      </c>
      <c r="C81" s="354" t="s">
        <v>324</v>
      </c>
      <c r="D81" s="354" t="s">
        <v>8</v>
      </c>
      <c r="E81" s="354" t="s">
        <v>324</v>
      </c>
      <c r="F81" s="354" t="s">
        <v>8</v>
      </c>
      <c r="G81" s="354" t="s">
        <v>324</v>
      </c>
      <c r="H81" s="354" t="s">
        <v>8</v>
      </c>
      <c r="I81" s="354" t="s">
        <v>324</v>
      </c>
    </row>
    <row r="82" spans="1:9" ht="30.75" customHeight="1" x14ac:dyDescent="0.25">
      <c r="A82" s="569"/>
      <c r="B82" s="355">
        <v>0.1</v>
      </c>
      <c r="C82" s="356"/>
      <c r="D82" s="355">
        <v>0.09</v>
      </c>
      <c r="E82" s="356"/>
      <c r="F82" s="357">
        <v>0.1</v>
      </c>
      <c r="G82" s="149"/>
      <c r="H82" s="357"/>
      <c r="I82" s="149"/>
    </row>
    <row r="83" spans="1:9" ht="51.75" customHeight="1" x14ac:dyDescent="0.25">
      <c r="A83" s="147" t="s">
        <v>332</v>
      </c>
      <c r="B83" s="488"/>
      <c r="C83" s="489"/>
      <c r="D83" s="486"/>
      <c r="E83" s="487"/>
      <c r="F83" s="490"/>
      <c r="G83" s="491"/>
      <c r="H83" s="486"/>
      <c r="I83" s="487"/>
    </row>
    <row r="84" spans="1:9" ht="51.75" customHeight="1" x14ac:dyDescent="0.25">
      <c r="A84" s="147" t="s">
        <v>331</v>
      </c>
      <c r="B84" s="575"/>
      <c r="C84" s="576"/>
      <c r="D84" s="497"/>
      <c r="E84" s="498"/>
      <c r="F84" s="486"/>
      <c r="G84" s="487"/>
      <c r="H84" s="486"/>
      <c r="I84" s="487"/>
    </row>
    <row r="85" spans="1:9" ht="30" customHeight="1" x14ac:dyDescent="0.25">
      <c r="A85" s="568" t="s">
        <v>347</v>
      </c>
      <c r="B85" s="354" t="s">
        <v>8</v>
      </c>
      <c r="C85" s="354" t="s">
        <v>324</v>
      </c>
      <c r="D85" s="354" t="s">
        <v>8</v>
      </c>
      <c r="E85" s="354" t="s">
        <v>324</v>
      </c>
      <c r="F85" s="354" t="s">
        <v>8</v>
      </c>
      <c r="G85" s="354" t="s">
        <v>324</v>
      </c>
      <c r="H85" s="354" t="s">
        <v>8</v>
      </c>
      <c r="I85" s="354" t="s">
        <v>324</v>
      </c>
    </row>
    <row r="86" spans="1:9" ht="30" customHeight="1" x14ac:dyDescent="0.25">
      <c r="A86" s="569"/>
      <c r="B86" s="355">
        <v>0.1</v>
      </c>
      <c r="C86" s="356"/>
      <c r="D86" s="355">
        <v>0.09</v>
      </c>
      <c r="E86" s="356"/>
      <c r="F86" s="357">
        <v>0.1</v>
      </c>
      <c r="G86" s="149"/>
      <c r="H86" s="357"/>
      <c r="I86" s="149"/>
    </row>
    <row r="87" spans="1:9" ht="56.25" customHeight="1" x14ac:dyDescent="0.25">
      <c r="A87" s="147" t="s">
        <v>332</v>
      </c>
      <c r="B87" s="506"/>
      <c r="C87" s="506"/>
      <c r="D87" s="506"/>
      <c r="E87" s="506"/>
      <c r="F87" s="506"/>
      <c r="G87" s="506"/>
      <c r="H87" s="506"/>
      <c r="I87" s="506"/>
    </row>
    <row r="88" spans="1:9" ht="56.25" customHeight="1" x14ac:dyDescent="0.25">
      <c r="A88" s="147" t="s">
        <v>331</v>
      </c>
      <c r="B88" s="484"/>
      <c r="C88" s="485"/>
      <c r="D88" s="484"/>
      <c r="E88" s="485"/>
      <c r="F88" s="484"/>
      <c r="G88" s="485"/>
      <c r="H88" s="484"/>
      <c r="I88" s="485"/>
    </row>
    <row r="89" spans="1:9" ht="29.25" customHeight="1" x14ac:dyDescent="0.25">
      <c r="A89" s="568" t="s">
        <v>348</v>
      </c>
      <c r="B89" s="354" t="s">
        <v>8</v>
      </c>
      <c r="C89" s="354" t="s">
        <v>324</v>
      </c>
      <c r="D89" s="354" t="s">
        <v>8</v>
      </c>
      <c r="E89" s="354" t="s">
        <v>324</v>
      </c>
      <c r="F89" s="354" t="s">
        <v>8</v>
      </c>
      <c r="G89" s="354" t="s">
        <v>324</v>
      </c>
      <c r="H89" s="354" t="s">
        <v>8</v>
      </c>
      <c r="I89" s="354" t="s">
        <v>324</v>
      </c>
    </row>
    <row r="90" spans="1:9" ht="29.25" customHeight="1" x14ac:dyDescent="0.25">
      <c r="A90" s="569"/>
      <c r="B90" s="357">
        <v>0.1</v>
      </c>
      <c r="C90" s="150"/>
      <c r="D90" s="357">
        <v>0.09</v>
      </c>
      <c r="E90" s="150"/>
      <c r="F90" s="355">
        <v>0.1</v>
      </c>
      <c r="G90" s="149"/>
      <c r="H90" s="355">
        <v>0.3</v>
      </c>
      <c r="I90" s="149"/>
    </row>
    <row r="91" spans="1:9" ht="54" customHeight="1" x14ac:dyDescent="0.25">
      <c r="A91" s="147" t="s">
        <v>332</v>
      </c>
      <c r="B91" s="483"/>
      <c r="C91" s="483"/>
      <c r="D91" s="483"/>
      <c r="E91" s="483"/>
      <c r="F91" s="483"/>
      <c r="G91" s="483"/>
      <c r="H91" s="483"/>
      <c r="I91" s="483"/>
    </row>
    <row r="92" spans="1:9" ht="54" customHeight="1" x14ac:dyDescent="0.25">
      <c r="A92" s="147" t="s">
        <v>331</v>
      </c>
      <c r="B92" s="484"/>
      <c r="C92" s="485"/>
      <c r="D92" s="484"/>
      <c r="E92" s="485"/>
      <c r="F92" s="484"/>
      <c r="G92" s="485"/>
      <c r="H92" s="484"/>
      <c r="I92" s="485"/>
    </row>
    <row r="93" spans="1:9" ht="24.95" customHeight="1" x14ac:dyDescent="0.25">
      <c r="A93" s="568" t="s">
        <v>349</v>
      </c>
      <c r="B93" s="354" t="s">
        <v>8</v>
      </c>
      <c r="C93" s="354" t="s">
        <v>324</v>
      </c>
      <c r="D93" s="354" t="s">
        <v>8</v>
      </c>
      <c r="E93" s="354" t="s">
        <v>324</v>
      </c>
      <c r="F93" s="354" t="s">
        <v>8</v>
      </c>
      <c r="G93" s="354" t="s">
        <v>324</v>
      </c>
      <c r="H93" s="354" t="s">
        <v>8</v>
      </c>
      <c r="I93" s="354" t="s">
        <v>324</v>
      </c>
    </row>
    <row r="94" spans="1:9" ht="24.95" customHeight="1" x14ac:dyDescent="0.25">
      <c r="A94" s="569"/>
      <c r="B94" s="357">
        <v>0.1</v>
      </c>
      <c r="C94" s="150"/>
      <c r="D94" s="357">
        <v>0.09</v>
      </c>
      <c r="E94" s="150"/>
      <c r="F94" s="357">
        <v>0.1</v>
      </c>
      <c r="G94" s="149"/>
      <c r="H94" s="357"/>
      <c r="I94" s="149"/>
    </row>
    <row r="95" spans="1:9" ht="63" customHeight="1" x14ac:dyDescent="0.25">
      <c r="A95" s="147" t="s">
        <v>332</v>
      </c>
      <c r="B95" s="483"/>
      <c r="C95" s="483"/>
      <c r="D95" s="483"/>
      <c r="E95" s="483"/>
      <c r="F95" s="483"/>
      <c r="G95" s="483"/>
      <c r="H95" s="483"/>
      <c r="I95" s="483"/>
    </row>
    <row r="96" spans="1:9" ht="63" customHeight="1" x14ac:dyDescent="0.25">
      <c r="A96" s="147" t="s">
        <v>331</v>
      </c>
      <c r="B96" s="484"/>
      <c r="C96" s="485"/>
      <c r="D96" s="484"/>
      <c r="E96" s="485"/>
      <c r="F96" s="484"/>
      <c r="G96" s="485"/>
      <c r="H96" s="484"/>
      <c r="I96" s="485"/>
    </row>
    <row r="97" spans="1:9" ht="24.95" customHeight="1" x14ac:dyDescent="0.25">
      <c r="A97" s="568" t="s">
        <v>350</v>
      </c>
      <c r="B97" s="354" t="s">
        <v>8</v>
      </c>
      <c r="C97" s="354" t="s">
        <v>324</v>
      </c>
      <c r="D97" s="354" t="s">
        <v>8</v>
      </c>
      <c r="E97" s="354" t="s">
        <v>324</v>
      </c>
      <c r="F97" s="354" t="s">
        <v>8</v>
      </c>
      <c r="G97" s="354" t="s">
        <v>324</v>
      </c>
      <c r="H97" s="354" t="s">
        <v>8</v>
      </c>
      <c r="I97" s="354" t="s">
        <v>324</v>
      </c>
    </row>
    <row r="98" spans="1:9" ht="24.95" customHeight="1" x14ac:dyDescent="0.25">
      <c r="A98" s="569"/>
      <c r="B98" s="357">
        <v>0.1</v>
      </c>
      <c r="C98" s="150"/>
      <c r="D98" s="357">
        <v>0.09</v>
      </c>
      <c r="E98" s="150"/>
      <c r="F98" s="357">
        <v>0.1</v>
      </c>
      <c r="G98" s="149"/>
      <c r="H98" s="357"/>
      <c r="I98" s="149"/>
    </row>
    <row r="99" spans="1:9" ht="56.25" customHeight="1" x14ac:dyDescent="0.25">
      <c r="A99" s="147" t="s">
        <v>332</v>
      </c>
      <c r="B99" s="483"/>
      <c r="C99" s="483"/>
      <c r="D99" s="483"/>
      <c r="E99" s="483"/>
      <c r="F99" s="483"/>
      <c r="G99" s="483"/>
      <c r="H99" s="483"/>
      <c r="I99" s="483"/>
    </row>
    <row r="100" spans="1:9" ht="56.25" customHeight="1" x14ac:dyDescent="0.25">
      <c r="A100" s="147" t="s">
        <v>331</v>
      </c>
      <c r="B100" s="484"/>
      <c r="C100" s="485"/>
      <c r="D100" s="484"/>
      <c r="E100" s="485"/>
      <c r="F100" s="484"/>
      <c r="G100" s="485"/>
      <c r="H100" s="484"/>
      <c r="I100" s="485"/>
    </row>
    <row r="101" spans="1:9" ht="24.95" customHeight="1" x14ac:dyDescent="0.25">
      <c r="A101" s="568" t="s">
        <v>351</v>
      </c>
      <c r="B101" s="354" t="s">
        <v>8</v>
      </c>
      <c r="C101" s="354" t="s">
        <v>324</v>
      </c>
      <c r="D101" s="354" t="s">
        <v>8</v>
      </c>
      <c r="E101" s="354" t="s">
        <v>324</v>
      </c>
      <c r="F101" s="354" t="s">
        <v>8</v>
      </c>
      <c r="G101" s="354" t="s">
        <v>324</v>
      </c>
      <c r="H101" s="354" t="s">
        <v>8</v>
      </c>
      <c r="I101" s="354" t="s">
        <v>324</v>
      </c>
    </row>
    <row r="102" spans="1:9" ht="24.95" customHeight="1" x14ac:dyDescent="0.25">
      <c r="A102" s="569"/>
      <c r="B102" s="357">
        <v>0.1</v>
      </c>
      <c r="C102" s="150"/>
      <c r="D102" s="357">
        <v>0.09</v>
      </c>
      <c r="E102" s="150"/>
      <c r="F102" s="355">
        <v>0.1</v>
      </c>
      <c r="G102" s="149"/>
      <c r="H102" s="355">
        <v>0.3</v>
      </c>
      <c r="I102" s="149"/>
    </row>
    <row r="103" spans="1:9" ht="52.5" customHeight="1" x14ac:dyDescent="0.25">
      <c r="A103" s="147" t="s">
        <v>332</v>
      </c>
      <c r="B103" s="483"/>
      <c r="C103" s="483"/>
      <c r="D103" s="483"/>
      <c r="E103" s="483"/>
      <c r="F103" s="483"/>
      <c r="G103" s="483"/>
      <c r="H103" s="483"/>
      <c r="I103" s="483"/>
    </row>
    <row r="104" spans="1:9" ht="52.5" customHeight="1" x14ac:dyDescent="0.25">
      <c r="A104" s="147" t="s">
        <v>331</v>
      </c>
      <c r="B104" s="484"/>
      <c r="C104" s="485"/>
      <c r="D104" s="484"/>
      <c r="E104" s="485"/>
      <c r="F104" s="484"/>
      <c r="G104" s="485"/>
      <c r="H104" s="484"/>
      <c r="I104" s="485"/>
    </row>
    <row r="105" spans="1:9" ht="24.95" customHeight="1" x14ac:dyDescent="0.25">
      <c r="A105" s="568" t="s">
        <v>352</v>
      </c>
      <c r="B105" s="354" t="s">
        <v>8</v>
      </c>
      <c r="C105" s="354" t="s">
        <v>324</v>
      </c>
      <c r="D105" s="354" t="s">
        <v>8</v>
      </c>
      <c r="E105" s="354" t="s">
        <v>324</v>
      </c>
      <c r="F105" s="354" t="s">
        <v>8</v>
      </c>
      <c r="G105" s="354" t="s">
        <v>324</v>
      </c>
      <c r="H105" s="354" t="s">
        <v>8</v>
      </c>
      <c r="I105" s="354" t="s">
        <v>324</v>
      </c>
    </row>
    <row r="106" spans="1:9" ht="24.95" customHeight="1" x14ac:dyDescent="0.25">
      <c r="A106" s="569"/>
      <c r="B106" s="357">
        <v>0.1</v>
      </c>
      <c r="C106" s="150"/>
      <c r="D106" s="357">
        <v>0.09</v>
      </c>
      <c r="E106" s="150"/>
      <c r="F106" s="357">
        <v>0.1</v>
      </c>
      <c r="G106" s="149"/>
      <c r="H106" s="357"/>
      <c r="I106" s="149"/>
    </row>
    <row r="107" spans="1:9" ht="50.25" customHeight="1" x14ac:dyDescent="0.25">
      <c r="A107" s="147" t="s">
        <v>332</v>
      </c>
      <c r="B107" s="483"/>
      <c r="C107" s="483"/>
      <c r="D107" s="483"/>
      <c r="E107" s="483"/>
      <c r="F107" s="483"/>
      <c r="G107" s="483"/>
      <c r="H107" s="483"/>
      <c r="I107" s="483"/>
    </row>
    <row r="108" spans="1:9" ht="50.25" customHeight="1" x14ac:dyDescent="0.25">
      <c r="A108" s="147" t="s">
        <v>331</v>
      </c>
      <c r="B108" s="484"/>
      <c r="C108" s="485"/>
      <c r="D108" s="484"/>
      <c r="E108" s="485"/>
      <c r="F108" s="484"/>
      <c r="G108" s="485"/>
      <c r="H108" s="484"/>
      <c r="I108" s="485"/>
    </row>
    <row r="109" spans="1:9" ht="24.95" customHeight="1" x14ac:dyDescent="0.25">
      <c r="A109" s="568" t="s">
        <v>353</v>
      </c>
      <c r="B109" s="354" t="s">
        <v>8</v>
      </c>
      <c r="C109" s="354" t="s">
        <v>324</v>
      </c>
      <c r="D109" s="354" t="s">
        <v>8</v>
      </c>
      <c r="E109" s="354" t="s">
        <v>324</v>
      </c>
      <c r="F109" s="354" t="s">
        <v>8</v>
      </c>
      <c r="G109" s="354" t="s">
        <v>324</v>
      </c>
      <c r="H109" s="354" t="s">
        <v>8</v>
      </c>
      <c r="I109" s="354" t="s">
        <v>324</v>
      </c>
    </row>
    <row r="110" spans="1:9" ht="24.95" customHeight="1" x14ac:dyDescent="0.25">
      <c r="A110" s="569"/>
      <c r="B110" s="357">
        <v>0.1</v>
      </c>
      <c r="C110" s="150"/>
      <c r="D110" s="357">
        <v>0.09</v>
      </c>
      <c r="E110" s="150"/>
      <c r="F110" s="357">
        <v>0.1</v>
      </c>
      <c r="G110" s="149"/>
      <c r="H110" s="358"/>
      <c r="I110" s="149"/>
    </row>
    <row r="111" spans="1:9" ht="51.75" customHeight="1" x14ac:dyDescent="0.25">
      <c r="A111" s="147" t="s">
        <v>332</v>
      </c>
      <c r="B111" s="483"/>
      <c r="C111" s="483"/>
      <c r="D111" s="483"/>
      <c r="E111" s="483"/>
      <c r="F111" s="483"/>
      <c r="G111" s="483"/>
      <c r="H111" s="483"/>
      <c r="I111" s="483"/>
    </row>
    <row r="112" spans="1:9" ht="51.75" customHeight="1" x14ac:dyDescent="0.25">
      <c r="A112" s="147" t="s">
        <v>331</v>
      </c>
      <c r="B112" s="484"/>
      <c r="C112" s="485"/>
      <c r="D112" s="484"/>
      <c r="E112" s="485"/>
      <c r="F112" s="484"/>
      <c r="G112" s="485"/>
      <c r="H112" s="484"/>
      <c r="I112" s="485"/>
    </row>
    <row r="113" spans="1:9" ht="24.95" customHeight="1" x14ac:dyDescent="0.25">
      <c r="A113" s="568" t="s">
        <v>354</v>
      </c>
      <c r="B113" s="354" t="s">
        <v>8</v>
      </c>
      <c r="C113" s="354" t="s">
        <v>324</v>
      </c>
      <c r="D113" s="354" t="s">
        <v>8</v>
      </c>
      <c r="E113" s="354" t="s">
        <v>324</v>
      </c>
      <c r="F113" s="354" t="s">
        <v>8</v>
      </c>
      <c r="G113" s="354" t="s">
        <v>324</v>
      </c>
      <c r="H113" s="354" t="s">
        <v>8</v>
      </c>
      <c r="I113" s="354" t="s">
        <v>324</v>
      </c>
    </row>
    <row r="114" spans="1:9" ht="24.95" customHeight="1" x14ac:dyDescent="0.25">
      <c r="A114" s="569"/>
      <c r="B114" s="357">
        <v>0.1</v>
      </c>
      <c r="C114" s="150"/>
      <c r="D114" s="357">
        <v>0.09</v>
      </c>
      <c r="E114" s="150"/>
      <c r="F114" s="357">
        <v>0.1</v>
      </c>
      <c r="G114" s="149"/>
      <c r="H114" s="357">
        <v>0.3</v>
      </c>
      <c r="I114" s="149"/>
    </row>
    <row r="115" spans="1:9" ht="49.5" customHeight="1" x14ac:dyDescent="0.25">
      <c r="A115" s="147" t="s">
        <v>332</v>
      </c>
      <c r="B115" s="483"/>
      <c r="C115" s="483"/>
      <c r="D115" s="483"/>
      <c r="E115" s="483"/>
      <c r="F115" s="483"/>
      <c r="G115" s="483"/>
      <c r="H115" s="483"/>
      <c r="I115" s="483"/>
    </row>
    <row r="116" spans="1:9" ht="49.5" customHeight="1" x14ac:dyDescent="0.25">
      <c r="A116" s="147" t="s">
        <v>331</v>
      </c>
      <c r="B116" s="484"/>
      <c r="C116" s="485"/>
      <c r="D116" s="484"/>
      <c r="E116" s="485"/>
      <c r="F116" s="484"/>
      <c r="G116" s="485"/>
      <c r="H116" s="484"/>
      <c r="I116" s="485"/>
    </row>
    <row r="117" spans="1:9" ht="16.5" x14ac:dyDescent="0.25">
      <c r="A117" s="148" t="s">
        <v>514</v>
      </c>
      <c r="B117" s="151">
        <f t="shared" ref="B117:I117" si="1">(B70+B74+B78+B82+B86+B90+B94+B98+B102+B106+B110+B114)</f>
        <v>0.99999999999999989</v>
      </c>
      <c r="C117" s="151">
        <f t="shared" si="1"/>
        <v>0</v>
      </c>
      <c r="D117" s="151">
        <f t="shared" si="1"/>
        <v>0.99999999999999978</v>
      </c>
      <c r="E117" s="151">
        <f t="shared" si="1"/>
        <v>0</v>
      </c>
      <c r="F117" s="151">
        <f t="shared" si="1"/>
        <v>0.99999999999999989</v>
      </c>
      <c r="G117" s="151">
        <f t="shared" si="1"/>
        <v>0</v>
      </c>
      <c r="H117" s="151">
        <f t="shared" si="1"/>
        <v>1</v>
      </c>
      <c r="I117" s="151">
        <f t="shared" si="1"/>
        <v>0</v>
      </c>
    </row>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A6:A8"/>
    <mergeCell ref="J6:K8"/>
    <mergeCell ref="M6:O6"/>
    <mergeCell ref="M7:O7"/>
    <mergeCell ref="M8:O8"/>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ageMargins left="0.25" right="0.25" top="0.75" bottom="0.75" header="0.3" footer="0.3"/>
  <pageSetup scale="1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Listas!$B$2:$B$4</xm:f>
          </x14:formula1>
          <xm:sqref>H36:I37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9">
    <tabColor theme="5" tint="0.59999389629810485"/>
    <pageSetUpPr fitToPage="1"/>
  </sheetPr>
  <dimension ref="A1:L28"/>
  <sheetViews>
    <sheetView view="pageBreakPreview" zoomScale="60" zoomScaleNormal="100" workbookViewId="0">
      <selection activeCell="P27" sqref="P27"/>
    </sheetView>
  </sheetViews>
  <sheetFormatPr baseColWidth="10" defaultColWidth="8.5703125" defaultRowHeight="12.75" x14ac:dyDescent="0.25"/>
  <cols>
    <col min="1" max="1" width="3.42578125" style="321" customWidth="1"/>
    <col min="2" max="2" width="9.42578125" style="321" customWidth="1"/>
    <col min="3" max="3" width="5.5703125" style="321" customWidth="1"/>
    <col min="4" max="4" width="6.5703125" style="321" customWidth="1"/>
    <col min="5" max="5" width="5.5703125" style="321" customWidth="1"/>
    <col min="6" max="6" width="10.42578125" style="321" customWidth="1"/>
    <col min="7" max="7" width="2.140625" style="321" customWidth="1"/>
    <col min="8" max="8" width="18.5703125" style="321" customWidth="1"/>
    <col min="9" max="9" width="20.42578125" style="321" customWidth="1"/>
    <col min="10" max="10" width="6.5703125" style="321" customWidth="1"/>
    <col min="11" max="11" width="18.5703125" style="321" customWidth="1"/>
    <col min="12" max="12" width="25.5703125" style="321" customWidth="1"/>
    <col min="13" max="16384" width="8.5703125" style="321"/>
  </cols>
  <sheetData>
    <row r="1" spans="1:12" ht="18.75" customHeight="1" x14ac:dyDescent="0.25">
      <c r="A1" s="577"/>
      <c r="B1" s="578"/>
      <c r="C1" s="578"/>
      <c r="D1" s="578"/>
      <c r="E1" s="579"/>
      <c r="F1" s="586" t="s">
        <v>524</v>
      </c>
      <c r="G1" s="587"/>
      <c r="H1" s="587"/>
      <c r="I1" s="587"/>
      <c r="J1" s="587"/>
      <c r="K1" s="587"/>
      <c r="L1" s="320"/>
    </row>
    <row r="2" spans="1:12" ht="18.75" customHeight="1" x14ac:dyDescent="0.25">
      <c r="A2" s="580"/>
      <c r="B2" s="581"/>
      <c r="C2" s="581"/>
      <c r="D2" s="581"/>
      <c r="E2" s="582"/>
      <c r="F2" s="588"/>
      <c r="G2" s="589"/>
      <c r="H2" s="589"/>
      <c r="I2" s="589"/>
      <c r="J2" s="589"/>
      <c r="K2" s="589"/>
      <c r="L2" s="320"/>
    </row>
    <row r="3" spans="1:12" ht="18.75" customHeight="1" x14ac:dyDescent="0.25">
      <c r="A3" s="580"/>
      <c r="B3" s="581"/>
      <c r="C3" s="581"/>
      <c r="D3" s="581"/>
      <c r="E3" s="582"/>
      <c r="F3" s="586" t="s">
        <v>525</v>
      </c>
      <c r="G3" s="587"/>
      <c r="H3" s="587"/>
      <c r="I3" s="587"/>
      <c r="J3" s="587"/>
      <c r="K3" s="587"/>
      <c r="L3" s="320"/>
    </row>
    <row r="4" spans="1:12" ht="18.75" customHeight="1" x14ac:dyDescent="0.25">
      <c r="A4" s="583"/>
      <c r="B4" s="584"/>
      <c r="C4" s="584"/>
      <c r="D4" s="584"/>
      <c r="E4" s="585"/>
      <c r="F4" s="588"/>
      <c r="G4" s="589"/>
      <c r="H4" s="589"/>
      <c r="I4" s="589"/>
      <c r="J4" s="589"/>
      <c r="K4" s="589"/>
      <c r="L4" s="320"/>
    </row>
    <row r="5" spans="1:12" ht="15.75" customHeight="1" x14ac:dyDescent="0.25">
      <c r="A5" s="590" t="s">
        <v>526</v>
      </c>
      <c r="B5" s="591"/>
      <c r="C5" s="591"/>
      <c r="D5" s="591"/>
      <c r="E5" s="591"/>
      <c r="F5" s="591"/>
      <c r="G5" s="591"/>
      <c r="H5" s="591"/>
      <c r="I5" s="591"/>
      <c r="J5" s="591"/>
      <c r="K5" s="591"/>
      <c r="L5" s="592"/>
    </row>
    <row r="6" spans="1:12" ht="23.25" customHeight="1" x14ac:dyDescent="0.25">
      <c r="A6" s="590" t="s">
        <v>527</v>
      </c>
      <c r="B6" s="591"/>
      <c r="C6" s="593"/>
      <c r="D6" s="594" t="s">
        <v>566</v>
      </c>
      <c r="E6" s="595"/>
      <c r="F6" s="595"/>
      <c r="G6" s="595"/>
      <c r="H6" s="596"/>
      <c r="I6" s="597" t="s">
        <v>528</v>
      </c>
      <c r="J6" s="598"/>
      <c r="K6" s="594" t="s">
        <v>581</v>
      </c>
      <c r="L6" s="596"/>
    </row>
    <row r="7" spans="1:12" ht="17.850000000000001" customHeight="1" x14ac:dyDescent="0.25">
      <c r="A7" s="590" t="s">
        <v>529</v>
      </c>
      <c r="B7" s="591"/>
      <c r="C7" s="593"/>
      <c r="D7" s="594" t="s">
        <v>239</v>
      </c>
      <c r="E7" s="595"/>
      <c r="F7" s="595"/>
      <c r="G7" s="595"/>
      <c r="H7" s="596"/>
      <c r="I7" s="597" t="s">
        <v>7</v>
      </c>
      <c r="J7" s="598"/>
      <c r="K7" s="594" t="s">
        <v>44</v>
      </c>
      <c r="L7" s="596"/>
    </row>
    <row r="8" spans="1:12" ht="35.85" customHeight="1" x14ac:dyDescent="0.25">
      <c r="A8" s="590" t="s">
        <v>530</v>
      </c>
      <c r="B8" s="591"/>
      <c r="C8" s="593"/>
      <c r="D8" s="594" t="s">
        <v>654</v>
      </c>
      <c r="E8" s="595"/>
      <c r="F8" s="595"/>
      <c r="G8" s="595"/>
      <c r="H8" s="596"/>
      <c r="I8" s="597" t="s">
        <v>531</v>
      </c>
      <c r="J8" s="598"/>
      <c r="K8" s="594" t="s">
        <v>608</v>
      </c>
      <c r="L8" s="596"/>
    </row>
    <row r="9" spans="1:12" ht="15.75" customHeight="1" x14ac:dyDescent="0.25">
      <c r="A9" s="602" t="s">
        <v>532</v>
      </c>
      <c r="B9" s="603"/>
      <c r="C9" s="603"/>
      <c r="D9" s="603"/>
      <c r="E9" s="591"/>
      <c r="F9" s="591"/>
      <c r="G9" s="591"/>
      <c r="H9" s="591"/>
      <c r="I9" s="591"/>
      <c r="J9" s="591"/>
      <c r="K9" s="591"/>
      <c r="L9" s="592"/>
    </row>
    <row r="10" spans="1:12" ht="47.1" customHeight="1" x14ac:dyDescent="0.25">
      <c r="A10" s="619" t="s">
        <v>421</v>
      </c>
      <c r="B10" s="619"/>
      <c r="C10" s="619"/>
      <c r="D10" s="619"/>
      <c r="E10" s="594" t="str">
        <f>+ACTIVIDAD_3!B12</f>
        <v>Implementrar una (1) estrategia de formación para mujeres, en el reconocimiento, empoderamiento y garantía de sus derechos que fomenten la autonomía en condiciones de equidad.</v>
      </c>
      <c r="F10" s="595"/>
      <c r="G10" s="595"/>
      <c r="H10" s="595"/>
      <c r="I10" s="595"/>
      <c r="J10" s="595"/>
      <c r="K10" s="595"/>
      <c r="L10" s="596"/>
    </row>
    <row r="11" spans="1:12" ht="34.5" customHeight="1" x14ac:dyDescent="0.25">
      <c r="A11" s="604" t="s">
        <v>533</v>
      </c>
      <c r="B11" s="605"/>
      <c r="C11" s="605"/>
      <c r="D11" s="592"/>
      <c r="E11" s="594" t="str">
        <f>+ACTIVIDAD_3!I16</f>
        <v>Número de mujeres certificadas en procesos de formación para el reconocimiento, empoderamiento y garantía de sus derechos</v>
      </c>
      <c r="F11" s="595"/>
      <c r="G11" s="595"/>
      <c r="H11" s="595"/>
      <c r="I11" s="595"/>
      <c r="J11" s="595"/>
      <c r="K11" s="595"/>
      <c r="L11" s="596"/>
    </row>
    <row r="12" spans="1:12" ht="47.25" customHeight="1" x14ac:dyDescent="0.25">
      <c r="A12" s="590" t="s">
        <v>534</v>
      </c>
      <c r="B12" s="591"/>
      <c r="C12" s="591"/>
      <c r="D12" s="593"/>
      <c r="E12" s="594" t="s">
        <v>677</v>
      </c>
      <c r="F12" s="595"/>
      <c r="G12" s="595"/>
      <c r="H12" s="595"/>
      <c r="I12" s="595"/>
      <c r="J12" s="595"/>
      <c r="K12" s="595"/>
      <c r="L12" s="596"/>
    </row>
    <row r="13" spans="1:12" ht="28.5" customHeight="1" x14ac:dyDescent="0.25">
      <c r="A13" s="590" t="s">
        <v>535</v>
      </c>
      <c r="B13" s="591"/>
      <c r="C13" s="593"/>
      <c r="D13" s="599" t="s">
        <v>655</v>
      </c>
      <c r="E13" s="600"/>
      <c r="F13" s="600"/>
      <c r="G13" s="600"/>
      <c r="H13" s="601"/>
      <c r="I13" s="590" t="s">
        <v>536</v>
      </c>
      <c r="J13" s="593"/>
      <c r="K13" s="599" t="s">
        <v>591</v>
      </c>
      <c r="L13" s="601"/>
    </row>
    <row r="14" spans="1:12" ht="15.75" customHeight="1" x14ac:dyDescent="0.25">
      <c r="A14" s="590" t="s">
        <v>537</v>
      </c>
      <c r="B14" s="591"/>
      <c r="C14" s="591"/>
      <c r="D14" s="591"/>
      <c r="E14" s="591"/>
      <c r="F14" s="591"/>
      <c r="G14" s="591"/>
      <c r="H14" s="591"/>
      <c r="I14" s="591"/>
      <c r="J14" s="591"/>
      <c r="K14" s="591"/>
      <c r="L14" s="592"/>
    </row>
    <row r="15" spans="1:12" ht="25.5" customHeight="1" x14ac:dyDescent="0.25">
      <c r="A15" s="590" t="s">
        <v>538</v>
      </c>
      <c r="B15" s="591"/>
      <c r="C15" s="593"/>
      <c r="D15" s="599" t="s">
        <v>572</v>
      </c>
      <c r="E15" s="600"/>
      <c r="F15" s="600"/>
      <c r="G15" s="600"/>
      <c r="H15" s="601"/>
      <c r="I15" s="590" t="s">
        <v>539</v>
      </c>
      <c r="J15" s="593"/>
      <c r="K15" s="599" t="s">
        <v>59</v>
      </c>
      <c r="L15" s="601"/>
    </row>
    <row r="16" spans="1:12" ht="25.5" customHeight="1" x14ac:dyDescent="0.25">
      <c r="A16" s="590" t="s">
        <v>540</v>
      </c>
      <c r="B16" s="591"/>
      <c r="C16" s="593"/>
      <c r="D16" s="612">
        <v>1</v>
      </c>
      <c r="E16" s="613"/>
      <c r="F16" s="613"/>
      <c r="G16" s="613"/>
      <c r="H16" s="614"/>
      <c r="I16" s="590" t="s">
        <v>417</v>
      </c>
      <c r="J16" s="593"/>
      <c r="K16" s="599" t="s">
        <v>16</v>
      </c>
      <c r="L16" s="601"/>
    </row>
    <row r="17" spans="1:12" ht="27.6" customHeight="1" x14ac:dyDescent="0.25">
      <c r="A17" s="590" t="s">
        <v>541</v>
      </c>
      <c r="B17" s="591"/>
      <c r="C17" s="593"/>
      <c r="D17" s="599"/>
      <c r="E17" s="600"/>
      <c r="F17" s="600"/>
      <c r="G17" s="600"/>
      <c r="H17" s="601"/>
      <c r="I17" s="609"/>
      <c r="J17" s="611"/>
      <c r="K17" s="611"/>
      <c r="L17" s="610"/>
    </row>
    <row r="18" spans="1:12" ht="12" customHeight="1" x14ac:dyDescent="0.25">
      <c r="A18" s="328" t="s">
        <v>542</v>
      </c>
      <c r="B18" s="328" t="s">
        <v>543</v>
      </c>
      <c r="C18" s="590" t="s">
        <v>544</v>
      </c>
      <c r="D18" s="591"/>
      <c r="E18" s="591"/>
      <c r="F18" s="591"/>
      <c r="G18" s="593"/>
      <c r="H18" s="590" t="s">
        <v>415</v>
      </c>
      <c r="I18" s="593"/>
      <c r="J18" s="590" t="s">
        <v>634</v>
      </c>
      <c r="K18" s="593"/>
      <c r="L18" s="328" t="s">
        <v>630</v>
      </c>
    </row>
    <row r="19" spans="1:12" ht="45" customHeight="1" x14ac:dyDescent="0.25">
      <c r="A19" s="322">
        <v>1</v>
      </c>
      <c r="B19" s="323" t="s">
        <v>633</v>
      </c>
      <c r="C19" s="599" t="s">
        <v>715</v>
      </c>
      <c r="D19" s="600"/>
      <c r="E19" s="600"/>
      <c r="F19" s="600"/>
      <c r="G19" s="601"/>
      <c r="H19" s="599" t="s">
        <v>709</v>
      </c>
      <c r="I19" s="601"/>
      <c r="J19" s="609" t="s">
        <v>56</v>
      </c>
      <c r="K19" s="610"/>
      <c r="L19" s="335" t="s">
        <v>631</v>
      </c>
    </row>
    <row r="20" spans="1:12" x14ac:dyDescent="0.25">
      <c r="A20" s="322">
        <v>2</v>
      </c>
      <c r="B20" s="323"/>
      <c r="C20" s="599"/>
      <c r="D20" s="600"/>
      <c r="E20" s="600"/>
      <c r="F20" s="600"/>
      <c r="G20" s="601"/>
      <c r="H20" s="599"/>
      <c r="I20" s="601"/>
      <c r="J20" s="609"/>
      <c r="K20" s="610"/>
      <c r="L20" s="335"/>
    </row>
    <row r="21" spans="1:12" x14ac:dyDescent="0.25">
      <c r="A21" s="322">
        <v>3</v>
      </c>
      <c r="B21" s="323"/>
      <c r="C21" s="599"/>
      <c r="D21" s="600"/>
      <c r="E21" s="600"/>
      <c r="F21" s="600"/>
      <c r="G21" s="601"/>
      <c r="H21" s="599"/>
      <c r="I21" s="601"/>
      <c r="J21" s="609"/>
      <c r="K21" s="610"/>
      <c r="L21" s="323"/>
    </row>
    <row r="22" spans="1:12" ht="25.5" customHeight="1" x14ac:dyDescent="0.25">
      <c r="A22" s="328" t="s">
        <v>542</v>
      </c>
      <c r="B22" s="590" t="s">
        <v>545</v>
      </c>
      <c r="C22" s="591"/>
      <c r="D22" s="591"/>
      <c r="E22" s="591"/>
      <c r="F22" s="591"/>
      <c r="G22" s="591"/>
      <c r="H22" s="591"/>
      <c r="I22" s="591"/>
      <c r="J22" s="591"/>
      <c r="K22" s="593"/>
      <c r="L22" s="328" t="s">
        <v>546</v>
      </c>
    </row>
    <row r="23" spans="1:12" ht="28.35" customHeight="1" x14ac:dyDescent="0.25">
      <c r="A23" s="322">
        <v>1</v>
      </c>
      <c r="B23" s="599" t="s">
        <v>710</v>
      </c>
      <c r="C23" s="600"/>
      <c r="D23" s="600"/>
      <c r="E23" s="600"/>
      <c r="F23" s="600"/>
      <c r="G23" s="600"/>
      <c r="H23" s="600"/>
      <c r="I23" s="600"/>
      <c r="J23" s="600"/>
      <c r="K23" s="601"/>
      <c r="L23" s="323" t="s">
        <v>56</v>
      </c>
    </row>
    <row r="24" spans="1:12" ht="15.75" customHeight="1" x14ac:dyDescent="0.25">
      <c r="A24" s="590" t="s">
        <v>547</v>
      </c>
      <c r="B24" s="591"/>
      <c r="C24" s="591"/>
      <c r="D24" s="591"/>
      <c r="E24" s="591"/>
      <c r="F24" s="603"/>
      <c r="G24" s="603"/>
      <c r="H24" s="591"/>
      <c r="I24" s="603"/>
      <c r="J24" s="603"/>
      <c r="K24" s="591"/>
      <c r="L24" s="618"/>
    </row>
    <row r="25" spans="1:12" ht="26.25" customHeight="1" x14ac:dyDescent="0.25">
      <c r="A25" s="590" t="s">
        <v>548</v>
      </c>
      <c r="B25" s="591"/>
      <c r="C25" s="593"/>
      <c r="D25" s="599">
        <v>362</v>
      </c>
      <c r="E25" s="600"/>
      <c r="F25" s="619" t="s">
        <v>632</v>
      </c>
      <c r="G25" s="619"/>
      <c r="H25" s="383">
        <v>2024</v>
      </c>
      <c r="I25" s="619" t="s">
        <v>549</v>
      </c>
      <c r="J25" s="619"/>
      <c r="K25" s="594" t="s">
        <v>704</v>
      </c>
      <c r="L25" s="596"/>
    </row>
    <row r="26" spans="1:12" ht="67.349999999999994" customHeight="1" x14ac:dyDescent="0.25">
      <c r="A26" s="590" t="s">
        <v>550</v>
      </c>
      <c r="B26" s="591"/>
      <c r="C26" s="593"/>
      <c r="D26" s="594" t="s">
        <v>678</v>
      </c>
      <c r="E26" s="595"/>
      <c r="F26" s="595"/>
      <c r="G26" s="595"/>
      <c r="H26" s="595"/>
      <c r="I26" s="595"/>
      <c r="J26" s="595"/>
      <c r="K26" s="595"/>
      <c r="L26" s="596"/>
    </row>
    <row r="27" spans="1:12" ht="243.6" customHeight="1" x14ac:dyDescent="0.25">
      <c r="A27" s="590" t="s">
        <v>551</v>
      </c>
      <c r="B27" s="591"/>
      <c r="C27" s="593"/>
      <c r="D27" s="615" t="s">
        <v>711</v>
      </c>
      <c r="E27" s="616"/>
      <c r="F27" s="616"/>
      <c r="G27" s="616"/>
      <c r="H27" s="616"/>
      <c r="I27" s="616"/>
      <c r="J27" s="616"/>
      <c r="K27" s="616"/>
      <c r="L27" s="617"/>
    </row>
    <row r="28" spans="1:12" ht="17.850000000000001" customHeight="1" x14ac:dyDescent="0.25">
      <c r="A28" s="590" t="s">
        <v>552</v>
      </c>
      <c r="B28" s="591"/>
      <c r="C28" s="593"/>
      <c r="D28" s="599" t="s">
        <v>655</v>
      </c>
      <c r="E28" s="600"/>
      <c r="F28" s="600"/>
      <c r="G28" s="600"/>
      <c r="H28" s="600"/>
      <c r="I28" s="600"/>
      <c r="J28" s="600"/>
      <c r="K28" s="600"/>
      <c r="L28" s="60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8"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800-000000000000}">
          <x14:formula1>
            <xm:f>Datos!$A$2:$A$5</xm:f>
          </x14:formula1>
          <xm:sqref>D6:H6</xm:sqref>
        </x14:dataValidation>
        <x14:dataValidation type="list" allowBlank="1" showInputMessage="1" showErrorMessage="1" xr:uid="{00000000-0002-0000-0800-000001000000}">
          <x14:formula1>
            <xm:f>Datos!$B$2:$B$6</xm:f>
          </x14:formula1>
          <xm:sqref>K6:L6</xm:sqref>
        </x14:dataValidation>
        <x14:dataValidation type="list" allowBlank="1" showInputMessage="1" showErrorMessage="1" xr:uid="{00000000-0002-0000-0800-000002000000}">
          <x14:formula1>
            <xm:f>Datos!$C$2:$C$3</xm:f>
          </x14:formula1>
          <xm:sqref>D7:H7</xm:sqref>
        </x14:dataValidation>
        <x14:dataValidation type="list" allowBlank="1" showInputMessage="1" showErrorMessage="1" xr:uid="{00000000-0002-0000-0800-000003000000}">
          <x14:formula1>
            <xm:f>Datos!$D$2:$D$7</xm:f>
          </x14:formula1>
          <xm:sqref>K7:L7</xm:sqref>
        </x14:dataValidation>
        <x14:dataValidation type="list" allowBlank="1" showInputMessage="1" showErrorMessage="1" xr:uid="{00000000-0002-0000-0800-000004000000}">
          <x14:formula1>
            <xm:f>Datos!$E$2:$E$23</xm:f>
          </x14:formula1>
          <xm:sqref>D8:H8</xm:sqref>
        </x14:dataValidation>
        <x14:dataValidation type="list" allowBlank="1" showInputMessage="1" showErrorMessage="1" xr:uid="{00000000-0002-0000-0800-000005000000}">
          <x14:formula1>
            <xm:f>Datos!$F$2:$F$18</xm:f>
          </x14:formula1>
          <xm:sqref>K8:L8</xm:sqref>
        </x14:dataValidation>
        <x14:dataValidation type="list" allowBlank="1" showInputMessage="1" showErrorMessage="1" xr:uid="{00000000-0002-0000-0800-000006000000}">
          <x14:formula1>
            <xm:f>Datos!$G$2:$G$8</xm:f>
          </x14:formula1>
          <xm:sqref>K13:L13</xm:sqref>
        </x14:dataValidation>
        <x14:dataValidation type="list" allowBlank="1" showInputMessage="1" showErrorMessage="1" xr:uid="{00000000-0002-0000-0800-000007000000}">
          <x14:formula1>
            <xm:f>Datos!$H$2:$H$3</xm:f>
          </x14:formula1>
          <xm:sqref>D15:H15</xm:sqref>
        </x14:dataValidation>
        <x14:dataValidation type="list" allowBlank="1" showInputMessage="1" showErrorMessage="1" xr:uid="{00000000-0002-0000-0800-000008000000}">
          <x14:formula1>
            <xm:f>Datos!$I$2:$I$7</xm:f>
          </x14:formula1>
          <xm:sqref>K15:L15</xm:sqref>
        </x14:dataValidation>
        <x14:dataValidation type="list" allowBlank="1" showInputMessage="1" showErrorMessage="1" xr:uid="{00000000-0002-0000-0800-000009000000}">
          <x14:formula1>
            <xm:f>Datos!$J$2:$J$5</xm:f>
          </x14:formula1>
          <xm:sqref>K16:L16</xm:sqref>
        </x14:dataValidation>
        <x14:dataValidation type="list" allowBlank="1" showInputMessage="1" showErrorMessage="1" xr:uid="{00000000-0002-0000-0800-00000A000000}">
          <x14:formula1>
            <xm:f>Datos!$K$2:$K$4</xm:f>
          </x14:formula1>
          <xm:sqref>L23</xm:sqref>
        </x14:dataValidation>
        <x14:dataValidation type="list" allowBlank="1" showInputMessage="1" showErrorMessage="1" xr:uid="{00000000-0002-0000-0800-00000B000000}">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7" tint="0.39997558519241921"/>
    <pageSetUpPr fitToPage="1"/>
  </sheetPr>
  <dimension ref="A1:X66"/>
  <sheetViews>
    <sheetView showGridLines="0" view="pageBreakPreview" topLeftCell="A41" zoomScale="60" zoomScaleNormal="55" workbookViewId="0">
      <selection activeCell="B61" sqref="B61:F66"/>
    </sheetView>
  </sheetViews>
  <sheetFormatPr baseColWidth="10" defaultColWidth="10.85546875" defaultRowHeight="14.25" x14ac:dyDescent="0.25"/>
  <cols>
    <col min="1" max="1" width="42.42578125" style="100" customWidth="1"/>
    <col min="2" max="7" width="35.5703125" style="100" customWidth="1"/>
    <col min="8" max="8" width="37.7109375" style="100" customWidth="1"/>
    <col min="9" max="13" width="35.5703125" style="100" customWidth="1"/>
    <col min="14" max="21" width="18.140625" style="100" customWidth="1"/>
    <col min="22" max="22" width="22.5703125" style="100" customWidth="1"/>
    <col min="23" max="23" width="19" style="100" customWidth="1"/>
    <col min="24" max="24" width="19.42578125" style="100" customWidth="1"/>
    <col min="25" max="25" width="20.42578125" style="100" customWidth="1"/>
    <col min="26" max="26" width="22.85546875" style="100" customWidth="1"/>
    <col min="27" max="27" width="18.42578125" style="100" bestFit="1" customWidth="1"/>
    <col min="28" max="28" width="8.42578125" style="100" customWidth="1"/>
    <col min="29" max="29" width="18.42578125" style="100" bestFit="1" customWidth="1"/>
    <col min="30" max="30" width="5.5703125" style="100" customWidth="1"/>
    <col min="31" max="31" width="18.42578125" style="100" bestFit="1" customWidth="1"/>
    <col min="32" max="32" width="4.5703125" style="100" customWidth="1"/>
    <col min="33" max="33" width="23" style="100" bestFit="1" customWidth="1"/>
    <col min="34" max="34" width="10.85546875" style="100"/>
    <col min="35" max="35" width="18.42578125" style="100" bestFit="1" customWidth="1"/>
    <col min="36" max="36" width="16.140625" style="100" customWidth="1"/>
    <col min="37" max="16384" width="10.85546875" style="100"/>
  </cols>
  <sheetData>
    <row r="1" spans="1:24" ht="24" customHeight="1" thickBot="1" x14ac:dyDescent="0.3">
      <c r="A1" s="634"/>
      <c r="B1" s="530" t="s">
        <v>371</v>
      </c>
      <c r="C1" s="531"/>
      <c r="D1" s="531"/>
      <c r="E1" s="531"/>
      <c r="F1" s="531"/>
      <c r="G1" s="531"/>
      <c r="H1" s="532"/>
      <c r="I1" s="158" t="s">
        <v>34</v>
      </c>
      <c r="J1" s="159"/>
      <c r="M1" s="187"/>
    </row>
    <row r="2" spans="1:24" ht="24" customHeight="1" thickBot="1" x14ac:dyDescent="0.3">
      <c r="A2" s="635"/>
      <c r="B2" s="533" t="s">
        <v>372</v>
      </c>
      <c r="C2" s="534"/>
      <c r="D2" s="534"/>
      <c r="E2" s="534"/>
      <c r="F2" s="534"/>
      <c r="G2" s="534"/>
      <c r="H2" s="535"/>
      <c r="I2" s="158" t="s">
        <v>35</v>
      </c>
      <c r="J2" s="159"/>
      <c r="M2" s="187"/>
    </row>
    <row r="3" spans="1:24" ht="24" customHeight="1" thickBot="1" x14ac:dyDescent="0.3">
      <c r="A3" s="635"/>
      <c r="B3" s="533" t="s">
        <v>373</v>
      </c>
      <c r="C3" s="534"/>
      <c r="D3" s="534"/>
      <c r="E3" s="534"/>
      <c r="F3" s="534"/>
      <c r="G3" s="534"/>
      <c r="H3" s="535"/>
      <c r="I3" s="158" t="s">
        <v>369</v>
      </c>
      <c r="J3" s="159"/>
      <c r="M3" s="187"/>
    </row>
    <row r="4" spans="1:24" ht="24" customHeight="1" thickBot="1" x14ac:dyDescent="0.3">
      <c r="A4" s="636"/>
      <c r="B4" s="536" t="s">
        <v>511</v>
      </c>
      <c r="C4" s="537"/>
      <c r="D4" s="537"/>
      <c r="E4" s="537"/>
      <c r="F4" s="537"/>
      <c r="G4" s="537"/>
      <c r="H4" s="538"/>
      <c r="I4" s="158" t="s">
        <v>370</v>
      </c>
      <c r="J4" s="159"/>
      <c r="M4" s="187"/>
    </row>
    <row r="6" spans="1:24" ht="15" customHeight="1" thickBot="1" x14ac:dyDescent="0.3">
      <c r="A6" s="105"/>
      <c r="B6" s="106"/>
      <c r="C6" s="106"/>
      <c r="D6" s="108"/>
      <c r="E6" s="107"/>
      <c r="F6" s="107"/>
      <c r="G6" s="109"/>
      <c r="H6" s="109"/>
      <c r="I6" s="110"/>
      <c r="J6" s="110"/>
      <c r="K6" s="106"/>
      <c r="L6" s="106"/>
      <c r="M6" s="106"/>
      <c r="N6" s="106"/>
      <c r="O6" s="106"/>
      <c r="P6" s="106"/>
      <c r="Q6" s="106"/>
      <c r="R6" s="106"/>
      <c r="S6" s="106"/>
      <c r="T6" s="111"/>
      <c r="U6" s="106"/>
      <c r="V6" s="106"/>
      <c r="X6" s="112"/>
    </row>
    <row r="7" spans="1:24" ht="15" customHeight="1" x14ac:dyDescent="0.25">
      <c r="A7" s="638" t="s">
        <v>311</v>
      </c>
      <c r="B7" s="542" t="s">
        <v>641</v>
      </c>
      <c r="C7" s="543"/>
      <c r="D7" s="543"/>
      <c r="E7" s="543"/>
      <c r="F7" s="543"/>
      <c r="G7" s="543"/>
      <c r="H7" s="543"/>
      <c r="I7" s="543"/>
      <c r="J7" s="544"/>
      <c r="K7" s="106"/>
      <c r="L7" s="106"/>
      <c r="M7" s="106"/>
      <c r="N7" s="106"/>
      <c r="O7" s="106"/>
      <c r="P7" s="106"/>
      <c r="Q7" s="106"/>
      <c r="R7" s="106"/>
      <c r="S7" s="106"/>
      <c r="T7" s="106"/>
      <c r="U7" s="106"/>
      <c r="V7" s="106"/>
      <c r="W7" s="106"/>
      <c r="X7" s="106"/>
    </row>
    <row r="8" spans="1:24" ht="15" customHeight="1" x14ac:dyDescent="0.25">
      <c r="A8" s="639"/>
      <c r="B8" s="545"/>
      <c r="C8" s="546"/>
      <c r="D8" s="546"/>
      <c r="E8" s="546"/>
      <c r="F8" s="546"/>
      <c r="G8" s="546"/>
      <c r="H8" s="546"/>
      <c r="I8" s="546"/>
      <c r="J8" s="547"/>
      <c r="K8" s="106"/>
      <c r="L8" s="106"/>
      <c r="M8" s="106"/>
      <c r="N8" s="106"/>
      <c r="O8" s="106"/>
      <c r="P8" s="106"/>
      <c r="Q8" s="106"/>
      <c r="R8" s="106"/>
      <c r="S8" s="106"/>
      <c r="T8" s="106"/>
      <c r="U8" s="106"/>
      <c r="V8" s="106"/>
      <c r="W8" s="106"/>
      <c r="X8" s="106"/>
    </row>
    <row r="9" spans="1:24" ht="15" customHeight="1" x14ac:dyDescent="0.25">
      <c r="A9" s="639"/>
      <c r="B9" s="545"/>
      <c r="C9" s="546"/>
      <c r="D9" s="546"/>
      <c r="E9" s="546"/>
      <c r="F9" s="546"/>
      <c r="G9" s="546"/>
      <c r="H9" s="546"/>
      <c r="I9" s="546"/>
      <c r="J9" s="547"/>
      <c r="K9" s="106"/>
      <c r="L9" s="106"/>
      <c r="M9" s="106"/>
      <c r="N9" s="106"/>
      <c r="O9" s="106"/>
      <c r="P9" s="106"/>
      <c r="Q9" s="106"/>
      <c r="R9" s="106"/>
      <c r="S9" s="106"/>
      <c r="T9" s="106"/>
      <c r="U9" s="106"/>
      <c r="V9" s="106"/>
      <c r="W9" s="106"/>
      <c r="X9" s="106"/>
    </row>
    <row r="10" spans="1:24" ht="15" customHeight="1" thickBot="1" x14ac:dyDescent="0.3">
      <c r="A10" s="640"/>
      <c r="B10" s="548"/>
      <c r="C10" s="549"/>
      <c r="D10" s="549"/>
      <c r="E10" s="549"/>
      <c r="F10" s="549"/>
      <c r="G10" s="549"/>
      <c r="H10" s="549"/>
      <c r="I10" s="549"/>
      <c r="J10" s="550"/>
      <c r="K10" s="106"/>
      <c r="L10" s="106"/>
      <c r="M10" s="106"/>
      <c r="N10" s="106"/>
      <c r="O10" s="106"/>
      <c r="P10" s="106"/>
      <c r="Q10" s="106"/>
      <c r="R10" s="106"/>
      <c r="S10" s="106"/>
      <c r="T10" s="106"/>
      <c r="U10" s="106"/>
      <c r="V10" s="106"/>
      <c r="W10" s="106"/>
      <c r="X10" s="106"/>
    </row>
    <row r="11" spans="1:24" ht="9" customHeight="1" thickBot="1" x14ac:dyDescent="0.3">
      <c r="A11" s="113"/>
      <c r="B11" s="181"/>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4" s="182" customFormat="1" ht="21.75" customHeight="1" thickBot="1" x14ac:dyDescent="0.3">
      <c r="A12" s="556" t="s">
        <v>408</v>
      </c>
      <c r="B12" s="279" t="s">
        <v>343</v>
      </c>
      <c r="C12" s="300"/>
      <c r="D12" s="279" t="s">
        <v>344</v>
      </c>
      <c r="E12" s="301"/>
      <c r="F12" s="279" t="s">
        <v>345</v>
      </c>
      <c r="G12" s="301"/>
      <c r="H12" s="279" t="s">
        <v>346</v>
      </c>
      <c r="I12" s="302"/>
    </row>
    <row r="13" spans="1:24" s="182" customFormat="1" ht="21.75" customHeight="1" thickBot="1" x14ac:dyDescent="0.3">
      <c r="A13" s="556"/>
      <c r="B13" s="281" t="s">
        <v>347</v>
      </c>
      <c r="C13" s="191"/>
      <c r="D13" s="279" t="s">
        <v>348</v>
      </c>
      <c r="E13" s="159"/>
      <c r="F13" s="279" t="s">
        <v>349</v>
      </c>
      <c r="G13" s="159"/>
      <c r="H13" s="279" t="s">
        <v>350</v>
      </c>
      <c r="I13" s="302"/>
    </row>
    <row r="14" spans="1:24" s="182" customFormat="1" ht="21.75" customHeight="1" thickBot="1" x14ac:dyDescent="0.3">
      <c r="A14" s="556"/>
      <c r="B14" s="279" t="s">
        <v>351</v>
      </c>
      <c r="C14" s="300"/>
      <c r="D14" s="279" t="s">
        <v>352</v>
      </c>
      <c r="E14" s="159"/>
      <c r="F14" s="279" t="s">
        <v>353</v>
      </c>
      <c r="G14" s="159"/>
      <c r="H14" s="279" t="s">
        <v>354</v>
      </c>
      <c r="I14" s="302"/>
    </row>
    <row r="15" spans="1:24" s="182" customFormat="1" ht="21.75" customHeight="1" thickBot="1" x14ac:dyDescent="0.3">
      <c r="A15" s="100"/>
      <c r="B15" s="100"/>
      <c r="C15" s="100"/>
      <c r="D15" s="100"/>
      <c r="E15" s="100"/>
      <c r="F15" s="100"/>
      <c r="G15" s="100"/>
      <c r="H15" s="100"/>
      <c r="I15" s="100"/>
      <c r="J15" s="100"/>
      <c r="K15" s="100"/>
      <c r="L15" s="196"/>
      <c r="M15" s="197"/>
      <c r="N15" s="197"/>
      <c r="O15" s="197"/>
    </row>
    <row r="16" spans="1:24" s="182" customFormat="1" ht="21.75" customHeight="1" thickBot="1" x14ac:dyDescent="0.3">
      <c r="A16" s="555" t="s">
        <v>368</v>
      </c>
      <c r="B16" s="555"/>
      <c r="C16" s="297" t="s">
        <v>409</v>
      </c>
      <c r="D16" s="570" t="s">
        <v>639</v>
      </c>
      <c r="E16" s="570"/>
      <c r="F16" s="570"/>
      <c r="G16" s="100"/>
      <c r="H16" s="100"/>
      <c r="I16" s="100"/>
      <c r="J16" s="100"/>
      <c r="K16" s="100"/>
      <c r="L16" s="196"/>
      <c r="M16" s="197"/>
      <c r="N16" s="197"/>
      <c r="O16" s="197"/>
    </row>
    <row r="17" spans="1:15" s="182" customFormat="1" ht="21.75" customHeight="1" thickBot="1" x14ac:dyDescent="0.3">
      <c r="A17" s="555"/>
      <c r="B17" s="555"/>
      <c r="C17" s="297" t="s">
        <v>410</v>
      </c>
      <c r="D17" s="570"/>
      <c r="E17" s="570"/>
      <c r="F17" s="570"/>
      <c r="G17" s="100"/>
      <c r="H17" s="100"/>
      <c r="I17" s="100"/>
      <c r="J17" s="100"/>
      <c r="K17" s="100"/>
      <c r="L17" s="196"/>
      <c r="M17" s="197"/>
      <c r="N17" s="197"/>
      <c r="O17" s="197"/>
    </row>
    <row r="18" spans="1:15" s="182" customFormat="1" ht="21.75" customHeight="1" thickBot="1" x14ac:dyDescent="0.3">
      <c r="A18" s="555"/>
      <c r="B18" s="555"/>
      <c r="C18" s="297" t="s">
        <v>411</v>
      </c>
      <c r="D18" s="570"/>
      <c r="E18" s="570"/>
      <c r="F18" s="570"/>
      <c r="G18" s="100"/>
      <c r="H18" s="100"/>
      <c r="I18" s="100"/>
      <c r="J18" s="100"/>
      <c r="K18" s="100"/>
      <c r="L18" s="196"/>
      <c r="M18" s="197"/>
      <c r="N18" s="197"/>
      <c r="O18" s="197"/>
    </row>
    <row r="19" spans="1:15" s="182" customFormat="1" ht="21.75" customHeight="1" x14ac:dyDescent="0.25">
      <c r="A19" s="100"/>
      <c r="B19" s="100"/>
      <c r="C19" s="100"/>
      <c r="D19" s="100"/>
      <c r="E19" s="100"/>
      <c r="F19" s="100"/>
      <c r="G19" s="100"/>
      <c r="H19" s="100"/>
      <c r="I19" s="100"/>
      <c r="J19" s="100"/>
      <c r="K19" s="100"/>
      <c r="L19" s="196"/>
      <c r="M19" s="197"/>
      <c r="N19" s="197"/>
      <c r="O19" s="197"/>
    </row>
    <row r="20" spans="1:15" s="127" customFormat="1" ht="16.5" customHeight="1" x14ac:dyDescent="0.2"/>
    <row r="21" spans="1:15" ht="5.25" customHeight="1" thickBot="1" x14ac:dyDescent="0.3"/>
    <row r="22" spans="1:15" ht="48" customHeight="1" thickBot="1" x14ac:dyDescent="0.3">
      <c r="A22" s="644" t="s">
        <v>426</v>
      </c>
      <c r="B22" s="644"/>
      <c r="C22" s="644"/>
      <c r="D22" s="644"/>
      <c r="E22" s="644"/>
      <c r="F22" s="644"/>
      <c r="G22" s="644"/>
      <c r="H22" s="644"/>
      <c r="I22" s="644"/>
      <c r="J22" s="644"/>
    </row>
    <row r="23" spans="1:15" ht="69.95" customHeight="1" thickBot="1" x14ac:dyDescent="0.3">
      <c r="A23" s="285" t="s">
        <v>314</v>
      </c>
      <c r="B23" s="641" t="s">
        <v>679</v>
      </c>
      <c r="C23" s="642"/>
      <c r="D23" s="643"/>
      <c r="E23" s="359" t="s">
        <v>498</v>
      </c>
      <c r="F23" s="386" t="s">
        <v>680</v>
      </c>
      <c r="G23" s="359" t="s">
        <v>499</v>
      </c>
      <c r="H23" s="641" t="s">
        <v>681</v>
      </c>
      <c r="I23" s="642"/>
      <c r="J23" s="643"/>
    </row>
    <row r="24" spans="1:15" ht="50.25" customHeight="1" thickBot="1" x14ac:dyDescent="0.3">
      <c r="A24" s="247" t="s">
        <v>424</v>
      </c>
      <c r="B24" s="632" t="s">
        <v>683</v>
      </c>
      <c r="C24" s="637"/>
      <c r="D24" s="637"/>
      <c r="E24" s="637"/>
      <c r="F24" s="637"/>
      <c r="G24" s="637"/>
      <c r="H24" s="637"/>
      <c r="I24" s="637"/>
      <c r="J24" s="633"/>
    </row>
    <row r="25" spans="1:15" ht="50.25" customHeight="1" thickBot="1" x14ac:dyDescent="0.3">
      <c r="A25" s="623" t="s">
        <v>366</v>
      </c>
      <c r="B25" s="286">
        <v>2024</v>
      </c>
      <c r="C25" s="287">
        <v>2025</v>
      </c>
      <c r="D25" s="287">
        <v>2026</v>
      </c>
      <c r="E25" s="287">
        <v>2027</v>
      </c>
      <c r="F25" s="288" t="s">
        <v>2</v>
      </c>
      <c r="G25" s="289" t="s">
        <v>425</v>
      </c>
      <c r="H25" s="645" t="s">
        <v>413</v>
      </c>
      <c r="I25" s="646"/>
      <c r="J25" s="647"/>
    </row>
    <row r="26" spans="1:15" ht="50.25" customHeight="1" thickBot="1" x14ac:dyDescent="0.3">
      <c r="A26" s="624"/>
      <c r="B26" s="360">
        <v>25</v>
      </c>
      <c r="C26" s="361">
        <v>29</v>
      </c>
      <c r="D26" s="361">
        <v>30</v>
      </c>
      <c r="E26" s="361">
        <v>31</v>
      </c>
      <c r="F26" s="362">
        <f>+E26</f>
        <v>31</v>
      </c>
      <c r="G26" s="363">
        <v>25</v>
      </c>
      <c r="H26" s="641" t="s">
        <v>20</v>
      </c>
      <c r="I26" s="642"/>
      <c r="J26" s="643"/>
    </row>
    <row r="27" spans="1:15" ht="52.5" customHeight="1" thickBot="1" x14ac:dyDescent="0.3">
      <c r="A27" s="247"/>
      <c r="B27" s="648" t="s">
        <v>682</v>
      </c>
      <c r="C27" s="649"/>
      <c r="D27" s="649"/>
      <c r="E27" s="649"/>
      <c r="F27" s="649"/>
      <c r="G27" s="649"/>
      <c r="H27" s="649"/>
      <c r="I27" s="649"/>
      <c r="J27" s="650"/>
    </row>
    <row r="28" spans="1:15" s="131" customFormat="1" ht="51" customHeight="1" thickBot="1" x14ac:dyDescent="0.3">
      <c r="A28" s="623" t="s">
        <v>356</v>
      </c>
      <c r="B28" s="247" t="s">
        <v>334</v>
      </c>
      <c r="C28" s="285" t="s">
        <v>324</v>
      </c>
      <c r="D28" s="625" t="s">
        <v>338</v>
      </c>
      <c r="E28" s="626"/>
      <c r="F28" s="625" t="s">
        <v>339</v>
      </c>
      <c r="G28" s="626"/>
      <c r="H28" s="248" t="s">
        <v>340</v>
      </c>
      <c r="I28" s="246" t="s">
        <v>337</v>
      </c>
      <c r="J28" s="246" t="s">
        <v>367</v>
      </c>
    </row>
    <row r="29" spans="1:15" ht="51" customHeight="1" thickBot="1" x14ac:dyDescent="0.3">
      <c r="A29" s="624"/>
      <c r="B29" s="290">
        <v>25</v>
      </c>
      <c r="C29" s="193">
        <f>+B59</f>
        <v>0</v>
      </c>
      <c r="D29" s="632"/>
      <c r="E29" s="633"/>
      <c r="F29" s="632"/>
      <c r="G29" s="633"/>
      <c r="H29" s="192"/>
      <c r="I29" s="291"/>
      <c r="J29" s="291"/>
    </row>
    <row r="30" spans="1:15" s="131" customFormat="1" ht="51" customHeight="1" thickBot="1" x14ac:dyDescent="0.3">
      <c r="A30" s="623" t="s">
        <v>357</v>
      </c>
      <c r="B30" s="245" t="s">
        <v>334</v>
      </c>
      <c r="C30" s="248" t="s">
        <v>324</v>
      </c>
      <c r="D30" s="625" t="s">
        <v>338</v>
      </c>
      <c r="E30" s="626"/>
      <c r="F30" s="625" t="s">
        <v>339</v>
      </c>
      <c r="G30" s="626"/>
      <c r="H30" s="248" t="s">
        <v>340</v>
      </c>
      <c r="I30" s="246" t="s">
        <v>337</v>
      </c>
      <c r="J30" s="246" t="s">
        <v>367</v>
      </c>
    </row>
    <row r="31" spans="1:15" ht="51" customHeight="1" thickBot="1" x14ac:dyDescent="0.3">
      <c r="A31" s="624"/>
      <c r="B31" s="290">
        <v>25</v>
      </c>
      <c r="C31" s="193">
        <f>+C59</f>
        <v>0</v>
      </c>
      <c r="D31" s="632"/>
      <c r="E31" s="633"/>
      <c r="F31" s="632"/>
      <c r="G31" s="633"/>
      <c r="H31" s="192"/>
      <c r="I31" s="291"/>
      <c r="J31" s="291"/>
    </row>
    <row r="32" spans="1:15" s="131" customFormat="1" ht="51" customHeight="1" thickBot="1" x14ac:dyDescent="0.3">
      <c r="A32" s="623" t="s">
        <v>358</v>
      </c>
      <c r="B32" s="245" t="s">
        <v>334</v>
      </c>
      <c r="C32" s="248" t="s">
        <v>324</v>
      </c>
      <c r="D32" s="625" t="s">
        <v>338</v>
      </c>
      <c r="E32" s="626"/>
      <c r="F32" s="625" t="s">
        <v>339</v>
      </c>
      <c r="G32" s="626"/>
      <c r="H32" s="248" t="s">
        <v>340</v>
      </c>
      <c r="I32" s="246" t="s">
        <v>337</v>
      </c>
      <c r="J32" s="246" t="s">
        <v>367</v>
      </c>
    </row>
    <row r="33" spans="1:10" ht="51" customHeight="1" thickBot="1" x14ac:dyDescent="0.3">
      <c r="A33" s="624"/>
      <c r="B33" s="290">
        <v>25</v>
      </c>
      <c r="C33" s="193">
        <f>+D59</f>
        <v>0</v>
      </c>
      <c r="D33" s="632"/>
      <c r="E33" s="633"/>
      <c r="F33" s="632"/>
      <c r="G33" s="633"/>
      <c r="H33" s="192"/>
      <c r="I33" s="291"/>
      <c r="J33" s="291"/>
    </row>
    <row r="34" spans="1:10" s="131" customFormat="1" ht="51" customHeight="1" thickBot="1" x14ac:dyDescent="0.3">
      <c r="A34" s="623" t="s">
        <v>359</v>
      </c>
      <c r="B34" s="245" t="s">
        <v>334</v>
      </c>
      <c r="C34" s="245" t="s">
        <v>324</v>
      </c>
      <c r="D34" s="625" t="s">
        <v>338</v>
      </c>
      <c r="E34" s="626"/>
      <c r="F34" s="625" t="s">
        <v>339</v>
      </c>
      <c r="G34" s="626"/>
      <c r="H34" s="248" t="s">
        <v>340</v>
      </c>
      <c r="I34" s="248" t="s">
        <v>337</v>
      </c>
      <c r="J34" s="246" t="s">
        <v>367</v>
      </c>
    </row>
    <row r="35" spans="1:10" ht="51" customHeight="1" thickBot="1" x14ac:dyDescent="0.3">
      <c r="A35" s="624"/>
      <c r="B35" s="290">
        <v>25</v>
      </c>
      <c r="C35" s="193">
        <f>+E59</f>
        <v>0</v>
      </c>
      <c r="D35" s="630"/>
      <c r="E35" s="631"/>
      <c r="F35" s="630"/>
      <c r="G35" s="631"/>
      <c r="H35" s="292"/>
      <c r="I35" s="293"/>
      <c r="J35" s="293"/>
    </row>
    <row r="36" spans="1:10" s="131" customFormat="1" ht="51" customHeight="1" thickBot="1" x14ac:dyDescent="0.3">
      <c r="A36" s="623" t="s">
        <v>360</v>
      </c>
      <c r="B36" s="245" t="s">
        <v>334</v>
      </c>
      <c r="C36" s="248" t="s">
        <v>324</v>
      </c>
      <c r="D36" s="625" t="s">
        <v>338</v>
      </c>
      <c r="E36" s="626"/>
      <c r="F36" s="625" t="s">
        <v>339</v>
      </c>
      <c r="G36" s="626"/>
      <c r="H36" s="248" t="s">
        <v>340</v>
      </c>
      <c r="I36" s="246" t="s">
        <v>337</v>
      </c>
      <c r="J36" s="246" t="s">
        <v>367</v>
      </c>
    </row>
    <row r="37" spans="1:10" ht="51" customHeight="1" thickBot="1" x14ac:dyDescent="0.3">
      <c r="A37" s="624"/>
      <c r="B37" s="290">
        <v>25</v>
      </c>
      <c r="C37" s="193">
        <f>+F59</f>
        <v>0</v>
      </c>
      <c r="D37" s="627"/>
      <c r="E37" s="628"/>
      <c r="F37" s="627"/>
      <c r="G37" s="628"/>
      <c r="H37" s="192"/>
      <c r="I37" s="294"/>
      <c r="J37" s="294"/>
    </row>
    <row r="38" spans="1:10" s="131" customFormat="1" ht="51" customHeight="1" thickBot="1" x14ac:dyDescent="0.3">
      <c r="A38" s="623" t="s">
        <v>342</v>
      </c>
      <c r="B38" s="245" t="s">
        <v>334</v>
      </c>
      <c r="C38" s="248" t="s">
        <v>324</v>
      </c>
      <c r="D38" s="625" t="s">
        <v>338</v>
      </c>
      <c r="E38" s="626"/>
      <c r="F38" s="625" t="s">
        <v>339</v>
      </c>
      <c r="G38" s="626"/>
      <c r="H38" s="248" t="s">
        <v>340</v>
      </c>
      <c r="I38" s="246" t="s">
        <v>337</v>
      </c>
      <c r="J38" s="246" t="s">
        <v>367</v>
      </c>
    </row>
    <row r="39" spans="1:10" ht="51" customHeight="1" thickBot="1" x14ac:dyDescent="0.3">
      <c r="A39" s="624"/>
      <c r="B39" s="295">
        <v>25</v>
      </c>
      <c r="C39" s="194">
        <f>+G59</f>
        <v>0</v>
      </c>
      <c r="D39" s="627"/>
      <c r="E39" s="628"/>
      <c r="F39" s="627"/>
      <c r="G39" s="628"/>
      <c r="H39" s="192"/>
      <c r="I39" s="294"/>
      <c r="J39" s="294"/>
    </row>
    <row r="40" spans="1:10" ht="51" customHeight="1" thickBot="1" x14ac:dyDescent="0.3">
      <c r="A40" s="623" t="s">
        <v>325</v>
      </c>
      <c r="B40" s="247" t="s">
        <v>334</v>
      </c>
      <c r="C40" s="285" t="s">
        <v>324</v>
      </c>
      <c r="D40" s="625" t="s">
        <v>338</v>
      </c>
      <c r="E40" s="626"/>
      <c r="F40" s="625" t="s">
        <v>339</v>
      </c>
      <c r="G40" s="626"/>
      <c r="H40" s="248" t="s">
        <v>340</v>
      </c>
      <c r="I40" s="246" t="s">
        <v>337</v>
      </c>
      <c r="J40" s="246" t="s">
        <v>367</v>
      </c>
    </row>
    <row r="41" spans="1:10" ht="51" customHeight="1" thickBot="1" x14ac:dyDescent="0.3">
      <c r="A41" s="624"/>
      <c r="B41" s="295">
        <v>27</v>
      </c>
      <c r="C41" s="194">
        <f>+H59</f>
        <v>0</v>
      </c>
      <c r="D41" s="627"/>
      <c r="E41" s="629"/>
      <c r="F41" s="627"/>
      <c r="G41" s="628"/>
      <c r="H41" s="192"/>
      <c r="I41" s="294"/>
      <c r="J41" s="294"/>
    </row>
    <row r="42" spans="1:10" ht="51" customHeight="1" thickBot="1" x14ac:dyDescent="0.3">
      <c r="A42" s="623" t="s">
        <v>326</v>
      </c>
      <c r="B42" s="247" t="s">
        <v>334</v>
      </c>
      <c r="C42" s="285" t="s">
        <v>324</v>
      </c>
      <c r="D42" s="625" t="s">
        <v>338</v>
      </c>
      <c r="E42" s="626"/>
      <c r="F42" s="625" t="s">
        <v>339</v>
      </c>
      <c r="G42" s="626"/>
      <c r="H42" s="248" t="s">
        <v>340</v>
      </c>
      <c r="I42" s="246" t="s">
        <v>337</v>
      </c>
      <c r="J42" s="246" t="s">
        <v>367</v>
      </c>
    </row>
    <row r="43" spans="1:10" ht="51" customHeight="1" thickBot="1" x14ac:dyDescent="0.3">
      <c r="A43" s="624"/>
      <c r="B43" s="295">
        <v>27</v>
      </c>
      <c r="C43" s="194">
        <f>+I59</f>
        <v>0</v>
      </c>
      <c r="D43" s="627"/>
      <c r="E43" s="629"/>
      <c r="F43" s="627"/>
      <c r="G43" s="628"/>
      <c r="H43" s="296"/>
      <c r="I43" s="192"/>
      <c r="J43" s="294"/>
    </row>
    <row r="44" spans="1:10" ht="51" customHeight="1" thickBot="1" x14ac:dyDescent="0.3">
      <c r="A44" s="623" t="s">
        <v>327</v>
      </c>
      <c r="B44" s="247" t="s">
        <v>334</v>
      </c>
      <c r="C44" s="285" t="s">
        <v>324</v>
      </c>
      <c r="D44" s="625" t="s">
        <v>338</v>
      </c>
      <c r="E44" s="626"/>
      <c r="F44" s="625" t="s">
        <v>339</v>
      </c>
      <c r="G44" s="626"/>
      <c r="H44" s="248" t="s">
        <v>340</v>
      </c>
      <c r="I44" s="246" t="s">
        <v>337</v>
      </c>
      <c r="J44" s="246" t="s">
        <v>367</v>
      </c>
    </row>
    <row r="45" spans="1:10" ht="51" customHeight="1" thickBot="1" x14ac:dyDescent="0.3">
      <c r="A45" s="624"/>
      <c r="B45" s="295">
        <v>27</v>
      </c>
      <c r="C45" s="194">
        <f>+J59</f>
        <v>0</v>
      </c>
      <c r="D45" s="627"/>
      <c r="E45" s="628"/>
      <c r="F45" s="627"/>
      <c r="G45" s="628"/>
      <c r="H45" s="192"/>
      <c r="I45" s="192"/>
      <c r="J45" s="192"/>
    </row>
    <row r="46" spans="1:10" ht="51" customHeight="1" thickBot="1" x14ac:dyDescent="0.3">
      <c r="A46" s="623" t="s">
        <v>328</v>
      </c>
      <c r="B46" s="247" t="s">
        <v>334</v>
      </c>
      <c r="C46" s="285" t="s">
        <v>324</v>
      </c>
      <c r="D46" s="625" t="s">
        <v>338</v>
      </c>
      <c r="E46" s="626"/>
      <c r="F46" s="625" t="s">
        <v>339</v>
      </c>
      <c r="G46" s="626"/>
      <c r="H46" s="248" t="s">
        <v>340</v>
      </c>
      <c r="I46" s="246" t="s">
        <v>337</v>
      </c>
      <c r="J46" s="246" t="s">
        <v>367</v>
      </c>
    </row>
    <row r="47" spans="1:10" ht="51" customHeight="1" thickBot="1" x14ac:dyDescent="0.3">
      <c r="A47" s="624"/>
      <c r="B47" s="295">
        <v>27</v>
      </c>
      <c r="C47" s="194">
        <f>+K59</f>
        <v>0</v>
      </c>
      <c r="D47" s="627"/>
      <c r="E47" s="628"/>
      <c r="F47" s="627"/>
      <c r="G47" s="628"/>
      <c r="H47" s="192"/>
      <c r="I47" s="294"/>
      <c r="J47" s="294"/>
    </row>
    <row r="48" spans="1:10" ht="51" customHeight="1" thickBot="1" x14ac:dyDescent="0.3">
      <c r="A48" s="623" t="s">
        <v>333</v>
      </c>
      <c r="B48" s="247" t="s">
        <v>334</v>
      </c>
      <c r="C48" s="285" t="s">
        <v>324</v>
      </c>
      <c r="D48" s="625" t="s">
        <v>338</v>
      </c>
      <c r="E48" s="626"/>
      <c r="F48" s="625" t="s">
        <v>339</v>
      </c>
      <c r="G48" s="626"/>
      <c r="H48" s="248" t="s">
        <v>340</v>
      </c>
      <c r="I48" s="246" t="s">
        <v>337</v>
      </c>
      <c r="J48" s="246" t="s">
        <v>367</v>
      </c>
    </row>
    <row r="49" spans="1:13" ht="51" customHeight="1" thickBot="1" x14ac:dyDescent="0.3">
      <c r="A49" s="624"/>
      <c r="B49" s="295">
        <v>27</v>
      </c>
      <c r="C49" s="194">
        <f>+L59</f>
        <v>0</v>
      </c>
      <c r="D49" s="627"/>
      <c r="E49" s="628"/>
      <c r="F49" s="629"/>
      <c r="G49" s="629"/>
      <c r="H49" s="192"/>
      <c r="I49" s="192"/>
      <c r="J49" s="192"/>
    </row>
    <row r="50" spans="1:13" ht="51" customHeight="1" thickBot="1" x14ac:dyDescent="0.3">
      <c r="A50" s="623" t="s">
        <v>329</v>
      </c>
      <c r="B50" s="247" t="s">
        <v>334</v>
      </c>
      <c r="C50" s="285" t="s">
        <v>324</v>
      </c>
      <c r="D50" s="625" t="s">
        <v>338</v>
      </c>
      <c r="E50" s="626"/>
      <c r="F50" s="625" t="s">
        <v>339</v>
      </c>
      <c r="G50" s="626"/>
      <c r="H50" s="248" t="s">
        <v>340</v>
      </c>
      <c r="I50" s="246" t="s">
        <v>337</v>
      </c>
      <c r="J50" s="246" t="s">
        <v>367</v>
      </c>
    </row>
    <row r="51" spans="1:13" ht="51" customHeight="1" thickBot="1" x14ac:dyDescent="0.3">
      <c r="A51" s="624"/>
      <c r="B51" s="295">
        <v>29</v>
      </c>
      <c r="C51" s="194">
        <f>+M59</f>
        <v>0</v>
      </c>
      <c r="D51" s="627"/>
      <c r="E51" s="628"/>
      <c r="F51" s="627"/>
      <c r="G51" s="628"/>
      <c r="H51" s="192"/>
      <c r="I51" s="192"/>
      <c r="J51" s="192"/>
    </row>
    <row r="52" spans="1:13" ht="51" customHeight="1" x14ac:dyDescent="0.25"/>
    <row r="53" spans="1:13" hidden="1" x14ac:dyDescent="0.25"/>
    <row r="54" spans="1:13" hidden="1" x14ac:dyDescent="0.25"/>
    <row r="55" spans="1:13" ht="18" hidden="1" x14ac:dyDescent="0.25">
      <c r="A55" s="156" t="s">
        <v>322</v>
      </c>
    </row>
    <row r="56" spans="1:13" ht="57.75" hidden="1" customHeight="1" x14ac:dyDescent="0.25">
      <c r="A56" s="139"/>
    </row>
    <row r="57" spans="1:13" hidden="1" x14ac:dyDescent="0.25"/>
    <row r="58" spans="1:13" ht="23.25" hidden="1" x14ac:dyDescent="0.25">
      <c r="A58" s="622" t="s">
        <v>323</v>
      </c>
      <c r="B58" s="140" t="s">
        <v>343</v>
      </c>
      <c r="C58" s="140" t="s">
        <v>344</v>
      </c>
      <c r="D58" s="140" t="s">
        <v>345</v>
      </c>
      <c r="E58" s="140" t="s">
        <v>346</v>
      </c>
      <c r="F58" s="140" t="s">
        <v>347</v>
      </c>
      <c r="G58" s="140" t="s">
        <v>348</v>
      </c>
      <c r="H58" s="140" t="s">
        <v>349</v>
      </c>
      <c r="I58" s="140" t="s">
        <v>350</v>
      </c>
      <c r="J58" s="140" t="s">
        <v>351</v>
      </c>
      <c r="K58" s="140" t="s">
        <v>352</v>
      </c>
      <c r="L58" s="140" t="s">
        <v>353</v>
      </c>
      <c r="M58" s="140" t="s">
        <v>354</v>
      </c>
    </row>
    <row r="59" spans="1:13" ht="24.75" hidden="1" customHeight="1" x14ac:dyDescent="0.25">
      <c r="A59" s="622"/>
      <c r="B59" s="141"/>
      <c r="C59" s="141"/>
      <c r="D59" s="141"/>
      <c r="E59" s="141"/>
      <c r="F59" s="141"/>
      <c r="G59" s="141"/>
      <c r="H59" s="141"/>
      <c r="I59" s="141"/>
      <c r="J59" s="141"/>
      <c r="K59" s="141"/>
      <c r="L59" s="141"/>
      <c r="M59" s="141"/>
    </row>
    <row r="60" spans="1:13" ht="15" thickBot="1" x14ac:dyDescent="0.3"/>
    <row r="61" spans="1:13" ht="44.25" customHeight="1" thickBot="1" x14ac:dyDescent="0.3">
      <c r="A61" s="652" t="s">
        <v>515</v>
      </c>
      <c r="B61" s="303" t="s">
        <v>516</v>
      </c>
      <c r="C61" s="304"/>
      <c r="D61" s="651" t="s">
        <v>519</v>
      </c>
      <c r="E61" s="303" t="s">
        <v>516</v>
      </c>
      <c r="F61" s="304"/>
      <c r="G61" s="651" t="s">
        <v>523</v>
      </c>
      <c r="H61" s="303" t="s">
        <v>520</v>
      </c>
      <c r="I61" s="653"/>
      <c r="J61" s="653"/>
    </row>
    <row r="62" spans="1:13" ht="15.75" thickBot="1" x14ac:dyDescent="0.3">
      <c r="A62" s="652"/>
      <c r="B62" s="303" t="s">
        <v>517</v>
      </c>
      <c r="C62" s="304" t="s">
        <v>717</v>
      </c>
      <c r="D62" s="651"/>
      <c r="E62" s="303" t="s">
        <v>517</v>
      </c>
      <c r="F62" s="304" t="s">
        <v>718</v>
      </c>
      <c r="G62" s="651"/>
      <c r="H62" s="303" t="s">
        <v>521</v>
      </c>
      <c r="I62" s="653"/>
      <c r="J62" s="653"/>
    </row>
    <row r="63" spans="1:13" ht="15.75" thickBot="1" x14ac:dyDescent="0.3">
      <c r="A63" s="652"/>
      <c r="B63" s="303" t="s">
        <v>518</v>
      </c>
      <c r="C63" s="304"/>
      <c r="D63" s="651"/>
      <c r="E63" s="303" t="s">
        <v>518</v>
      </c>
      <c r="F63" s="304" t="s">
        <v>719</v>
      </c>
      <c r="G63" s="651"/>
      <c r="H63" s="303" t="s">
        <v>522</v>
      </c>
      <c r="I63" s="653"/>
      <c r="J63" s="653"/>
    </row>
    <row r="64" spans="1:13" ht="39.75" customHeight="1" thickBot="1" x14ac:dyDescent="0.3">
      <c r="A64" s="652"/>
      <c r="B64" s="303" t="s">
        <v>516</v>
      </c>
      <c r="C64" s="304"/>
      <c r="D64" s="651"/>
      <c r="E64" s="303" t="s">
        <v>516</v>
      </c>
      <c r="F64" s="304"/>
      <c r="G64" s="651"/>
      <c r="H64" s="303" t="s">
        <v>520</v>
      </c>
      <c r="I64" s="653"/>
      <c r="J64" s="653"/>
    </row>
    <row r="65" spans="1:10" ht="15.75" thickBot="1" x14ac:dyDescent="0.3">
      <c r="A65" s="652"/>
      <c r="B65" s="303" t="s">
        <v>517</v>
      </c>
      <c r="C65" s="304"/>
      <c r="D65" s="651"/>
      <c r="E65" s="303" t="s">
        <v>517</v>
      </c>
      <c r="F65" s="304" t="s">
        <v>720</v>
      </c>
      <c r="G65" s="651"/>
      <c r="H65" s="303" t="s">
        <v>521</v>
      </c>
      <c r="I65" s="653"/>
      <c r="J65" s="653"/>
    </row>
    <row r="66" spans="1:10" ht="15.75" thickBot="1" x14ac:dyDescent="0.3">
      <c r="A66" s="652"/>
      <c r="B66" s="303" t="s">
        <v>518</v>
      </c>
      <c r="C66" s="304"/>
      <c r="D66" s="651"/>
      <c r="E66" s="303" t="s">
        <v>518</v>
      </c>
      <c r="F66" s="304" t="s">
        <v>721</v>
      </c>
      <c r="G66" s="651"/>
      <c r="H66" s="303" t="s">
        <v>522</v>
      </c>
      <c r="I66" s="653"/>
      <c r="J66" s="653"/>
    </row>
  </sheetData>
  <mergeCells count="90">
    <mergeCell ref="D61:D66"/>
    <mergeCell ref="A61:A66"/>
    <mergeCell ref="G61:G66"/>
    <mergeCell ref="I61:J61"/>
    <mergeCell ref="I62:J62"/>
    <mergeCell ref="I63:J63"/>
    <mergeCell ref="I64:J64"/>
    <mergeCell ref="I65:J65"/>
    <mergeCell ref="I66:J66"/>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ageMargins left="0.25" right="0.25" top="0.75" bottom="0.75" header="0.3" footer="0.3"/>
  <pageSetup scale="24"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theme="7" tint="0.39997558519241921"/>
    <pageSetUpPr fitToPage="1"/>
  </sheetPr>
  <dimension ref="A1:L28"/>
  <sheetViews>
    <sheetView view="pageBreakPreview" zoomScale="60" zoomScaleNormal="100" workbookViewId="0">
      <selection activeCell="D27" sqref="D27:L27"/>
    </sheetView>
  </sheetViews>
  <sheetFormatPr baseColWidth="10" defaultColWidth="8.5703125" defaultRowHeight="12.75" x14ac:dyDescent="0.25"/>
  <cols>
    <col min="1" max="1" width="3.42578125" style="321" customWidth="1"/>
    <col min="2" max="2" width="9.42578125" style="321" customWidth="1"/>
    <col min="3" max="3" width="5.5703125" style="321" customWidth="1"/>
    <col min="4" max="4" width="6.5703125" style="321" customWidth="1"/>
    <col min="5" max="5" width="5.5703125" style="321" customWidth="1"/>
    <col min="6" max="6" width="10.42578125" style="321" customWidth="1"/>
    <col min="7" max="7" width="2.140625" style="321" customWidth="1"/>
    <col min="8" max="8" width="29.5703125" style="321" customWidth="1"/>
    <col min="9" max="9" width="31.5703125" style="321" customWidth="1"/>
    <col min="10" max="10" width="6.5703125" style="321" customWidth="1"/>
    <col min="11" max="11" width="18.5703125" style="321" customWidth="1"/>
    <col min="12" max="12" width="25.5703125" style="321" customWidth="1"/>
    <col min="13" max="16384" width="8.5703125" style="321"/>
  </cols>
  <sheetData>
    <row r="1" spans="1:12" ht="18.75" customHeight="1" x14ac:dyDescent="0.25">
      <c r="A1" s="577"/>
      <c r="B1" s="578"/>
      <c r="C1" s="578"/>
      <c r="D1" s="578"/>
      <c r="E1" s="579"/>
      <c r="F1" s="586" t="s">
        <v>524</v>
      </c>
      <c r="G1" s="587"/>
      <c r="H1" s="587"/>
      <c r="I1" s="587"/>
      <c r="J1" s="587"/>
      <c r="K1" s="587"/>
      <c r="L1" s="320"/>
    </row>
    <row r="2" spans="1:12" ht="18.75" customHeight="1" x14ac:dyDescent="0.25">
      <c r="A2" s="580"/>
      <c r="B2" s="581"/>
      <c r="C2" s="581"/>
      <c r="D2" s="581"/>
      <c r="E2" s="582"/>
      <c r="F2" s="588"/>
      <c r="G2" s="589"/>
      <c r="H2" s="589"/>
      <c r="I2" s="589"/>
      <c r="J2" s="589"/>
      <c r="K2" s="589"/>
      <c r="L2" s="320"/>
    </row>
    <row r="3" spans="1:12" ht="18.75" customHeight="1" x14ac:dyDescent="0.25">
      <c r="A3" s="580"/>
      <c r="B3" s="581"/>
      <c r="C3" s="581"/>
      <c r="D3" s="581"/>
      <c r="E3" s="582"/>
      <c r="F3" s="586" t="s">
        <v>525</v>
      </c>
      <c r="G3" s="587"/>
      <c r="H3" s="587"/>
      <c r="I3" s="587"/>
      <c r="J3" s="587"/>
      <c r="K3" s="587"/>
      <c r="L3" s="320"/>
    </row>
    <row r="4" spans="1:12" ht="18.75" customHeight="1" x14ac:dyDescent="0.25">
      <c r="A4" s="583"/>
      <c r="B4" s="584"/>
      <c r="C4" s="584"/>
      <c r="D4" s="584"/>
      <c r="E4" s="585"/>
      <c r="F4" s="588"/>
      <c r="G4" s="589"/>
      <c r="H4" s="589"/>
      <c r="I4" s="589"/>
      <c r="J4" s="589"/>
      <c r="K4" s="589"/>
      <c r="L4" s="320"/>
    </row>
    <row r="5" spans="1:12" ht="15.75" customHeight="1" x14ac:dyDescent="0.25">
      <c r="A5" s="590" t="s">
        <v>526</v>
      </c>
      <c r="B5" s="591"/>
      <c r="C5" s="591"/>
      <c r="D5" s="591"/>
      <c r="E5" s="591"/>
      <c r="F5" s="591"/>
      <c r="G5" s="591"/>
      <c r="H5" s="591"/>
      <c r="I5" s="591"/>
      <c r="J5" s="591"/>
      <c r="K5" s="591"/>
      <c r="L5" s="592"/>
    </row>
    <row r="6" spans="1:12" ht="23.25" customHeight="1" x14ac:dyDescent="0.25">
      <c r="A6" s="590" t="s">
        <v>527</v>
      </c>
      <c r="B6" s="591"/>
      <c r="C6" s="593"/>
      <c r="D6" s="599" t="s">
        <v>566</v>
      </c>
      <c r="E6" s="600"/>
      <c r="F6" s="600"/>
      <c r="G6" s="600"/>
      <c r="H6" s="601"/>
      <c r="I6" s="590" t="s">
        <v>528</v>
      </c>
      <c r="J6" s="593"/>
      <c r="K6" s="599" t="s">
        <v>581</v>
      </c>
      <c r="L6" s="601"/>
    </row>
    <row r="7" spans="1:12" ht="17.850000000000001" customHeight="1" x14ac:dyDescent="0.25">
      <c r="A7" s="590" t="s">
        <v>529</v>
      </c>
      <c r="B7" s="591"/>
      <c r="C7" s="593"/>
      <c r="D7" s="599" t="s">
        <v>239</v>
      </c>
      <c r="E7" s="600"/>
      <c r="F7" s="600"/>
      <c r="G7" s="600"/>
      <c r="H7" s="601"/>
      <c r="I7" s="590" t="s">
        <v>7</v>
      </c>
      <c r="J7" s="593"/>
      <c r="K7" s="599" t="s">
        <v>44</v>
      </c>
      <c r="L7" s="601"/>
    </row>
    <row r="8" spans="1:12" ht="35.85" customHeight="1" x14ac:dyDescent="0.25">
      <c r="A8" s="590" t="s">
        <v>530</v>
      </c>
      <c r="B8" s="591"/>
      <c r="C8" s="593"/>
      <c r="D8" s="594" t="s">
        <v>654</v>
      </c>
      <c r="E8" s="595"/>
      <c r="F8" s="595"/>
      <c r="G8" s="595"/>
      <c r="H8" s="596"/>
      <c r="I8" s="590" t="s">
        <v>531</v>
      </c>
      <c r="J8" s="593"/>
      <c r="K8" s="599" t="s">
        <v>608</v>
      </c>
      <c r="L8" s="601"/>
    </row>
    <row r="9" spans="1:12" ht="15.75" customHeight="1" x14ac:dyDescent="0.25">
      <c r="A9" s="602" t="s">
        <v>532</v>
      </c>
      <c r="B9" s="603"/>
      <c r="C9" s="603"/>
      <c r="D9" s="603"/>
      <c r="E9" s="603"/>
      <c r="F9" s="603"/>
      <c r="G9" s="603"/>
      <c r="H9" s="603"/>
      <c r="I9" s="603"/>
      <c r="J9" s="603"/>
      <c r="K9" s="603"/>
      <c r="L9" s="654"/>
    </row>
    <row r="10" spans="1:12" ht="41.25" customHeight="1" x14ac:dyDescent="0.25">
      <c r="A10" s="619" t="s">
        <v>314</v>
      </c>
      <c r="B10" s="619"/>
      <c r="C10" s="619"/>
      <c r="D10" s="619"/>
      <c r="E10" s="655" t="str">
        <f>+'META_PDD 105'!B23</f>
        <v>Alcanzar 31 manzanas de cuidado en operación fortaleciendo los servicios actuales e implementando nuevas estrategias lideradas por la SDMujer, en el marco del Sistema Distrital de Cuidado</v>
      </c>
      <c r="F10" s="655"/>
      <c r="G10" s="655"/>
      <c r="H10" s="655"/>
      <c r="I10" s="655"/>
      <c r="J10" s="655"/>
      <c r="K10" s="655"/>
      <c r="L10" s="655"/>
    </row>
    <row r="11" spans="1:12" ht="34.5" customHeight="1" x14ac:dyDescent="0.25">
      <c r="A11" s="604" t="s">
        <v>533</v>
      </c>
      <c r="B11" s="605"/>
      <c r="C11" s="605"/>
      <c r="D11" s="592"/>
      <c r="E11" s="656" t="str">
        <f>+'META_PDD 105'!B24</f>
        <v>Incremento en el número de manzanas de cuidado en sus modalidades fijas y móviles, en operación</v>
      </c>
      <c r="F11" s="657"/>
      <c r="G11" s="657"/>
      <c r="H11" s="657"/>
      <c r="I11" s="657"/>
      <c r="J11" s="657"/>
      <c r="K11" s="657"/>
      <c r="L11" s="658"/>
    </row>
    <row r="12" spans="1:12" ht="47.25" customHeight="1" x14ac:dyDescent="0.25">
      <c r="A12" s="590" t="s">
        <v>534</v>
      </c>
      <c r="B12" s="591"/>
      <c r="C12" s="591"/>
      <c r="D12" s="593"/>
      <c r="E12" s="606" t="s">
        <v>684</v>
      </c>
      <c r="F12" s="607"/>
      <c r="G12" s="607"/>
      <c r="H12" s="607"/>
      <c r="I12" s="607"/>
      <c r="J12" s="607"/>
      <c r="K12" s="607"/>
      <c r="L12" s="608"/>
    </row>
    <row r="13" spans="1:12" ht="28.5" customHeight="1" x14ac:dyDescent="0.25">
      <c r="A13" s="590" t="s">
        <v>535</v>
      </c>
      <c r="B13" s="591"/>
      <c r="C13" s="593"/>
      <c r="D13" s="599">
        <v>3953</v>
      </c>
      <c r="E13" s="600"/>
      <c r="F13" s="600"/>
      <c r="G13" s="600"/>
      <c r="H13" s="601"/>
      <c r="I13" s="590" t="s">
        <v>536</v>
      </c>
      <c r="J13" s="593"/>
      <c r="K13" s="599" t="s">
        <v>571</v>
      </c>
      <c r="L13" s="601"/>
    </row>
    <row r="14" spans="1:12" ht="15.75" customHeight="1" x14ac:dyDescent="0.25">
      <c r="A14" s="590" t="s">
        <v>537</v>
      </c>
      <c r="B14" s="591"/>
      <c r="C14" s="591"/>
      <c r="D14" s="591"/>
      <c r="E14" s="591"/>
      <c r="F14" s="591"/>
      <c r="G14" s="591"/>
      <c r="H14" s="591"/>
      <c r="I14" s="591"/>
      <c r="J14" s="591"/>
      <c r="K14" s="591"/>
      <c r="L14" s="592"/>
    </row>
    <row r="15" spans="1:12" ht="25.5" customHeight="1" x14ac:dyDescent="0.25">
      <c r="A15" s="590" t="s">
        <v>538</v>
      </c>
      <c r="B15" s="591"/>
      <c r="C15" s="593"/>
      <c r="D15" s="599" t="s">
        <v>572</v>
      </c>
      <c r="E15" s="600"/>
      <c r="F15" s="600"/>
      <c r="G15" s="600"/>
      <c r="H15" s="601"/>
      <c r="I15" s="590" t="s">
        <v>539</v>
      </c>
      <c r="J15" s="593"/>
      <c r="K15" s="599" t="s">
        <v>59</v>
      </c>
      <c r="L15" s="601"/>
    </row>
    <row r="16" spans="1:12" ht="25.5" customHeight="1" x14ac:dyDescent="0.25">
      <c r="A16" s="590" t="s">
        <v>540</v>
      </c>
      <c r="B16" s="591"/>
      <c r="C16" s="593"/>
      <c r="D16" s="659">
        <v>29</v>
      </c>
      <c r="E16" s="660"/>
      <c r="F16" s="660"/>
      <c r="G16" s="660"/>
      <c r="H16" s="661"/>
      <c r="I16" s="590" t="s">
        <v>417</v>
      </c>
      <c r="J16" s="593"/>
      <c r="K16" s="599" t="s">
        <v>20</v>
      </c>
      <c r="L16" s="601"/>
    </row>
    <row r="17" spans="1:12" ht="27.6" customHeight="1" x14ac:dyDescent="0.25">
      <c r="A17" s="590" t="s">
        <v>541</v>
      </c>
      <c r="B17" s="591"/>
      <c r="C17" s="593"/>
      <c r="D17" s="599"/>
      <c r="E17" s="600"/>
      <c r="F17" s="600"/>
      <c r="G17" s="600"/>
      <c r="H17" s="601"/>
      <c r="I17" s="609"/>
      <c r="J17" s="611"/>
      <c r="K17" s="611"/>
      <c r="L17" s="610"/>
    </row>
    <row r="18" spans="1:12" ht="12" customHeight="1" x14ac:dyDescent="0.25">
      <c r="A18" s="328" t="s">
        <v>542</v>
      </c>
      <c r="B18" s="328" t="s">
        <v>543</v>
      </c>
      <c r="C18" s="590" t="s">
        <v>544</v>
      </c>
      <c r="D18" s="591"/>
      <c r="E18" s="591"/>
      <c r="F18" s="591"/>
      <c r="G18" s="593"/>
      <c r="H18" s="590" t="s">
        <v>415</v>
      </c>
      <c r="I18" s="593"/>
      <c r="J18" s="590" t="s">
        <v>634</v>
      </c>
      <c r="K18" s="593"/>
      <c r="L18" s="328" t="s">
        <v>630</v>
      </c>
    </row>
    <row r="19" spans="1:12" ht="203.45" customHeight="1" x14ac:dyDescent="0.25">
      <c r="A19" s="322">
        <v>1</v>
      </c>
      <c r="B19" s="323" t="s">
        <v>633</v>
      </c>
      <c r="C19" s="599" t="s">
        <v>705</v>
      </c>
      <c r="D19" s="600"/>
      <c r="E19" s="600"/>
      <c r="F19" s="600"/>
      <c r="G19" s="601"/>
      <c r="H19" s="599" t="s">
        <v>706</v>
      </c>
      <c r="I19" s="601"/>
      <c r="J19" s="609" t="s">
        <v>56</v>
      </c>
      <c r="K19" s="610"/>
      <c r="L19" s="323" t="s">
        <v>685</v>
      </c>
    </row>
    <row r="20" spans="1:12" x14ac:dyDescent="0.25">
      <c r="A20" s="322">
        <v>2</v>
      </c>
      <c r="B20" s="323" t="s">
        <v>633</v>
      </c>
      <c r="C20" s="599"/>
      <c r="D20" s="600"/>
      <c r="E20" s="600"/>
      <c r="F20" s="600"/>
      <c r="G20" s="601"/>
      <c r="H20" s="599"/>
      <c r="I20" s="601"/>
      <c r="J20" s="609"/>
      <c r="K20" s="610"/>
      <c r="L20" s="323"/>
    </row>
    <row r="21" spans="1:12" ht="34.35" customHeight="1" x14ac:dyDescent="0.25">
      <c r="A21" s="322">
        <v>3</v>
      </c>
      <c r="B21" s="323" t="s">
        <v>633</v>
      </c>
      <c r="C21" s="599"/>
      <c r="D21" s="600"/>
      <c r="E21" s="600"/>
      <c r="F21" s="600"/>
      <c r="G21" s="601"/>
      <c r="H21" s="599"/>
      <c r="I21" s="601"/>
      <c r="J21" s="609"/>
      <c r="K21" s="610"/>
      <c r="L21" s="323"/>
    </row>
    <row r="22" spans="1:12" ht="25.5" customHeight="1" x14ac:dyDescent="0.25">
      <c r="A22" s="328" t="s">
        <v>542</v>
      </c>
      <c r="B22" s="590" t="s">
        <v>545</v>
      </c>
      <c r="C22" s="591"/>
      <c r="D22" s="591"/>
      <c r="E22" s="591"/>
      <c r="F22" s="591"/>
      <c r="G22" s="591"/>
      <c r="H22" s="591"/>
      <c r="I22" s="591"/>
      <c r="J22" s="591"/>
      <c r="K22" s="593"/>
      <c r="L22" s="328" t="s">
        <v>546</v>
      </c>
    </row>
    <row r="23" spans="1:12" ht="28.35" customHeight="1" x14ac:dyDescent="0.25">
      <c r="A23" s="322">
        <v>1</v>
      </c>
      <c r="B23" s="662" t="s">
        <v>707</v>
      </c>
      <c r="C23" s="663"/>
      <c r="D23" s="663"/>
      <c r="E23" s="663"/>
      <c r="F23" s="663"/>
      <c r="G23" s="663"/>
      <c r="H23" s="663"/>
      <c r="I23" s="663"/>
      <c r="J23" s="663"/>
      <c r="K23" s="664"/>
      <c r="L23" s="323" t="s">
        <v>56</v>
      </c>
    </row>
    <row r="24" spans="1:12" ht="15.75" customHeight="1" x14ac:dyDescent="0.25">
      <c r="A24" s="590" t="s">
        <v>547</v>
      </c>
      <c r="B24" s="591"/>
      <c r="C24" s="591"/>
      <c r="D24" s="591"/>
      <c r="E24" s="591"/>
      <c r="F24" s="603"/>
      <c r="G24" s="603"/>
      <c r="H24" s="591"/>
      <c r="I24" s="603"/>
      <c r="J24" s="603"/>
      <c r="K24" s="591"/>
      <c r="L24" s="618"/>
    </row>
    <row r="25" spans="1:12" ht="26.25" customHeight="1" x14ac:dyDescent="0.25">
      <c r="A25" s="590" t="s">
        <v>548</v>
      </c>
      <c r="B25" s="591"/>
      <c r="C25" s="593"/>
      <c r="D25" s="599">
        <v>25</v>
      </c>
      <c r="E25" s="600"/>
      <c r="F25" s="619" t="s">
        <v>632</v>
      </c>
      <c r="G25" s="619"/>
      <c r="H25" s="336">
        <v>2024</v>
      </c>
      <c r="I25" s="619" t="s">
        <v>549</v>
      </c>
      <c r="J25" s="619"/>
      <c r="K25" s="594" t="s">
        <v>686</v>
      </c>
      <c r="L25" s="596"/>
    </row>
    <row r="26" spans="1:12" ht="26.25" customHeight="1" x14ac:dyDescent="0.25">
      <c r="A26" s="590" t="s">
        <v>550</v>
      </c>
      <c r="B26" s="591"/>
      <c r="C26" s="593"/>
      <c r="D26" s="599" t="s">
        <v>687</v>
      </c>
      <c r="E26" s="600"/>
      <c r="F26" s="665"/>
      <c r="G26" s="665"/>
      <c r="H26" s="600"/>
      <c r="I26" s="665"/>
      <c r="J26" s="665"/>
      <c r="K26" s="600"/>
      <c r="L26" s="666"/>
    </row>
    <row r="27" spans="1:12" ht="202.5" customHeight="1" x14ac:dyDescent="0.25">
      <c r="A27" s="590" t="s">
        <v>551</v>
      </c>
      <c r="B27" s="591"/>
      <c r="C27" s="593"/>
      <c r="D27" s="609" t="s">
        <v>708</v>
      </c>
      <c r="E27" s="611"/>
      <c r="F27" s="611"/>
      <c r="G27" s="611"/>
      <c r="H27" s="611"/>
      <c r="I27" s="611"/>
      <c r="J27" s="611"/>
      <c r="K27" s="611"/>
      <c r="L27" s="610"/>
    </row>
    <row r="28" spans="1:12" ht="41.25" customHeight="1" x14ac:dyDescent="0.25">
      <c r="A28" s="590" t="s">
        <v>552</v>
      </c>
      <c r="B28" s="591"/>
      <c r="C28" s="593"/>
      <c r="D28" s="599" t="s">
        <v>655</v>
      </c>
      <c r="E28" s="600"/>
      <c r="F28" s="600"/>
      <c r="G28" s="600"/>
      <c r="H28" s="600"/>
      <c r="I28" s="600"/>
      <c r="J28" s="600"/>
      <c r="K28" s="600"/>
      <c r="L28" s="601"/>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58"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A00-000000000000}">
          <x14:formula1>
            <xm:f>Datos!$K$2:$K$3</xm:f>
          </x14:formula1>
          <xm:sqref>J19:K21</xm:sqref>
        </x14:dataValidation>
        <x14:dataValidation type="list" allowBlank="1" showInputMessage="1" showErrorMessage="1" xr:uid="{00000000-0002-0000-0A00-000001000000}">
          <x14:formula1>
            <xm:f>Datos!$K$2:$K$4</xm:f>
          </x14:formula1>
          <xm:sqref>L23</xm:sqref>
        </x14:dataValidation>
        <x14:dataValidation type="list" allowBlank="1" showInputMessage="1" showErrorMessage="1" xr:uid="{00000000-0002-0000-0A00-000002000000}">
          <x14:formula1>
            <xm:f>Datos!$J$2:$J$5</xm:f>
          </x14:formula1>
          <xm:sqref>K16:L16</xm:sqref>
        </x14:dataValidation>
        <x14:dataValidation type="list" allowBlank="1" showInputMessage="1" showErrorMessage="1" xr:uid="{00000000-0002-0000-0A00-000003000000}">
          <x14:formula1>
            <xm:f>Datos!$I$2:$I$7</xm:f>
          </x14:formula1>
          <xm:sqref>K15:L15</xm:sqref>
        </x14:dataValidation>
        <x14:dataValidation type="list" allowBlank="1" showInputMessage="1" showErrorMessage="1" xr:uid="{00000000-0002-0000-0A00-000004000000}">
          <x14:formula1>
            <xm:f>Datos!$H$2:$H$3</xm:f>
          </x14:formula1>
          <xm:sqref>D15:H15</xm:sqref>
        </x14:dataValidation>
        <x14:dataValidation type="list" allowBlank="1" showInputMessage="1" showErrorMessage="1" xr:uid="{00000000-0002-0000-0A00-000005000000}">
          <x14:formula1>
            <xm:f>Datos!$G$2:$G$8</xm:f>
          </x14:formula1>
          <xm:sqref>K13:L13</xm:sqref>
        </x14:dataValidation>
        <x14:dataValidation type="list" allowBlank="1" showInputMessage="1" showErrorMessage="1" xr:uid="{00000000-0002-0000-0A00-000006000000}">
          <x14:formula1>
            <xm:f>Datos!$F$2:$F$18</xm:f>
          </x14:formula1>
          <xm:sqref>K8:L8</xm:sqref>
        </x14:dataValidation>
        <x14:dataValidation type="list" allowBlank="1" showInputMessage="1" showErrorMessage="1" xr:uid="{00000000-0002-0000-0A00-000007000000}">
          <x14:formula1>
            <xm:f>Datos!$E$2:$E$23</xm:f>
          </x14:formula1>
          <xm:sqref>D8:H8</xm:sqref>
        </x14:dataValidation>
        <x14:dataValidation type="list" allowBlank="1" showInputMessage="1" showErrorMessage="1" xr:uid="{00000000-0002-0000-0A00-000008000000}">
          <x14:formula1>
            <xm:f>Datos!$D$2:$D$7</xm:f>
          </x14:formula1>
          <xm:sqref>K7:L7</xm:sqref>
        </x14:dataValidation>
        <x14:dataValidation type="list" allowBlank="1" showInputMessage="1" showErrorMessage="1" xr:uid="{00000000-0002-0000-0A00-000009000000}">
          <x14:formula1>
            <xm:f>Datos!$C$2:$C$3</xm:f>
          </x14:formula1>
          <xm:sqref>D7:H7</xm:sqref>
        </x14:dataValidation>
        <x14:dataValidation type="list" allowBlank="1" showInputMessage="1" showErrorMessage="1" xr:uid="{00000000-0002-0000-0A00-00000A000000}">
          <x14:formula1>
            <xm:f>Datos!$B$2:$B$6</xm:f>
          </x14:formula1>
          <xm:sqref>K6:L6</xm:sqref>
        </x14:dataValidation>
        <x14:dataValidation type="list" allowBlank="1" showInputMessage="1" showErrorMessage="1" xr:uid="{00000000-0002-0000-0A00-00000B000000}">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0">
    <tabColor theme="7" tint="0.39997558519241921"/>
    <pageSetUpPr fitToPage="1"/>
  </sheetPr>
  <dimension ref="A1:X68"/>
  <sheetViews>
    <sheetView showGridLines="0" view="pageBreakPreview" topLeftCell="A41" zoomScale="60" zoomScaleNormal="55" workbookViewId="0">
      <selection activeCell="B36" sqref="B36"/>
    </sheetView>
  </sheetViews>
  <sheetFormatPr baseColWidth="10" defaultColWidth="10.85546875" defaultRowHeight="14.25" x14ac:dyDescent="0.25"/>
  <cols>
    <col min="1" max="1" width="42.42578125" style="100" customWidth="1"/>
    <col min="2" max="13" width="35.5703125" style="100" customWidth="1"/>
    <col min="14" max="21" width="18.140625" style="100" customWidth="1"/>
    <col min="22" max="22" width="22.5703125" style="100" customWidth="1"/>
    <col min="23" max="23" width="19" style="100" customWidth="1"/>
    <col min="24" max="24" width="19.42578125" style="100" customWidth="1"/>
    <col min="25" max="25" width="20.42578125" style="100" customWidth="1"/>
    <col min="26" max="26" width="22.85546875" style="100" customWidth="1"/>
    <col min="27" max="27" width="18.42578125" style="100" bestFit="1" customWidth="1"/>
    <col min="28" max="28" width="8.42578125" style="100" customWidth="1"/>
    <col min="29" max="29" width="18.42578125" style="100" bestFit="1" customWidth="1"/>
    <col min="30" max="30" width="5.5703125" style="100" customWidth="1"/>
    <col min="31" max="31" width="18.42578125" style="100" bestFit="1" customWidth="1"/>
    <col min="32" max="32" width="4.5703125" style="100" customWidth="1"/>
    <col min="33" max="33" width="23" style="100" bestFit="1" customWidth="1"/>
    <col min="34" max="34" width="10.85546875" style="100"/>
    <col min="35" max="35" width="18.42578125" style="100" bestFit="1" customWidth="1"/>
    <col min="36" max="36" width="16.140625" style="100" customWidth="1"/>
    <col min="37" max="16384" width="10.85546875" style="100"/>
  </cols>
  <sheetData>
    <row r="1" spans="1:24" ht="24" customHeight="1" thickBot="1" x14ac:dyDescent="0.3">
      <c r="A1" s="634"/>
      <c r="B1" s="530" t="s">
        <v>371</v>
      </c>
      <c r="C1" s="531"/>
      <c r="D1" s="531"/>
      <c r="E1" s="531"/>
      <c r="F1" s="531"/>
      <c r="G1" s="531"/>
      <c r="H1" s="532"/>
      <c r="I1" s="158" t="s">
        <v>34</v>
      </c>
      <c r="J1" s="159"/>
      <c r="M1" s="187"/>
    </row>
    <row r="2" spans="1:24" ht="24" customHeight="1" thickBot="1" x14ac:dyDescent="0.3">
      <c r="A2" s="635"/>
      <c r="B2" s="533" t="s">
        <v>372</v>
      </c>
      <c r="C2" s="534"/>
      <c r="D2" s="534"/>
      <c r="E2" s="534"/>
      <c r="F2" s="534"/>
      <c r="G2" s="534"/>
      <c r="H2" s="535"/>
      <c r="I2" s="158" t="s">
        <v>35</v>
      </c>
      <c r="J2" s="159"/>
      <c r="M2" s="187"/>
    </row>
    <row r="3" spans="1:24" ht="24" customHeight="1" thickBot="1" x14ac:dyDescent="0.3">
      <c r="A3" s="635"/>
      <c r="B3" s="533" t="s">
        <v>373</v>
      </c>
      <c r="C3" s="534"/>
      <c r="D3" s="534"/>
      <c r="E3" s="534"/>
      <c r="F3" s="534"/>
      <c r="G3" s="534"/>
      <c r="H3" s="535"/>
      <c r="I3" s="158" t="s">
        <v>369</v>
      </c>
      <c r="J3" s="159"/>
      <c r="M3" s="187"/>
    </row>
    <row r="4" spans="1:24" ht="24" customHeight="1" thickBot="1" x14ac:dyDescent="0.3">
      <c r="A4" s="636"/>
      <c r="B4" s="536" t="s">
        <v>511</v>
      </c>
      <c r="C4" s="537"/>
      <c r="D4" s="537"/>
      <c r="E4" s="537"/>
      <c r="F4" s="537"/>
      <c r="G4" s="537"/>
      <c r="H4" s="538"/>
      <c r="I4" s="158" t="s">
        <v>370</v>
      </c>
      <c r="J4" s="159"/>
      <c r="M4" s="187"/>
    </row>
    <row r="6" spans="1:24" ht="15" customHeight="1" thickBot="1" x14ac:dyDescent="0.3">
      <c r="A6" s="105"/>
      <c r="B6" s="106"/>
      <c r="C6" s="106"/>
      <c r="D6" s="108"/>
      <c r="E6" s="107"/>
      <c r="F6" s="107"/>
      <c r="G6" s="109"/>
      <c r="H6" s="109"/>
      <c r="I6" s="110"/>
      <c r="J6" s="110"/>
      <c r="K6" s="106"/>
      <c r="L6" s="106"/>
      <c r="M6" s="106"/>
      <c r="N6" s="106"/>
      <c r="O6" s="106"/>
      <c r="P6" s="106"/>
      <c r="Q6" s="106"/>
      <c r="R6" s="106"/>
      <c r="S6" s="106"/>
      <c r="T6" s="111"/>
      <c r="U6" s="106"/>
      <c r="V6" s="106"/>
      <c r="X6" s="112"/>
    </row>
    <row r="7" spans="1:24" ht="15" customHeight="1" x14ac:dyDescent="0.25">
      <c r="A7" s="638" t="s">
        <v>311</v>
      </c>
      <c r="B7" s="542" t="s">
        <v>641</v>
      </c>
      <c r="C7" s="543"/>
      <c r="D7" s="543"/>
      <c r="E7" s="543"/>
      <c r="F7" s="543"/>
      <c r="G7" s="543"/>
      <c r="H7" s="543"/>
      <c r="I7" s="543"/>
      <c r="J7" s="544"/>
      <c r="K7" s="106"/>
      <c r="L7" s="106"/>
      <c r="M7" s="106"/>
      <c r="N7" s="106"/>
      <c r="O7" s="106"/>
      <c r="P7" s="106"/>
      <c r="Q7" s="106"/>
      <c r="R7" s="106"/>
      <c r="S7" s="106"/>
      <c r="T7" s="106"/>
      <c r="U7" s="106"/>
      <c r="V7" s="106"/>
      <c r="W7" s="106"/>
      <c r="X7" s="106"/>
    </row>
    <row r="8" spans="1:24" ht="15" customHeight="1" x14ac:dyDescent="0.25">
      <c r="A8" s="639"/>
      <c r="B8" s="545"/>
      <c r="C8" s="546"/>
      <c r="D8" s="546"/>
      <c r="E8" s="546"/>
      <c r="F8" s="546"/>
      <c r="G8" s="546"/>
      <c r="H8" s="546"/>
      <c r="I8" s="546"/>
      <c r="J8" s="547"/>
      <c r="K8" s="106"/>
      <c r="L8" s="106"/>
      <c r="M8" s="106"/>
      <c r="N8" s="106"/>
      <c r="O8" s="106"/>
      <c r="P8" s="106"/>
      <c r="Q8" s="106"/>
      <c r="R8" s="106"/>
      <c r="S8" s="106"/>
      <c r="T8" s="106"/>
      <c r="U8" s="106"/>
      <c r="V8" s="106"/>
      <c r="W8" s="106"/>
      <c r="X8" s="106"/>
    </row>
    <row r="9" spans="1:24" ht="15" customHeight="1" x14ac:dyDescent="0.25">
      <c r="A9" s="639"/>
      <c r="B9" s="545"/>
      <c r="C9" s="546"/>
      <c r="D9" s="546"/>
      <c r="E9" s="546"/>
      <c r="F9" s="546"/>
      <c r="G9" s="546"/>
      <c r="H9" s="546"/>
      <c r="I9" s="546"/>
      <c r="J9" s="547"/>
      <c r="K9" s="106"/>
      <c r="L9" s="106"/>
      <c r="M9" s="106"/>
      <c r="N9" s="106"/>
      <c r="O9" s="106"/>
      <c r="P9" s="106"/>
      <c r="Q9" s="106"/>
      <c r="R9" s="106"/>
      <c r="S9" s="106"/>
      <c r="T9" s="106"/>
      <c r="U9" s="106"/>
      <c r="V9" s="106"/>
      <c r="W9" s="106"/>
      <c r="X9" s="106"/>
    </row>
    <row r="10" spans="1:24" ht="15" customHeight="1" thickBot="1" x14ac:dyDescent="0.3">
      <c r="A10" s="640"/>
      <c r="B10" s="548"/>
      <c r="C10" s="549"/>
      <c r="D10" s="549"/>
      <c r="E10" s="549"/>
      <c r="F10" s="549"/>
      <c r="G10" s="549"/>
      <c r="H10" s="549"/>
      <c r="I10" s="549"/>
      <c r="J10" s="550"/>
      <c r="K10" s="106"/>
      <c r="L10" s="106"/>
      <c r="M10" s="106"/>
      <c r="N10" s="106"/>
      <c r="O10" s="106"/>
      <c r="P10" s="106"/>
      <c r="Q10" s="106"/>
      <c r="R10" s="106"/>
      <c r="S10" s="106"/>
      <c r="T10" s="106"/>
      <c r="U10" s="106"/>
      <c r="V10" s="106"/>
      <c r="W10" s="106"/>
      <c r="X10" s="106"/>
    </row>
    <row r="11" spans="1:24" ht="9" customHeight="1" thickBot="1" x14ac:dyDescent="0.3">
      <c r="A11" s="113"/>
      <c r="B11" s="181"/>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4" s="182" customFormat="1" ht="21.75" customHeight="1" thickBot="1" x14ac:dyDescent="0.3">
      <c r="A12" s="556" t="s">
        <v>408</v>
      </c>
      <c r="B12" s="279" t="s">
        <v>343</v>
      </c>
      <c r="C12" s="300"/>
      <c r="D12" s="279" t="s">
        <v>344</v>
      </c>
      <c r="E12" s="301"/>
      <c r="F12" s="279" t="s">
        <v>345</v>
      </c>
      <c r="G12" s="301"/>
      <c r="H12" s="279" t="s">
        <v>346</v>
      </c>
      <c r="I12" s="302"/>
    </row>
    <row r="13" spans="1:24" s="182" customFormat="1" ht="21.75" customHeight="1" thickBot="1" x14ac:dyDescent="0.3">
      <c r="A13" s="556"/>
      <c r="B13" s="281" t="s">
        <v>347</v>
      </c>
      <c r="C13" s="191"/>
      <c r="D13" s="279" t="s">
        <v>348</v>
      </c>
      <c r="E13" s="159"/>
      <c r="F13" s="279" t="s">
        <v>349</v>
      </c>
      <c r="G13" s="159"/>
      <c r="H13" s="279" t="s">
        <v>350</v>
      </c>
      <c r="I13" s="302"/>
    </row>
    <row r="14" spans="1:24" s="182" customFormat="1" ht="21.75" customHeight="1" thickBot="1" x14ac:dyDescent="0.3">
      <c r="A14" s="556"/>
      <c r="B14" s="279" t="s">
        <v>351</v>
      </c>
      <c r="C14" s="300"/>
      <c r="D14" s="279" t="s">
        <v>352</v>
      </c>
      <c r="E14" s="159"/>
      <c r="F14" s="279" t="s">
        <v>353</v>
      </c>
      <c r="G14" s="159"/>
      <c r="H14" s="279" t="s">
        <v>354</v>
      </c>
      <c r="I14" s="302"/>
    </row>
    <row r="15" spans="1:24" s="182" customFormat="1" ht="21.75" customHeight="1" thickBot="1" x14ac:dyDescent="0.3">
      <c r="A15" s="100"/>
      <c r="B15" s="100"/>
      <c r="C15" s="100"/>
      <c r="D15" s="100"/>
      <c r="E15" s="100"/>
      <c r="F15" s="100"/>
      <c r="G15" s="100"/>
      <c r="H15" s="100"/>
      <c r="I15" s="100"/>
      <c r="J15" s="100"/>
      <c r="K15" s="100"/>
      <c r="L15" s="196"/>
      <c r="M15" s="197"/>
      <c r="N15" s="197"/>
      <c r="O15" s="197"/>
    </row>
    <row r="16" spans="1:24" s="182" customFormat="1" ht="21.75" customHeight="1" thickBot="1" x14ac:dyDescent="0.3">
      <c r="A16" s="555" t="s">
        <v>368</v>
      </c>
      <c r="B16" s="555"/>
      <c r="C16" s="297" t="s">
        <v>409</v>
      </c>
      <c r="D16" s="570" t="s">
        <v>639</v>
      </c>
      <c r="E16" s="570"/>
      <c r="F16" s="570"/>
      <c r="G16" s="100"/>
      <c r="H16" s="100"/>
      <c r="I16" s="100"/>
      <c r="J16" s="100"/>
      <c r="K16" s="100"/>
      <c r="L16" s="196"/>
      <c r="M16" s="197"/>
      <c r="N16" s="197"/>
      <c r="O16" s="197"/>
    </row>
    <row r="17" spans="1:15" s="182" customFormat="1" ht="21.75" customHeight="1" thickBot="1" x14ac:dyDescent="0.3">
      <c r="A17" s="555"/>
      <c r="B17" s="555"/>
      <c r="C17" s="297" t="s">
        <v>410</v>
      </c>
      <c r="D17" s="570"/>
      <c r="E17" s="570"/>
      <c r="F17" s="570"/>
      <c r="G17" s="100"/>
      <c r="H17" s="100"/>
      <c r="I17" s="100"/>
      <c r="J17" s="100"/>
      <c r="K17" s="100"/>
      <c r="L17" s="196"/>
      <c r="M17" s="197"/>
      <c r="N17" s="197"/>
      <c r="O17" s="197"/>
    </row>
    <row r="18" spans="1:15" s="182" customFormat="1" ht="21.75" customHeight="1" thickBot="1" x14ac:dyDescent="0.3">
      <c r="A18" s="555"/>
      <c r="B18" s="555"/>
      <c r="C18" s="297" t="s">
        <v>411</v>
      </c>
      <c r="D18" s="570"/>
      <c r="E18" s="570"/>
      <c r="F18" s="570"/>
      <c r="G18" s="100"/>
      <c r="H18" s="100"/>
      <c r="I18" s="100"/>
      <c r="J18" s="100"/>
      <c r="K18" s="100"/>
      <c r="L18" s="196"/>
      <c r="M18" s="197"/>
      <c r="N18" s="197"/>
      <c r="O18" s="197"/>
    </row>
    <row r="19" spans="1:15" s="182" customFormat="1" ht="21.75" customHeight="1" x14ac:dyDescent="0.25">
      <c r="A19" s="100"/>
      <c r="B19" s="100"/>
      <c r="C19" s="100"/>
      <c r="D19" s="100"/>
      <c r="E19" s="100"/>
      <c r="F19" s="100"/>
      <c r="G19" s="100"/>
      <c r="H19" s="100"/>
      <c r="I19" s="100"/>
      <c r="J19" s="100"/>
      <c r="K19" s="100"/>
      <c r="L19" s="196"/>
      <c r="M19" s="197"/>
      <c r="N19" s="197"/>
      <c r="O19" s="197"/>
    </row>
    <row r="20" spans="1:15" s="127" customFormat="1" ht="16.5" customHeight="1" x14ac:dyDescent="0.2"/>
    <row r="21" spans="1:15" ht="5.25" customHeight="1" thickBot="1" x14ac:dyDescent="0.3"/>
    <row r="22" spans="1:15" ht="48" customHeight="1" thickBot="1" x14ac:dyDescent="0.3">
      <c r="A22" s="644" t="s">
        <v>426</v>
      </c>
      <c r="B22" s="644"/>
      <c r="C22" s="644"/>
      <c r="D22" s="644"/>
      <c r="E22" s="644"/>
      <c r="F22" s="644"/>
      <c r="G22" s="644"/>
      <c r="H22" s="644"/>
      <c r="I22" s="644"/>
      <c r="J22" s="644"/>
    </row>
    <row r="23" spans="1:15" ht="69.95" customHeight="1" thickBot="1" x14ac:dyDescent="0.3">
      <c r="A23" s="285" t="s">
        <v>314</v>
      </c>
      <c r="B23" s="641" t="s">
        <v>688</v>
      </c>
      <c r="C23" s="642"/>
      <c r="D23" s="643"/>
      <c r="E23" s="359" t="s">
        <v>498</v>
      </c>
      <c r="F23" s="386" t="s">
        <v>680</v>
      </c>
      <c r="G23" s="359" t="s">
        <v>499</v>
      </c>
      <c r="H23" s="641" t="s">
        <v>690</v>
      </c>
      <c r="I23" s="642"/>
      <c r="J23" s="643"/>
    </row>
    <row r="24" spans="1:15" ht="50.25" customHeight="1" thickBot="1" x14ac:dyDescent="0.3">
      <c r="A24" s="247" t="s">
        <v>424</v>
      </c>
      <c r="B24" s="641" t="s">
        <v>689</v>
      </c>
      <c r="C24" s="642"/>
      <c r="D24" s="642"/>
      <c r="E24" s="642"/>
      <c r="F24" s="642"/>
      <c r="G24" s="642"/>
      <c r="H24" s="642"/>
      <c r="I24" s="642"/>
      <c r="J24" s="643"/>
    </row>
    <row r="25" spans="1:15" ht="50.25" customHeight="1" thickBot="1" x14ac:dyDescent="0.3">
      <c r="A25" s="623" t="s">
        <v>366</v>
      </c>
      <c r="B25" s="286">
        <v>2024</v>
      </c>
      <c r="C25" s="287">
        <v>2025</v>
      </c>
      <c r="D25" s="287">
        <v>2026</v>
      </c>
      <c r="E25" s="287">
        <v>2027</v>
      </c>
      <c r="F25" s="288" t="s">
        <v>2</v>
      </c>
      <c r="G25" s="289" t="s">
        <v>425</v>
      </c>
      <c r="H25" s="645" t="s">
        <v>413</v>
      </c>
      <c r="I25" s="646"/>
      <c r="J25" s="647"/>
    </row>
    <row r="26" spans="1:15" ht="50.25" customHeight="1" thickBot="1" x14ac:dyDescent="0.3">
      <c r="A26" s="624"/>
      <c r="B26" s="387">
        <v>362</v>
      </c>
      <c r="C26" s="388">
        <v>3450</v>
      </c>
      <c r="D26" s="388">
        <v>3450</v>
      </c>
      <c r="E26" s="388">
        <v>1738</v>
      </c>
      <c r="F26" s="362">
        <f>SUM(B26:E26)</f>
        <v>9000</v>
      </c>
      <c r="G26" s="364">
        <f>+B26</f>
        <v>362</v>
      </c>
      <c r="H26" s="641" t="s">
        <v>9</v>
      </c>
      <c r="I26" s="642"/>
      <c r="J26" s="643"/>
    </row>
    <row r="27" spans="1:15" ht="52.5" customHeight="1" thickBot="1" x14ac:dyDescent="0.3">
      <c r="A27" s="247"/>
      <c r="B27" s="648" t="s">
        <v>691</v>
      </c>
      <c r="C27" s="649"/>
      <c r="D27" s="649"/>
      <c r="E27" s="649"/>
      <c r="F27" s="649"/>
      <c r="G27" s="649"/>
      <c r="H27" s="649"/>
      <c r="I27" s="649"/>
      <c r="J27" s="650"/>
    </row>
    <row r="28" spans="1:15" s="131" customFormat="1" ht="51" customHeight="1" thickBot="1" x14ac:dyDescent="0.3">
      <c r="A28" s="623" t="s">
        <v>356</v>
      </c>
      <c r="B28" s="247" t="s">
        <v>334</v>
      </c>
      <c r="C28" s="285" t="s">
        <v>324</v>
      </c>
      <c r="D28" s="625" t="s">
        <v>338</v>
      </c>
      <c r="E28" s="626"/>
      <c r="F28" s="625" t="s">
        <v>339</v>
      </c>
      <c r="G28" s="626"/>
      <c r="H28" s="248" t="s">
        <v>340</v>
      </c>
      <c r="I28" s="246" t="s">
        <v>337</v>
      </c>
      <c r="J28" s="246" t="s">
        <v>367</v>
      </c>
    </row>
    <row r="29" spans="1:15" ht="51" customHeight="1" thickBot="1" x14ac:dyDescent="0.3">
      <c r="A29" s="624"/>
      <c r="B29" s="290">
        <v>0</v>
      </c>
      <c r="C29" s="193">
        <f>+B59</f>
        <v>0</v>
      </c>
      <c r="D29" s="632"/>
      <c r="E29" s="633"/>
      <c r="F29" s="632"/>
      <c r="G29" s="633"/>
      <c r="H29" s="192"/>
      <c r="I29" s="291"/>
      <c r="J29" s="291"/>
    </row>
    <row r="30" spans="1:15" s="131" customFormat="1" ht="51" customHeight="1" thickBot="1" x14ac:dyDescent="0.3">
      <c r="A30" s="623" t="s">
        <v>357</v>
      </c>
      <c r="B30" s="245" t="s">
        <v>334</v>
      </c>
      <c r="C30" s="248" t="s">
        <v>324</v>
      </c>
      <c r="D30" s="625" t="s">
        <v>338</v>
      </c>
      <c r="E30" s="626"/>
      <c r="F30" s="625" t="s">
        <v>339</v>
      </c>
      <c r="G30" s="626"/>
      <c r="H30" s="248" t="s">
        <v>340</v>
      </c>
      <c r="I30" s="246" t="s">
        <v>337</v>
      </c>
      <c r="J30" s="246" t="s">
        <v>367</v>
      </c>
    </row>
    <row r="31" spans="1:15" ht="51" customHeight="1" thickBot="1" x14ac:dyDescent="0.3">
      <c r="A31" s="624"/>
      <c r="B31" s="290">
        <v>0</v>
      </c>
      <c r="C31" s="193">
        <f>+C59</f>
        <v>0</v>
      </c>
      <c r="D31" s="632"/>
      <c r="E31" s="633"/>
      <c r="F31" s="632"/>
      <c r="G31" s="633"/>
      <c r="H31" s="192"/>
      <c r="I31" s="291"/>
      <c r="J31" s="291"/>
    </row>
    <row r="32" spans="1:15" s="131" customFormat="1" ht="51" customHeight="1" thickBot="1" x14ac:dyDescent="0.3">
      <c r="A32" s="623" t="s">
        <v>358</v>
      </c>
      <c r="B32" s="245" t="s">
        <v>334</v>
      </c>
      <c r="C32" s="248" t="s">
        <v>324</v>
      </c>
      <c r="D32" s="625" t="s">
        <v>338</v>
      </c>
      <c r="E32" s="626"/>
      <c r="F32" s="625" t="s">
        <v>339</v>
      </c>
      <c r="G32" s="626"/>
      <c r="H32" s="248" t="s">
        <v>340</v>
      </c>
      <c r="I32" s="246" t="s">
        <v>337</v>
      </c>
      <c r="J32" s="246" t="s">
        <v>367</v>
      </c>
    </row>
    <row r="33" spans="1:10" ht="51" customHeight="1" thickBot="1" x14ac:dyDescent="0.3">
      <c r="A33" s="624"/>
      <c r="B33" s="192">
        <v>345</v>
      </c>
      <c r="C33" s="193">
        <f>+D59</f>
        <v>0</v>
      </c>
      <c r="D33" s="632"/>
      <c r="E33" s="633"/>
      <c r="F33" s="632"/>
      <c r="G33" s="633"/>
      <c r="H33" s="192"/>
      <c r="I33" s="291"/>
      <c r="J33" s="291"/>
    </row>
    <row r="34" spans="1:10" s="131" customFormat="1" ht="51" customHeight="1" thickBot="1" x14ac:dyDescent="0.3">
      <c r="A34" s="623" t="s">
        <v>359</v>
      </c>
      <c r="B34" s="247" t="s">
        <v>334</v>
      </c>
      <c r="C34" s="245" t="s">
        <v>324</v>
      </c>
      <c r="D34" s="625" t="s">
        <v>338</v>
      </c>
      <c r="E34" s="626"/>
      <c r="F34" s="625" t="s">
        <v>339</v>
      </c>
      <c r="G34" s="626"/>
      <c r="H34" s="248" t="s">
        <v>340</v>
      </c>
      <c r="I34" s="248" t="s">
        <v>337</v>
      </c>
      <c r="J34" s="246" t="s">
        <v>367</v>
      </c>
    </row>
    <row r="35" spans="1:10" ht="51" customHeight="1" thickBot="1" x14ac:dyDescent="0.3">
      <c r="A35" s="624"/>
      <c r="B35" s="192">
        <v>345</v>
      </c>
      <c r="C35" s="193">
        <f>+E59</f>
        <v>0</v>
      </c>
      <c r="D35" s="630"/>
      <c r="E35" s="631"/>
      <c r="F35" s="630"/>
      <c r="G35" s="631"/>
      <c r="H35" s="292"/>
      <c r="I35" s="293"/>
      <c r="J35" s="293"/>
    </row>
    <row r="36" spans="1:10" s="131" customFormat="1" ht="51" customHeight="1" thickBot="1" x14ac:dyDescent="0.3">
      <c r="A36" s="623" t="s">
        <v>360</v>
      </c>
      <c r="B36" s="247" t="s">
        <v>334</v>
      </c>
      <c r="C36" s="248" t="s">
        <v>324</v>
      </c>
      <c r="D36" s="625" t="s">
        <v>338</v>
      </c>
      <c r="E36" s="626"/>
      <c r="F36" s="625" t="s">
        <v>339</v>
      </c>
      <c r="G36" s="626"/>
      <c r="H36" s="248" t="s">
        <v>340</v>
      </c>
      <c r="I36" s="246" t="s">
        <v>337</v>
      </c>
      <c r="J36" s="246" t="s">
        <v>367</v>
      </c>
    </row>
    <row r="37" spans="1:10" ht="51" customHeight="1" thickBot="1" x14ac:dyDescent="0.3">
      <c r="A37" s="624"/>
      <c r="B37" s="192">
        <v>345</v>
      </c>
      <c r="C37" s="193">
        <f>+F59</f>
        <v>0</v>
      </c>
      <c r="D37" s="627"/>
      <c r="E37" s="628"/>
      <c r="F37" s="627"/>
      <c r="G37" s="628"/>
      <c r="H37" s="192"/>
      <c r="I37" s="294"/>
      <c r="J37" s="294"/>
    </row>
    <row r="38" spans="1:10" s="131" customFormat="1" ht="51" customHeight="1" thickBot="1" x14ac:dyDescent="0.3">
      <c r="A38" s="623" t="s">
        <v>342</v>
      </c>
      <c r="B38" s="247" t="s">
        <v>334</v>
      </c>
      <c r="C38" s="248" t="s">
        <v>324</v>
      </c>
      <c r="D38" s="625" t="s">
        <v>338</v>
      </c>
      <c r="E38" s="626"/>
      <c r="F38" s="625" t="s">
        <v>339</v>
      </c>
      <c r="G38" s="626"/>
      <c r="H38" s="248" t="s">
        <v>340</v>
      </c>
      <c r="I38" s="246" t="s">
        <v>337</v>
      </c>
      <c r="J38" s="246" t="s">
        <v>367</v>
      </c>
    </row>
    <row r="39" spans="1:10" ht="51" customHeight="1" thickBot="1" x14ac:dyDescent="0.3">
      <c r="A39" s="624"/>
      <c r="B39" s="192">
        <v>345</v>
      </c>
      <c r="C39" s="194">
        <f>+G59</f>
        <v>0</v>
      </c>
      <c r="D39" s="627"/>
      <c r="E39" s="628"/>
      <c r="F39" s="627"/>
      <c r="G39" s="628"/>
      <c r="H39" s="192"/>
      <c r="I39" s="294"/>
      <c r="J39" s="294"/>
    </row>
    <row r="40" spans="1:10" ht="51" customHeight="1" thickBot="1" x14ac:dyDescent="0.3">
      <c r="A40" s="623" t="s">
        <v>325</v>
      </c>
      <c r="B40" s="247" t="s">
        <v>334</v>
      </c>
      <c r="C40" s="285" t="s">
        <v>324</v>
      </c>
      <c r="D40" s="625" t="s">
        <v>338</v>
      </c>
      <c r="E40" s="626"/>
      <c r="F40" s="625" t="s">
        <v>339</v>
      </c>
      <c r="G40" s="626"/>
      <c r="H40" s="248" t="s">
        <v>340</v>
      </c>
      <c r="I40" s="246" t="s">
        <v>337</v>
      </c>
      <c r="J40" s="246" t="s">
        <v>367</v>
      </c>
    </row>
    <row r="41" spans="1:10" ht="51" customHeight="1" thickBot="1" x14ac:dyDescent="0.3">
      <c r="A41" s="624"/>
      <c r="B41" s="192">
        <v>345</v>
      </c>
      <c r="C41" s="194">
        <f>+H59</f>
        <v>0</v>
      </c>
      <c r="D41" s="627"/>
      <c r="E41" s="629"/>
      <c r="F41" s="627"/>
      <c r="G41" s="628"/>
      <c r="H41" s="192"/>
      <c r="I41" s="294"/>
      <c r="J41" s="294"/>
    </row>
    <row r="42" spans="1:10" ht="51" customHeight="1" thickBot="1" x14ac:dyDescent="0.3">
      <c r="A42" s="623" t="s">
        <v>326</v>
      </c>
      <c r="B42" s="247" t="s">
        <v>334</v>
      </c>
      <c r="C42" s="285" t="s">
        <v>324</v>
      </c>
      <c r="D42" s="625" t="s">
        <v>338</v>
      </c>
      <c r="E42" s="626"/>
      <c r="F42" s="625" t="s">
        <v>339</v>
      </c>
      <c r="G42" s="626"/>
      <c r="H42" s="248" t="s">
        <v>340</v>
      </c>
      <c r="I42" s="246" t="s">
        <v>337</v>
      </c>
      <c r="J42" s="246" t="s">
        <v>367</v>
      </c>
    </row>
    <row r="43" spans="1:10" ht="51" customHeight="1" thickBot="1" x14ac:dyDescent="0.3">
      <c r="A43" s="624"/>
      <c r="B43" s="192">
        <v>345</v>
      </c>
      <c r="C43" s="194">
        <f>+I59</f>
        <v>0</v>
      </c>
      <c r="D43" s="627"/>
      <c r="E43" s="629"/>
      <c r="F43" s="627"/>
      <c r="G43" s="628"/>
      <c r="H43" s="296"/>
      <c r="I43" s="192"/>
      <c r="J43" s="294"/>
    </row>
    <row r="44" spans="1:10" ht="51" customHeight="1" thickBot="1" x14ac:dyDescent="0.3">
      <c r="A44" s="623" t="s">
        <v>327</v>
      </c>
      <c r="B44" s="247" t="s">
        <v>334</v>
      </c>
      <c r="C44" s="285" t="s">
        <v>324</v>
      </c>
      <c r="D44" s="625" t="s">
        <v>338</v>
      </c>
      <c r="E44" s="626"/>
      <c r="F44" s="625" t="s">
        <v>339</v>
      </c>
      <c r="G44" s="626"/>
      <c r="H44" s="248" t="s">
        <v>340</v>
      </c>
      <c r="I44" s="246" t="s">
        <v>337</v>
      </c>
      <c r="J44" s="246" t="s">
        <v>367</v>
      </c>
    </row>
    <row r="45" spans="1:10" ht="51" customHeight="1" thickBot="1" x14ac:dyDescent="0.3">
      <c r="A45" s="624"/>
      <c r="B45" s="192">
        <v>345</v>
      </c>
      <c r="C45" s="194">
        <f>+J59</f>
        <v>0</v>
      </c>
      <c r="D45" s="627"/>
      <c r="E45" s="628"/>
      <c r="F45" s="627"/>
      <c r="G45" s="628"/>
      <c r="H45" s="192"/>
      <c r="I45" s="192"/>
      <c r="J45" s="192"/>
    </row>
    <row r="46" spans="1:10" ht="51" customHeight="1" thickBot="1" x14ac:dyDescent="0.3">
      <c r="A46" s="623" t="s">
        <v>328</v>
      </c>
      <c r="B46" s="247" t="s">
        <v>334</v>
      </c>
      <c r="C46" s="285" t="s">
        <v>324</v>
      </c>
      <c r="D46" s="625" t="s">
        <v>338</v>
      </c>
      <c r="E46" s="626"/>
      <c r="F46" s="625" t="s">
        <v>339</v>
      </c>
      <c r="G46" s="626"/>
      <c r="H46" s="248" t="s">
        <v>340</v>
      </c>
      <c r="I46" s="246" t="s">
        <v>337</v>
      </c>
      <c r="J46" s="246" t="s">
        <v>367</v>
      </c>
    </row>
    <row r="47" spans="1:10" ht="51" customHeight="1" thickBot="1" x14ac:dyDescent="0.3">
      <c r="A47" s="624"/>
      <c r="B47" s="192">
        <v>345</v>
      </c>
      <c r="C47" s="194">
        <f>+K59</f>
        <v>0</v>
      </c>
      <c r="D47" s="627"/>
      <c r="E47" s="628"/>
      <c r="F47" s="627"/>
      <c r="G47" s="628"/>
      <c r="H47" s="192"/>
      <c r="I47" s="294"/>
      <c r="J47" s="294"/>
    </row>
    <row r="48" spans="1:10" ht="51" customHeight="1" thickBot="1" x14ac:dyDescent="0.3">
      <c r="A48" s="623" t="s">
        <v>333</v>
      </c>
      <c r="B48" s="247" t="s">
        <v>334</v>
      </c>
      <c r="C48" s="285" t="s">
        <v>324</v>
      </c>
      <c r="D48" s="625" t="s">
        <v>338</v>
      </c>
      <c r="E48" s="626"/>
      <c r="F48" s="625" t="s">
        <v>339</v>
      </c>
      <c r="G48" s="626"/>
      <c r="H48" s="248" t="s">
        <v>340</v>
      </c>
      <c r="I48" s="246" t="s">
        <v>337</v>
      </c>
      <c r="J48" s="246" t="s">
        <v>367</v>
      </c>
    </row>
    <row r="49" spans="1:13" ht="51" customHeight="1" thickBot="1" x14ac:dyDescent="0.3">
      <c r="A49" s="624"/>
      <c r="B49" s="192">
        <v>345</v>
      </c>
      <c r="C49" s="194">
        <f>+L59</f>
        <v>0</v>
      </c>
      <c r="D49" s="627"/>
      <c r="E49" s="628"/>
      <c r="F49" s="629"/>
      <c r="G49" s="629"/>
      <c r="H49" s="192"/>
      <c r="I49" s="192"/>
      <c r="J49" s="192"/>
    </row>
    <row r="50" spans="1:13" ht="51" customHeight="1" thickBot="1" x14ac:dyDescent="0.3">
      <c r="A50" s="623" t="s">
        <v>329</v>
      </c>
      <c r="B50" s="247" t="s">
        <v>334</v>
      </c>
      <c r="C50" s="285" t="s">
        <v>324</v>
      </c>
      <c r="D50" s="625" t="s">
        <v>338</v>
      </c>
      <c r="E50" s="626"/>
      <c r="F50" s="625" t="s">
        <v>339</v>
      </c>
      <c r="G50" s="626"/>
      <c r="H50" s="248" t="s">
        <v>340</v>
      </c>
      <c r="I50" s="246" t="s">
        <v>337</v>
      </c>
      <c r="J50" s="246" t="s">
        <v>367</v>
      </c>
    </row>
    <row r="51" spans="1:13" ht="51" customHeight="1" thickBot="1" x14ac:dyDescent="0.3">
      <c r="A51" s="624"/>
      <c r="B51" s="192">
        <v>345</v>
      </c>
      <c r="C51" s="194">
        <f>+M59</f>
        <v>0</v>
      </c>
      <c r="D51" s="627"/>
      <c r="E51" s="628"/>
      <c r="F51" s="627"/>
      <c r="G51" s="628"/>
      <c r="H51" s="192"/>
      <c r="I51" s="192"/>
      <c r="J51" s="192"/>
    </row>
    <row r="54" spans="1:13" hidden="1" x14ac:dyDescent="0.25"/>
    <row r="55" spans="1:13" ht="18" hidden="1" x14ac:dyDescent="0.25">
      <c r="A55" s="156" t="s">
        <v>322</v>
      </c>
    </row>
    <row r="56" spans="1:13" ht="57.75" hidden="1" customHeight="1" x14ac:dyDescent="0.25">
      <c r="A56" s="139"/>
    </row>
    <row r="57" spans="1:13" hidden="1" x14ac:dyDescent="0.25"/>
    <row r="58" spans="1:13" ht="23.25" hidden="1" x14ac:dyDescent="0.25">
      <c r="A58" s="622" t="s">
        <v>323</v>
      </c>
      <c r="B58" s="140" t="s">
        <v>343</v>
      </c>
      <c r="C58" s="140" t="s">
        <v>344</v>
      </c>
      <c r="D58" s="140" t="s">
        <v>345</v>
      </c>
      <c r="E58" s="140" t="s">
        <v>346</v>
      </c>
      <c r="F58" s="140" t="s">
        <v>347</v>
      </c>
      <c r="G58" s="140" t="s">
        <v>348</v>
      </c>
      <c r="H58" s="140" t="s">
        <v>349</v>
      </c>
      <c r="I58" s="140" t="s">
        <v>350</v>
      </c>
      <c r="J58" s="140" t="s">
        <v>351</v>
      </c>
      <c r="K58" s="140" t="s">
        <v>352</v>
      </c>
      <c r="L58" s="140" t="s">
        <v>353</v>
      </c>
      <c r="M58" s="140" t="s">
        <v>354</v>
      </c>
    </row>
    <row r="59" spans="1:13" ht="24.75" hidden="1" customHeight="1" x14ac:dyDescent="0.25">
      <c r="A59" s="622"/>
      <c r="B59" s="141"/>
      <c r="C59" s="141"/>
      <c r="D59" s="141"/>
      <c r="E59" s="141"/>
      <c r="F59" s="141"/>
      <c r="G59" s="141"/>
      <c r="H59" s="141"/>
      <c r="I59" s="141"/>
      <c r="J59" s="141"/>
      <c r="K59" s="141"/>
      <c r="L59" s="141"/>
      <c r="M59" s="141"/>
    </row>
    <row r="60" spans="1:13" ht="24.75" hidden="1" customHeight="1" x14ac:dyDescent="0.25">
      <c r="B60" s="110"/>
      <c r="C60" s="110"/>
      <c r="D60" s="110"/>
      <c r="E60" s="110"/>
      <c r="F60" s="110"/>
      <c r="G60" s="110"/>
    </row>
    <row r="61" spans="1:13" s="130" customFormat="1" ht="30" hidden="1" customHeight="1" x14ac:dyDescent="0.25">
      <c r="A61" s="100"/>
      <c r="B61" s="100"/>
      <c r="C61" s="100"/>
      <c r="D61" s="100"/>
      <c r="E61" s="100"/>
      <c r="F61" s="100"/>
      <c r="G61" s="100"/>
      <c r="H61" s="100"/>
      <c r="I61" s="100"/>
    </row>
    <row r="62" spans="1:13" ht="15" thickBot="1" x14ac:dyDescent="0.3"/>
    <row r="63" spans="1:13" ht="44.25" customHeight="1" thickBot="1" x14ac:dyDescent="0.3">
      <c r="A63" s="652" t="s">
        <v>515</v>
      </c>
      <c r="B63" s="303" t="s">
        <v>516</v>
      </c>
      <c r="C63" s="304"/>
      <c r="D63" s="651" t="s">
        <v>519</v>
      </c>
      <c r="E63" s="303" t="s">
        <v>516</v>
      </c>
      <c r="F63" s="304"/>
      <c r="G63" s="667" t="s">
        <v>523</v>
      </c>
      <c r="H63" s="303" t="s">
        <v>520</v>
      </c>
      <c r="I63" s="653"/>
      <c r="J63" s="653"/>
    </row>
    <row r="64" spans="1:13" ht="15.75" thickBot="1" x14ac:dyDescent="0.3">
      <c r="A64" s="652"/>
      <c r="B64" s="303" t="s">
        <v>517</v>
      </c>
      <c r="C64" s="304" t="s">
        <v>717</v>
      </c>
      <c r="D64" s="651"/>
      <c r="E64" s="303" t="s">
        <v>517</v>
      </c>
      <c r="F64" s="304" t="s">
        <v>718</v>
      </c>
      <c r="G64" s="668"/>
      <c r="H64" s="303" t="s">
        <v>521</v>
      </c>
      <c r="I64" s="653"/>
      <c r="J64" s="653"/>
    </row>
    <row r="65" spans="1:10" ht="15.75" thickBot="1" x14ac:dyDescent="0.3">
      <c r="A65" s="652"/>
      <c r="B65" s="303" t="s">
        <v>518</v>
      </c>
      <c r="C65" s="304"/>
      <c r="D65" s="651"/>
      <c r="E65" s="303" t="s">
        <v>518</v>
      </c>
      <c r="F65" s="304" t="s">
        <v>719</v>
      </c>
      <c r="G65" s="668"/>
      <c r="H65" s="303" t="s">
        <v>522</v>
      </c>
      <c r="I65" s="653"/>
      <c r="J65" s="653"/>
    </row>
    <row r="66" spans="1:10" ht="39.75" customHeight="1" thickBot="1" x14ac:dyDescent="0.3">
      <c r="A66" s="652"/>
      <c r="B66" s="303" t="s">
        <v>516</v>
      </c>
      <c r="C66" s="304"/>
      <c r="D66" s="651"/>
      <c r="E66" s="303" t="s">
        <v>516</v>
      </c>
      <c r="F66" s="304"/>
      <c r="G66" s="668"/>
      <c r="H66" s="303" t="s">
        <v>520</v>
      </c>
      <c r="I66" s="653"/>
      <c r="J66" s="653"/>
    </row>
    <row r="67" spans="1:10" ht="15.75" thickBot="1" x14ac:dyDescent="0.3">
      <c r="A67" s="652"/>
      <c r="B67" s="303" t="s">
        <v>517</v>
      </c>
      <c r="C67" s="304"/>
      <c r="D67" s="651"/>
      <c r="E67" s="303" t="s">
        <v>517</v>
      </c>
      <c r="F67" s="304" t="s">
        <v>720</v>
      </c>
      <c r="G67" s="668"/>
      <c r="H67" s="303" t="s">
        <v>521</v>
      </c>
      <c r="I67" s="653"/>
      <c r="J67" s="653"/>
    </row>
    <row r="68" spans="1:10" ht="15.75" thickBot="1" x14ac:dyDescent="0.3">
      <c r="A68" s="652"/>
      <c r="B68" s="303" t="s">
        <v>518</v>
      </c>
      <c r="C68" s="304"/>
      <c r="D68" s="651"/>
      <c r="E68" s="303" t="s">
        <v>518</v>
      </c>
      <c r="F68" s="304" t="s">
        <v>721</v>
      </c>
      <c r="G68" s="669"/>
      <c r="H68" s="303" t="s">
        <v>522</v>
      </c>
      <c r="I68" s="653"/>
      <c r="J68" s="653"/>
    </row>
  </sheetData>
  <mergeCells count="90">
    <mergeCell ref="A22:J22"/>
    <mergeCell ref="A1:A4"/>
    <mergeCell ref="B1:H1"/>
    <mergeCell ref="B2:H2"/>
    <mergeCell ref="B3:H3"/>
    <mergeCell ref="B4:H4"/>
    <mergeCell ref="A7:A10"/>
    <mergeCell ref="B7:J10"/>
    <mergeCell ref="A12:A14"/>
    <mergeCell ref="A16:B18"/>
    <mergeCell ref="D16:F16"/>
    <mergeCell ref="D17:F17"/>
    <mergeCell ref="D18:F18"/>
    <mergeCell ref="B23:D23"/>
    <mergeCell ref="H23:J23"/>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63:A68"/>
    <mergeCell ref="D63:D68"/>
    <mergeCell ref="G63:G68"/>
    <mergeCell ref="I63:J63"/>
    <mergeCell ref="I64:J64"/>
    <mergeCell ref="I65:J65"/>
    <mergeCell ref="I66:J66"/>
    <mergeCell ref="I67:J67"/>
    <mergeCell ref="I68:J68"/>
  </mergeCells>
  <pageMargins left="0.25" right="0.25" top="0.75" bottom="0.75" header="0.3" footer="0.3"/>
  <pageSetup scale="24"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1">
    <tabColor theme="7" tint="0.39997558519241921"/>
    <pageSetUpPr fitToPage="1"/>
  </sheetPr>
  <dimension ref="A1:L28"/>
  <sheetViews>
    <sheetView view="pageBreakPreview" zoomScale="60" zoomScaleNormal="100" workbookViewId="0">
      <selection activeCell="D27" sqref="D27:L27"/>
    </sheetView>
  </sheetViews>
  <sheetFormatPr baseColWidth="10" defaultColWidth="8.5703125" defaultRowHeight="12.75" x14ac:dyDescent="0.25"/>
  <cols>
    <col min="1" max="1" width="3.42578125" style="321" customWidth="1"/>
    <col min="2" max="2" width="9.42578125" style="321" customWidth="1"/>
    <col min="3" max="3" width="5.5703125" style="321" customWidth="1"/>
    <col min="4" max="4" width="6.5703125" style="321" customWidth="1"/>
    <col min="5" max="5" width="5.5703125" style="321" customWidth="1"/>
    <col min="6" max="6" width="10.42578125" style="321" customWidth="1"/>
    <col min="7" max="7" width="2.140625" style="321" customWidth="1"/>
    <col min="8" max="8" width="29.5703125" style="321" customWidth="1"/>
    <col min="9" max="9" width="31.5703125" style="321" customWidth="1"/>
    <col min="10" max="10" width="6.5703125" style="321" customWidth="1"/>
    <col min="11" max="11" width="18.5703125" style="321" customWidth="1"/>
    <col min="12" max="12" width="25.5703125" style="321" customWidth="1"/>
    <col min="13" max="16384" width="8.5703125" style="321"/>
  </cols>
  <sheetData>
    <row r="1" spans="1:12" ht="18.75" customHeight="1" x14ac:dyDescent="0.25">
      <c r="A1" s="577"/>
      <c r="B1" s="578"/>
      <c r="C1" s="578"/>
      <c r="D1" s="578"/>
      <c r="E1" s="579"/>
      <c r="F1" s="586" t="s">
        <v>524</v>
      </c>
      <c r="G1" s="587"/>
      <c r="H1" s="587"/>
      <c r="I1" s="587"/>
      <c r="J1" s="587"/>
      <c r="K1" s="587"/>
      <c r="L1" s="320"/>
    </row>
    <row r="2" spans="1:12" ht="18.75" customHeight="1" x14ac:dyDescent="0.25">
      <c r="A2" s="580"/>
      <c r="B2" s="581"/>
      <c r="C2" s="581"/>
      <c r="D2" s="581"/>
      <c r="E2" s="582"/>
      <c r="F2" s="588"/>
      <c r="G2" s="589"/>
      <c r="H2" s="589"/>
      <c r="I2" s="589"/>
      <c r="J2" s="589"/>
      <c r="K2" s="589"/>
      <c r="L2" s="320"/>
    </row>
    <row r="3" spans="1:12" ht="18.75" customHeight="1" x14ac:dyDescent="0.25">
      <c r="A3" s="580"/>
      <c r="B3" s="581"/>
      <c r="C3" s="581"/>
      <c r="D3" s="581"/>
      <c r="E3" s="582"/>
      <c r="F3" s="586" t="s">
        <v>525</v>
      </c>
      <c r="G3" s="587"/>
      <c r="H3" s="587"/>
      <c r="I3" s="587"/>
      <c r="J3" s="587"/>
      <c r="K3" s="587"/>
      <c r="L3" s="320"/>
    </row>
    <row r="4" spans="1:12" ht="18.75" customHeight="1" x14ac:dyDescent="0.25">
      <c r="A4" s="583"/>
      <c r="B4" s="584"/>
      <c r="C4" s="584"/>
      <c r="D4" s="584"/>
      <c r="E4" s="585"/>
      <c r="F4" s="588"/>
      <c r="G4" s="589"/>
      <c r="H4" s="589"/>
      <c r="I4" s="589"/>
      <c r="J4" s="589"/>
      <c r="K4" s="589"/>
      <c r="L4" s="320"/>
    </row>
    <row r="5" spans="1:12" ht="15.75" customHeight="1" x14ac:dyDescent="0.25">
      <c r="A5" s="590" t="s">
        <v>526</v>
      </c>
      <c r="B5" s="591"/>
      <c r="C5" s="591"/>
      <c r="D5" s="591"/>
      <c r="E5" s="591"/>
      <c r="F5" s="591"/>
      <c r="G5" s="591"/>
      <c r="H5" s="591"/>
      <c r="I5" s="591"/>
      <c r="J5" s="591"/>
      <c r="K5" s="591"/>
      <c r="L5" s="592"/>
    </row>
    <row r="6" spans="1:12" ht="23.25" customHeight="1" x14ac:dyDescent="0.25">
      <c r="A6" s="590" t="s">
        <v>527</v>
      </c>
      <c r="B6" s="591"/>
      <c r="C6" s="593"/>
      <c r="D6" s="599" t="s">
        <v>566</v>
      </c>
      <c r="E6" s="600"/>
      <c r="F6" s="600"/>
      <c r="G6" s="600"/>
      <c r="H6" s="601"/>
      <c r="I6" s="590" t="s">
        <v>528</v>
      </c>
      <c r="J6" s="593"/>
      <c r="K6" s="599" t="s">
        <v>581</v>
      </c>
      <c r="L6" s="601"/>
    </row>
    <row r="7" spans="1:12" ht="17.850000000000001" customHeight="1" x14ac:dyDescent="0.25">
      <c r="A7" s="590" t="s">
        <v>529</v>
      </c>
      <c r="B7" s="591"/>
      <c r="C7" s="593"/>
      <c r="D7" s="599" t="s">
        <v>239</v>
      </c>
      <c r="E7" s="600"/>
      <c r="F7" s="600"/>
      <c r="G7" s="600"/>
      <c r="H7" s="601"/>
      <c r="I7" s="590" t="s">
        <v>7</v>
      </c>
      <c r="J7" s="593"/>
      <c r="K7" s="599" t="s">
        <v>44</v>
      </c>
      <c r="L7" s="601"/>
    </row>
    <row r="8" spans="1:12" ht="35.85" customHeight="1" x14ac:dyDescent="0.25">
      <c r="A8" s="590" t="s">
        <v>530</v>
      </c>
      <c r="B8" s="591"/>
      <c r="C8" s="593"/>
      <c r="D8" s="594" t="s">
        <v>654</v>
      </c>
      <c r="E8" s="595"/>
      <c r="F8" s="595"/>
      <c r="G8" s="595"/>
      <c r="H8" s="596"/>
      <c r="I8" s="590" t="s">
        <v>531</v>
      </c>
      <c r="J8" s="593"/>
      <c r="K8" s="599" t="s">
        <v>608</v>
      </c>
      <c r="L8" s="601"/>
    </row>
    <row r="9" spans="1:12" ht="15.75" customHeight="1" x14ac:dyDescent="0.25">
      <c r="A9" s="602" t="s">
        <v>532</v>
      </c>
      <c r="B9" s="603"/>
      <c r="C9" s="603"/>
      <c r="D9" s="603"/>
      <c r="E9" s="603"/>
      <c r="F9" s="603"/>
      <c r="G9" s="603"/>
      <c r="H9" s="603"/>
      <c r="I9" s="603"/>
      <c r="J9" s="603"/>
      <c r="K9" s="603"/>
      <c r="L9" s="654"/>
    </row>
    <row r="10" spans="1:12" ht="41.25" customHeight="1" x14ac:dyDescent="0.25">
      <c r="A10" s="619" t="s">
        <v>314</v>
      </c>
      <c r="B10" s="619"/>
      <c r="C10" s="619"/>
      <c r="D10" s="619"/>
      <c r="E10" s="655" t="s">
        <v>688</v>
      </c>
      <c r="F10" s="655"/>
      <c r="G10" s="655"/>
      <c r="H10" s="655"/>
      <c r="I10" s="655"/>
      <c r="J10" s="655"/>
      <c r="K10" s="655"/>
      <c r="L10" s="655"/>
    </row>
    <row r="11" spans="1:12" ht="34.5" customHeight="1" x14ac:dyDescent="0.25">
      <c r="A11" s="604" t="s">
        <v>533</v>
      </c>
      <c r="B11" s="605"/>
      <c r="C11" s="605"/>
      <c r="D11" s="592"/>
      <c r="E11" s="594" t="s">
        <v>689</v>
      </c>
      <c r="F11" s="595"/>
      <c r="G11" s="595"/>
      <c r="H11" s="595"/>
      <c r="I11" s="595"/>
      <c r="J11" s="595"/>
      <c r="K11" s="595"/>
      <c r="L11" s="596"/>
    </row>
    <row r="12" spans="1:12" ht="47.25" customHeight="1" x14ac:dyDescent="0.25">
      <c r="A12" s="590" t="s">
        <v>534</v>
      </c>
      <c r="B12" s="591"/>
      <c r="C12" s="591"/>
      <c r="D12" s="593"/>
      <c r="E12" s="606" t="s">
        <v>692</v>
      </c>
      <c r="F12" s="607"/>
      <c r="G12" s="607"/>
      <c r="H12" s="607"/>
      <c r="I12" s="607"/>
      <c r="J12" s="607"/>
      <c r="K12" s="607"/>
      <c r="L12" s="608"/>
    </row>
    <row r="13" spans="1:12" ht="28.5" customHeight="1" x14ac:dyDescent="0.25">
      <c r="A13" s="590" t="s">
        <v>535</v>
      </c>
      <c r="B13" s="591"/>
      <c r="C13" s="593"/>
      <c r="D13" s="599">
        <v>3978</v>
      </c>
      <c r="E13" s="600"/>
      <c r="F13" s="600"/>
      <c r="G13" s="600"/>
      <c r="H13" s="601"/>
      <c r="I13" s="590" t="s">
        <v>536</v>
      </c>
      <c r="J13" s="593"/>
      <c r="K13" s="599" t="s">
        <v>591</v>
      </c>
      <c r="L13" s="601"/>
    </row>
    <row r="14" spans="1:12" ht="15.75" customHeight="1" x14ac:dyDescent="0.25">
      <c r="A14" s="590" t="s">
        <v>537</v>
      </c>
      <c r="B14" s="591"/>
      <c r="C14" s="591"/>
      <c r="D14" s="591"/>
      <c r="E14" s="591"/>
      <c r="F14" s="591"/>
      <c r="G14" s="591"/>
      <c r="H14" s="591"/>
      <c r="I14" s="591"/>
      <c r="J14" s="591"/>
      <c r="K14" s="591"/>
      <c r="L14" s="592"/>
    </row>
    <row r="15" spans="1:12" ht="25.5" customHeight="1" x14ac:dyDescent="0.25">
      <c r="A15" s="590" t="s">
        <v>538</v>
      </c>
      <c r="B15" s="591"/>
      <c r="C15" s="593"/>
      <c r="D15" s="599" t="s">
        <v>572</v>
      </c>
      <c r="E15" s="600"/>
      <c r="F15" s="600"/>
      <c r="G15" s="600"/>
      <c r="H15" s="601"/>
      <c r="I15" s="590" t="s">
        <v>539</v>
      </c>
      <c r="J15" s="593"/>
      <c r="K15" s="599" t="s">
        <v>59</v>
      </c>
      <c r="L15" s="601"/>
    </row>
    <row r="16" spans="1:12" ht="25.5" customHeight="1" x14ac:dyDescent="0.25">
      <c r="A16" s="590" t="s">
        <v>540</v>
      </c>
      <c r="B16" s="591"/>
      <c r="C16" s="593"/>
      <c r="D16" s="659">
        <v>3450</v>
      </c>
      <c r="E16" s="660"/>
      <c r="F16" s="660"/>
      <c r="G16" s="660"/>
      <c r="H16" s="661"/>
      <c r="I16" s="590" t="s">
        <v>417</v>
      </c>
      <c r="J16" s="593"/>
      <c r="K16" s="599" t="s">
        <v>9</v>
      </c>
      <c r="L16" s="601"/>
    </row>
    <row r="17" spans="1:12" ht="27.6" customHeight="1" x14ac:dyDescent="0.25">
      <c r="A17" s="590" t="s">
        <v>541</v>
      </c>
      <c r="B17" s="591"/>
      <c r="C17" s="593"/>
      <c r="D17" s="599" t="s">
        <v>655</v>
      </c>
      <c r="E17" s="600"/>
      <c r="F17" s="600"/>
      <c r="G17" s="600"/>
      <c r="H17" s="601"/>
      <c r="I17" s="609"/>
      <c r="J17" s="611"/>
      <c r="K17" s="611"/>
      <c r="L17" s="610"/>
    </row>
    <row r="18" spans="1:12" ht="12" customHeight="1" x14ac:dyDescent="0.25">
      <c r="A18" s="328" t="s">
        <v>542</v>
      </c>
      <c r="B18" s="328" t="s">
        <v>543</v>
      </c>
      <c r="C18" s="590" t="s">
        <v>544</v>
      </c>
      <c r="D18" s="591"/>
      <c r="E18" s="591"/>
      <c r="F18" s="591"/>
      <c r="G18" s="593"/>
      <c r="H18" s="590" t="s">
        <v>415</v>
      </c>
      <c r="I18" s="593"/>
      <c r="J18" s="590" t="s">
        <v>634</v>
      </c>
      <c r="K18" s="593"/>
      <c r="L18" s="328" t="s">
        <v>630</v>
      </c>
    </row>
    <row r="19" spans="1:12" ht="170.1" customHeight="1" x14ac:dyDescent="0.25">
      <c r="A19" s="322">
        <v>1</v>
      </c>
      <c r="B19" s="323" t="s">
        <v>633</v>
      </c>
      <c r="C19" s="599" t="s">
        <v>712</v>
      </c>
      <c r="D19" s="600"/>
      <c r="E19" s="600"/>
      <c r="F19" s="600"/>
      <c r="G19" s="601"/>
      <c r="H19" s="599" t="s">
        <v>694</v>
      </c>
      <c r="I19" s="601"/>
      <c r="J19" s="609" t="s">
        <v>56</v>
      </c>
      <c r="K19" s="610"/>
      <c r="L19" s="323" t="s">
        <v>631</v>
      </c>
    </row>
    <row r="20" spans="1:12" x14ac:dyDescent="0.25">
      <c r="A20" s="322">
        <v>2</v>
      </c>
      <c r="B20" s="323" t="s">
        <v>633</v>
      </c>
      <c r="C20" s="599"/>
      <c r="D20" s="600"/>
      <c r="E20" s="600"/>
      <c r="F20" s="600"/>
      <c r="G20" s="601"/>
      <c r="H20" s="599"/>
      <c r="I20" s="601"/>
      <c r="J20" s="609"/>
      <c r="K20" s="610"/>
      <c r="L20" s="323"/>
    </row>
    <row r="21" spans="1:12" x14ac:dyDescent="0.25">
      <c r="A21" s="322">
        <v>3</v>
      </c>
      <c r="B21" s="323" t="s">
        <v>633</v>
      </c>
      <c r="C21" s="599"/>
      <c r="D21" s="600"/>
      <c r="E21" s="600"/>
      <c r="F21" s="600"/>
      <c r="G21" s="601"/>
      <c r="H21" s="599"/>
      <c r="I21" s="601"/>
      <c r="J21" s="609"/>
      <c r="K21" s="610"/>
      <c r="L21" s="323"/>
    </row>
    <row r="22" spans="1:12" ht="25.5" customHeight="1" x14ac:dyDescent="0.25">
      <c r="A22" s="328" t="s">
        <v>542</v>
      </c>
      <c r="B22" s="590" t="s">
        <v>545</v>
      </c>
      <c r="C22" s="591"/>
      <c r="D22" s="591"/>
      <c r="E22" s="591"/>
      <c r="F22" s="591"/>
      <c r="G22" s="591"/>
      <c r="H22" s="591"/>
      <c r="I22" s="591"/>
      <c r="J22" s="591"/>
      <c r="K22" s="593"/>
      <c r="L22" s="328" t="s">
        <v>546</v>
      </c>
    </row>
    <row r="23" spans="1:12" ht="28.35" customHeight="1" x14ac:dyDescent="0.25">
      <c r="A23" s="322">
        <v>1</v>
      </c>
      <c r="B23" s="599" t="s">
        <v>695</v>
      </c>
      <c r="C23" s="600"/>
      <c r="D23" s="600"/>
      <c r="E23" s="600"/>
      <c r="F23" s="600"/>
      <c r="G23" s="600"/>
      <c r="H23" s="600"/>
      <c r="I23" s="600"/>
      <c r="J23" s="600"/>
      <c r="K23" s="601"/>
      <c r="L23" s="323" t="s">
        <v>56</v>
      </c>
    </row>
    <row r="24" spans="1:12" ht="15.75" customHeight="1" x14ac:dyDescent="0.25">
      <c r="A24" s="590" t="s">
        <v>547</v>
      </c>
      <c r="B24" s="591"/>
      <c r="C24" s="591"/>
      <c r="D24" s="591"/>
      <c r="E24" s="591"/>
      <c r="F24" s="603"/>
      <c r="G24" s="603"/>
      <c r="H24" s="591"/>
      <c r="I24" s="603"/>
      <c r="J24" s="603"/>
      <c r="K24" s="591"/>
      <c r="L24" s="618"/>
    </row>
    <row r="25" spans="1:12" ht="26.25" customHeight="1" x14ac:dyDescent="0.25">
      <c r="A25" s="590" t="s">
        <v>548</v>
      </c>
      <c r="B25" s="591"/>
      <c r="C25" s="593"/>
      <c r="D25" s="599">
        <f>+'META_PDD 432'!B26</f>
        <v>362</v>
      </c>
      <c r="E25" s="600"/>
      <c r="F25" s="619" t="s">
        <v>632</v>
      </c>
      <c r="G25" s="619"/>
      <c r="H25" s="336">
        <v>2024</v>
      </c>
      <c r="I25" s="619" t="s">
        <v>549</v>
      </c>
      <c r="J25" s="619"/>
      <c r="K25" s="594" t="s">
        <v>631</v>
      </c>
      <c r="L25" s="596"/>
    </row>
    <row r="26" spans="1:12" ht="26.25" customHeight="1" x14ac:dyDescent="0.25">
      <c r="A26" s="590" t="s">
        <v>550</v>
      </c>
      <c r="B26" s="591"/>
      <c r="C26" s="593"/>
      <c r="D26" s="599" t="s">
        <v>696</v>
      </c>
      <c r="E26" s="600"/>
      <c r="F26" s="665"/>
      <c r="G26" s="665"/>
      <c r="H26" s="600"/>
      <c r="I26" s="665"/>
      <c r="J26" s="665"/>
      <c r="K26" s="600"/>
      <c r="L26" s="666"/>
    </row>
    <row r="27" spans="1:12" ht="77.45" customHeight="1" x14ac:dyDescent="0.25">
      <c r="A27" s="590" t="s">
        <v>551</v>
      </c>
      <c r="B27" s="591"/>
      <c r="C27" s="593"/>
      <c r="D27" s="609" t="s">
        <v>693</v>
      </c>
      <c r="E27" s="611"/>
      <c r="F27" s="611"/>
      <c r="G27" s="611"/>
      <c r="H27" s="611"/>
      <c r="I27" s="611"/>
      <c r="J27" s="611"/>
      <c r="K27" s="611"/>
      <c r="L27" s="610"/>
    </row>
    <row r="28" spans="1:12" ht="17.850000000000001" customHeight="1" x14ac:dyDescent="0.25">
      <c r="A28" s="590" t="s">
        <v>552</v>
      </c>
      <c r="B28" s="591"/>
      <c r="C28" s="593"/>
      <c r="D28" s="599" t="s">
        <v>655</v>
      </c>
      <c r="E28" s="600"/>
      <c r="F28" s="600"/>
      <c r="G28" s="600"/>
      <c r="H28" s="600"/>
      <c r="I28" s="600"/>
      <c r="J28" s="600"/>
      <c r="K28" s="600"/>
      <c r="L28" s="60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58"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C00-000000000000}">
          <x14:formula1>
            <xm:f>Datos!$A$2:$A$5</xm:f>
          </x14:formula1>
          <xm:sqref>D6:H6</xm:sqref>
        </x14:dataValidation>
        <x14:dataValidation type="list" allowBlank="1" showInputMessage="1" showErrorMessage="1" xr:uid="{00000000-0002-0000-0C00-000001000000}">
          <x14:formula1>
            <xm:f>Datos!$B$2:$B$6</xm:f>
          </x14:formula1>
          <xm:sqref>K6:L6</xm:sqref>
        </x14:dataValidation>
        <x14:dataValidation type="list" allowBlank="1" showInputMessage="1" showErrorMessage="1" xr:uid="{00000000-0002-0000-0C00-000002000000}">
          <x14:formula1>
            <xm:f>Datos!$C$2:$C$3</xm:f>
          </x14:formula1>
          <xm:sqref>D7:H7</xm:sqref>
        </x14:dataValidation>
        <x14:dataValidation type="list" allowBlank="1" showInputMessage="1" showErrorMessage="1" xr:uid="{00000000-0002-0000-0C00-000003000000}">
          <x14:formula1>
            <xm:f>Datos!$D$2:$D$7</xm:f>
          </x14:formula1>
          <xm:sqref>K7:L7</xm:sqref>
        </x14:dataValidation>
        <x14:dataValidation type="list" allowBlank="1" showInputMessage="1" showErrorMessage="1" xr:uid="{00000000-0002-0000-0C00-000004000000}">
          <x14:formula1>
            <xm:f>Datos!$E$2:$E$23</xm:f>
          </x14:formula1>
          <xm:sqref>D8:H8</xm:sqref>
        </x14:dataValidation>
        <x14:dataValidation type="list" allowBlank="1" showInputMessage="1" showErrorMessage="1" xr:uid="{00000000-0002-0000-0C00-000005000000}">
          <x14:formula1>
            <xm:f>Datos!$F$2:$F$18</xm:f>
          </x14:formula1>
          <xm:sqref>K8:L8</xm:sqref>
        </x14:dataValidation>
        <x14:dataValidation type="list" allowBlank="1" showInputMessage="1" showErrorMessage="1" xr:uid="{00000000-0002-0000-0C00-000006000000}">
          <x14:formula1>
            <xm:f>Datos!$G$2:$G$8</xm:f>
          </x14:formula1>
          <xm:sqref>K13:L13</xm:sqref>
        </x14:dataValidation>
        <x14:dataValidation type="list" allowBlank="1" showInputMessage="1" showErrorMessage="1" xr:uid="{00000000-0002-0000-0C00-000007000000}">
          <x14:formula1>
            <xm:f>Datos!$H$2:$H$3</xm:f>
          </x14:formula1>
          <xm:sqref>D15:H15</xm:sqref>
        </x14:dataValidation>
        <x14:dataValidation type="list" allowBlank="1" showInputMessage="1" showErrorMessage="1" xr:uid="{00000000-0002-0000-0C00-000008000000}">
          <x14:formula1>
            <xm:f>Datos!$I$2:$I$7</xm:f>
          </x14:formula1>
          <xm:sqref>K15:L15</xm:sqref>
        </x14:dataValidation>
        <x14:dataValidation type="list" allowBlank="1" showInputMessage="1" showErrorMessage="1" xr:uid="{00000000-0002-0000-0C00-000009000000}">
          <x14:formula1>
            <xm:f>Datos!$J$2:$J$5</xm:f>
          </x14:formula1>
          <xm:sqref>K16:L16</xm:sqref>
        </x14:dataValidation>
        <x14:dataValidation type="list" allowBlank="1" showInputMessage="1" showErrorMessage="1" xr:uid="{00000000-0002-0000-0C00-00000A000000}">
          <x14:formula1>
            <xm:f>Datos!$K$2:$K$4</xm:f>
          </x14:formula1>
          <xm:sqref>L23</xm:sqref>
        </x14:dataValidation>
        <x14:dataValidation type="list" allowBlank="1" showInputMessage="1" showErrorMessage="1" xr:uid="{00000000-0002-0000-0C00-00000B000000}">
          <x14:formula1>
            <xm:f>Datos!$K$2:$K$3</xm:f>
          </x14:formula1>
          <xm:sqref>J19:K21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4" tint="0.59999389629810485"/>
    <pageSetUpPr fitToPage="1"/>
  </sheetPr>
  <dimension ref="A1:O46"/>
  <sheetViews>
    <sheetView showGridLines="0" topLeftCell="A40" zoomScale="70" zoomScaleNormal="70" workbookViewId="0">
      <selection activeCell="B28" sqref="B28"/>
    </sheetView>
  </sheetViews>
  <sheetFormatPr baseColWidth="10" defaultColWidth="10.85546875" defaultRowHeight="14.25" x14ac:dyDescent="0.25"/>
  <cols>
    <col min="1" max="1" width="49.5703125" style="100" customWidth="1"/>
    <col min="2" max="2" width="47.85546875" style="100" customWidth="1"/>
    <col min="3" max="13" width="35.5703125" style="100" customWidth="1"/>
    <col min="14" max="15" width="18.140625" style="100" customWidth="1"/>
    <col min="16" max="16" width="8.42578125" style="100" customWidth="1"/>
    <col min="17" max="17" width="18.42578125" style="100" bestFit="1" customWidth="1"/>
    <col min="18" max="18" width="5.5703125" style="100" customWidth="1"/>
    <col min="19" max="19" width="18.42578125" style="100" bestFit="1" customWidth="1"/>
    <col min="20" max="20" width="4.5703125" style="100" customWidth="1"/>
    <col min="21" max="21" width="23" style="100" bestFit="1" customWidth="1"/>
    <col min="22" max="22" width="10.85546875" style="100"/>
    <col min="23" max="23" width="18.42578125" style="100" bestFit="1" customWidth="1"/>
    <col min="24" max="24" width="16.140625" style="100" customWidth="1"/>
    <col min="25" max="16384" width="10.85546875" style="100"/>
  </cols>
  <sheetData>
    <row r="1" spans="1:15" s="182" customFormat="1" ht="32.25" customHeight="1" thickBot="1" x14ac:dyDescent="0.3">
      <c r="A1" s="552"/>
      <c r="B1" s="530" t="s">
        <v>371</v>
      </c>
      <c r="C1" s="531"/>
      <c r="D1" s="531"/>
      <c r="E1" s="531"/>
      <c r="F1" s="531"/>
      <c r="G1" s="531"/>
      <c r="H1" s="531"/>
      <c r="I1" s="532"/>
      <c r="J1" s="527" t="s">
        <v>412</v>
      </c>
      <c r="K1" s="528"/>
      <c r="L1" s="529"/>
    </row>
    <row r="2" spans="1:15" s="182" customFormat="1" ht="30.75" customHeight="1" thickBot="1" x14ac:dyDescent="0.3">
      <c r="A2" s="553"/>
      <c r="B2" s="533" t="s">
        <v>372</v>
      </c>
      <c r="C2" s="534"/>
      <c r="D2" s="534"/>
      <c r="E2" s="534"/>
      <c r="F2" s="534"/>
      <c r="G2" s="534"/>
      <c r="H2" s="534"/>
      <c r="I2" s="535"/>
      <c r="J2" s="527" t="s">
        <v>378</v>
      </c>
      <c r="K2" s="528"/>
      <c r="L2" s="529"/>
    </row>
    <row r="3" spans="1:15" s="182" customFormat="1" ht="24" customHeight="1" thickBot="1" x14ac:dyDescent="0.3">
      <c r="A3" s="553"/>
      <c r="B3" s="533" t="s">
        <v>373</v>
      </c>
      <c r="C3" s="534"/>
      <c r="D3" s="534"/>
      <c r="E3" s="534"/>
      <c r="F3" s="534"/>
      <c r="G3" s="534"/>
      <c r="H3" s="534"/>
      <c r="I3" s="535"/>
      <c r="J3" s="527" t="s">
        <v>379</v>
      </c>
      <c r="K3" s="528"/>
      <c r="L3" s="529"/>
    </row>
    <row r="4" spans="1:15" s="182" customFormat="1" ht="21.75" customHeight="1" thickBot="1" x14ac:dyDescent="0.3">
      <c r="A4" s="554"/>
      <c r="B4" s="536" t="s">
        <v>510</v>
      </c>
      <c r="C4" s="537"/>
      <c r="D4" s="537"/>
      <c r="E4" s="537"/>
      <c r="F4" s="537"/>
      <c r="G4" s="537"/>
      <c r="H4" s="537"/>
      <c r="I4" s="538"/>
      <c r="J4" s="527" t="s">
        <v>370</v>
      </c>
      <c r="K4" s="528"/>
      <c r="L4" s="529"/>
    </row>
    <row r="5" spans="1:15" s="182" customFormat="1" ht="21.75" customHeight="1" thickBot="1" x14ac:dyDescent="0.3">
      <c r="A5" s="183"/>
      <c r="B5" s="184"/>
      <c r="C5" s="184"/>
      <c r="D5" s="184"/>
      <c r="E5" s="184"/>
      <c r="F5" s="184"/>
      <c r="G5" s="184"/>
      <c r="H5" s="184"/>
      <c r="I5" s="184"/>
      <c r="J5" s="184"/>
      <c r="K5" s="184"/>
      <c r="L5" s="184"/>
      <c r="M5" s="185"/>
      <c r="N5" s="185"/>
      <c r="O5" s="185"/>
    </row>
    <row r="6" spans="1:15" s="182" customFormat="1" ht="21.75" customHeight="1" thickBot="1" x14ac:dyDescent="0.3">
      <c r="A6" s="694" t="s">
        <v>408</v>
      </c>
      <c r="B6" s="298" t="s">
        <v>343</v>
      </c>
      <c r="C6" s="252"/>
      <c r="D6" s="298" t="s">
        <v>344</v>
      </c>
      <c r="E6" s="253"/>
      <c r="F6" s="298" t="s">
        <v>345</v>
      </c>
      <c r="G6" s="253"/>
      <c r="H6" s="298" t="s">
        <v>346</v>
      </c>
      <c r="I6" s="254"/>
      <c r="J6" s="695" t="s">
        <v>368</v>
      </c>
      <c r="K6" s="297" t="s">
        <v>409</v>
      </c>
      <c r="L6" s="186" t="s">
        <v>639</v>
      </c>
      <c r="M6" s="693"/>
      <c r="N6" s="693"/>
      <c r="O6" s="693"/>
    </row>
    <row r="7" spans="1:15" s="182" customFormat="1" ht="21.75" customHeight="1" thickBot="1" x14ac:dyDescent="0.3">
      <c r="A7" s="694"/>
      <c r="B7" s="299" t="s">
        <v>347</v>
      </c>
      <c r="C7" s="255"/>
      <c r="D7" s="298" t="s">
        <v>348</v>
      </c>
      <c r="E7" s="256"/>
      <c r="F7" s="298" t="s">
        <v>349</v>
      </c>
      <c r="G7" s="256"/>
      <c r="H7" s="298" t="s">
        <v>350</v>
      </c>
      <c r="I7" s="254"/>
      <c r="J7" s="695"/>
      <c r="K7" s="297" t="s">
        <v>410</v>
      </c>
      <c r="L7" s="186"/>
      <c r="M7" s="693"/>
      <c r="N7" s="693"/>
      <c r="O7" s="693"/>
    </row>
    <row r="8" spans="1:15" s="182" customFormat="1" ht="21.75" customHeight="1" thickBot="1" x14ac:dyDescent="0.3">
      <c r="A8" s="694"/>
      <c r="B8" s="298" t="s">
        <v>351</v>
      </c>
      <c r="C8" s="252"/>
      <c r="D8" s="298" t="s">
        <v>352</v>
      </c>
      <c r="E8" s="256"/>
      <c r="F8" s="298" t="s">
        <v>353</v>
      </c>
      <c r="G8" s="256"/>
      <c r="H8" s="298" t="s">
        <v>354</v>
      </c>
      <c r="I8" s="254"/>
      <c r="J8" s="695"/>
      <c r="K8" s="297" t="s">
        <v>411</v>
      </c>
      <c r="L8" s="186"/>
      <c r="M8" s="693"/>
      <c r="N8" s="693"/>
      <c r="O8" s="693"/>
    </row>
    <row r="9" spans="1:15" s="182" customFormat="1" ht="21.75" customHeight="1" x14ac:dyDescent="0.25">
      <c r="A9" s="183"/>
      <c r="B9" s="184"/>
      <c r="C9" s="184"/>
      <c r="D9" s="184"/>
      <c r="E9" s="184"/>
      <c r="F9" s="184"/>
      <c r="G9" s="184"/>
      <c r="H9" s="184"/>
      <c r="I9" s="184"/>
      <c r="J9" s="184"/>
      <c r="K9" s="184"/>
      <c r="L9" s="184"/>
      <c r="M9" s="185"/>
      <c r="N9" s="185"/>
      <c r="O9" s="185"/>
    </row>
    <row r="10" spans="1:15" ht="15" customHeight="1" x14ac:dyDescent="0.25">
      <c r="A10" s="105"/>
      <c r="B10" s="106"/>
      <c r="C10" s="106"/>
      <c r="D10" s="108"/>
      <c r="E10" s="107"/>
      <c r="F10" s="107"/>
      <c r="G10" s="109"/>
      <c r="H10" s="109"/>
      <c r="I10" s="110"/>
      <c r="J10" s="110"/>
      <c r="K10" s="106"/>
      <c r="L10" s="106"/>
      <c r="M10" s="106"/>
      <c r="N10" s="106"/>
      <c r="O10" s="106"/>
    </row>
    <row r="11" spans="1:15" ht="16.5" customHeight="1" thickBot="1" x14ac:dyDescent="0.3">
      <c r="A11" s="179"/>
      <c r="B11" s="180"/>
      <c r="C11" s="180"/>
      <c r="D11" s="180"/>
      <c r="E11" s="180"/>
      <c r="F11" s="180"/>
      <c r="G11" s="180"/>
      <c r="H11" s="180"/>
      <c r="I11" s="180"/>
      <c r="J11" s="180"/>
      <c r="K11" s="180"/>
      <c r="L11" s="180"/>
      <c r="M11" s="180"/>
    </row>
    <row r="12" spans="1:15" ht="32.1" customHeight="1" thickBot="1" x14ac:dyDescent="0.3">
      <c r="A12" s="681" t="s">
        <v>502</v>
      </c>
      <c r="B12" s="682"/>
      <c r="C12" s="682"/>
      <c r="D12" s="682"/>
      <c r="E12" s="682"/>
      <c r="F12" s="682"/>
      <c r="G12" s="682"/>
      <c r="H12" s="682"/>
      <c r="I12" s="682"/>
      <c r="J12" s="682"/>
      <c r="K12" s="682"/>
      <c r="L12" s="683"/>
    </row>
    <row r="13" spans="1:15" ht="32.1" customHeight="1" thickBot="1" x14ac:dyDescent="0.3">
      <c r="A13" s="675" t="s">
        <v>500</v>
      </c>
      <c r="B13" s="677" t="s">
        <v>421</v>
      </c>
      <c r="C13" s="679" t="s">
        <v>407</v>
      </c>
      <c r="D13" s="672" t="s">
        <v>356</v>
      </c>
      <c r="E13" s="673"/>
      <c r="F13" s="674"/>
      <c r="G13" s="672" t="s">
        <v>357</v>
      </c>
      <c r="H13" s="673"/>
      <c r="I13" s="674"/>
      <c r="J13" s="539" t="s">
        <v>358</v>
      </c>
      <c r="K13" s="540"/>
      <c r="L13" s="541"/>
    </row>
    <row r="14" spans="1:15" ht="32.1" customHeight="1" thickBot="1" x14ac:dyDescent="0.3">
      <c r="A14" s="676"/>
      <c r="B14" s="678"/>
      <c r="C14" s="680"/>
      <c r="D14" s="236" t="s">
        <v>318</v>
      </c>
      <c r="E14" s="234" t="s">
        <v>319</v>
      </c>
      <c r="F14" s="235" t="s">
        <v>501</v>
      </c>
      <c r="G14" s="236" t="s">
        <v>318</v>
      </c>
      <c r="H14" s="234" t="s">
        <v>319</v>
      </c>
      <c r="I14" s="235" t="s">
        <v>501</v>
      </c>
      <c r="J14" s="236" t="s">
        <v>318</v>
      </c>
      <c r="K14" s="234" t="s">
        <v>319</v>
      </c>
      <c r="L14" s="235" t="s">
        <v>501</v>
      </c>
    </row>
    <row r="15" spans="1:15" ht="97.35" customHeight="1" x14ac:dyDescent="0.25">
      <c r="A15" s="231" t="s">
        <v>698</v>
      </c>
      <c r="B15" s="365" t="s">
        <v>643</v>
      </c>
      <c r="C15" s="670" t="s">
        <v>697</v>
      </c>
      <c r="D15" s="687"/>
      <c r="E15" s="689"/>
      <c r="F15" s="691"/>
      <c r="G15" s="237"/>
      <c r="H15" s="232"/>
      <c r="I15" s="233"/>
      <c r="J15" s="237"/>
      <c r="K15" s="232"/>
      <c r="L15" s="233"/>
    </row>
    <row r="16" spans="1:15" ht="97.35" customHeight="1" x14ac:dyDescent="0.25">
      <c r="A16" s="231" t="s">
        <v>698</v>
      </c>
      <c r="B16" s="366" t="s">
        <v>659</v>
      </c>
      <c r="C16" s="671"/>
      <c r="D16" s="688"/>
      <c r="E16" s="690"/>
      <c r="F16" s="692"/>
      <c r="G16" s="237"/>
      <c r="H16" s="232"/>
      <c r="I16" s="233"/>
      <c r="J16" s="237"/>
      <c r="K16" s="232"/>
      <c r="L16" s="233"/>
    </row>
    <row r="17" spans="1:13" ht="97.35" customHeight="1" x14ac:dyDescent="0.25">
      <c r="A17" s="231" t="s">
        <v>699</v>
      </c>
      <c r="B17" s="366" t="s">
        <v>672</v>
      </c>
      <c r="C17" s="389" t="s">
        <v>466</v>
      </c>
      <c r="D17" s="332"/>
      <c r="E17" s="333"/>
      <c r="F17" s="334"/>
      <c r="G17" s="237"/>
      <c r="H17" s="232"/>
      <c r="I17" s="233"/>
      <c r="J17" s="237"/>
      <c r="K17" s="232"/>
      <c r="L17" s="233"/>
    </row>
    <row r="18" spans="1:13" ht="32.1" customHeight="1" x14ac:dyDescent="0.25">
      <c r="A18" s="228"/>
      <c r="B18" s="227"/>
      <c r="C18" s="367"/>
      <c r="D18" s="238"/>
      <c r="E18" s="123"/>
      <c r="F18" s="124"/>
      <c r="G18" s="238"/>
      <c r="H18" s="123"/>
      <c r="I18" s="124"/>
      <c r="J18" s="238"/>
      <c r="K18" s="123"/>
      <c r="L18" s="124"/>
    </row>
    <row r="19" spans="1:13" ht="32.1" customHeight="1" x14ac:dyDescent="0.25">
      <c r="A19" s="228"/>
      <c r="B19" s="227"/>
      <c r="C19" s="241"/>
      <c r="D19" s="238"/>
      <c r="E19" s="123"/>
      <c r="F19" s="124"/>
      <c r="G19" s="238"/>
      <c r="H19" s="123"/>
      <c r="I19" s="124"/>
      <c r="J19" s="238"/>
      <c r="K19" s="123"/>
      <c r="L19" s="124"/>
    </row>
    <row r="20" spans="1:13" ht="32.1" customHeight="1" thickBot="1" x14ac:dyDescent="0.3">
      <c r="A20" s="229"/>
      <c r="B20" s="230"/>
      <c r="C20" s="242"/>
      <c r="D20" s="239"/>
      <c r="E20" s="126"/>
      <c r="F20" s="129"/>
      <c r="G20" s="239"/>
      <c r="H20" s="126"/>
      <c r="I20" s="129"/>
      <c r="J20" s="239"/>
      <c r="K20" s="126"/>
      <c r="L20" s="129"/>
    </row>
    <row r="21" spans="1:13" s="127" customFormat="1" ht="16.5" customHeight="1" x14ac:dyDescent="0.2">
      <c r="M21" s="100"/>
    </row>
    <row r="22" spans="1:13" ht="15" thickBot="1" x14ac:dyDescent="0.3"/>
    <row r="23" spans="1:13" ht="35.1" customHeight="1" thickBot="1" x14ac:dyDescent="0.3">
      <c r="A23" s="681" t="s">
        <v>503</v>
      </c>
      <c r="B23" s="682"/>
      <c r="C23" s="682"/>
      <c r="D23" s="682"/>
      <c r="E23" s="682"/>
      <c r="F23" s="682"/>
      <c r="G23" s="682"/>
      <c r="H23" s="682"/>
      <c r="I23" s="682"/>
      <c r="J23" s="682"/>
      <c r="K23" s="682"/>
      <c r="L23" s="683"/>
    </row>
    <row r="24" spans="1:13" ht="35.1" customHeight="1" x14ac:dyDescent="0.25">
      <c r="A24" s="675" t="s">
        <v>500</v>
      </c>
      <c r="B24" s="677" t="s">
        <v>421</v>
      </c>
      <c r="C24" s="679" t="s">
        <v>407</v>
      </c>
      <c r="D24" s="672" t="s">
        <v>359</v>
      </c>
      <c r="E24" s="673"/>
      <c r="F24" s="674"/>
      <c r="G24" s="672" t="s">
        <v>360</v>
      </c>
      <c r="H24" s="673"/>
      <c r="I24" s="674"/>
      <c r="J24" s="672" t="s">
        <v>342</v>
      </c>
      <c r="K24" s="673"/>
      <c r="L24" s="674"/>
    </row>
    <row r="25" spans="1:13" ht="35.1" customHeight="1" thickBot="1" x14ac:dyDescent="0.3">
      <c r="A25" s="676"/>
      <c r="B25" s="678"/>
      <c r="C25" s="680"/>
      <c r="D25" s="236" t="s">
        <v>318</v>
      </c>
      <c r="E25" s="234" t="s">
        <v>319</v>
      </c>
      <c r="F25" s="235" t="s">
        <v>501</v>
      </c>
      <c r="G25" s="236" t="s">
        <v>318</v>
      </c>
      <c r="H25" s="234" t="s">
        <v>319</v>
      </c>
      <c r="I25" s="235" t="s">
        <v>501</v>
      </c>
      <c r="J25" s="236" t="s">
        <v>318</v>
      </c>
      <c r="K25" s="234" t="s">
        <v>319</v>
      </c>
      <c r="L25" s="235" t="s">
        <v>501</v>
      </c>
    </row>
    <row r="26" spans="1:13" ht="99.75" x14ac:dyDescent="0.25">
      <c r="A26" s="231" t="s">
        <v>698</v>
      </c>
      <c r="B26" s="365" t="s">
        <v>643</v>
      </c>
      <c r="C26" s="670" t="s">
        <v>697</v>
      </c>
      <c r="D26" s="237"/>
      <c r="E26" s="232"/>
      <c r="F26" s="233"/>
      <c r="G26" s="237"/>
      <c r="H26" s="232"/>
      <c r="I26" s="233"/>
      <c r="J26" s="237"/>
      <c r="K26" s="232"/>
      <c r="L26" s="233"/>
    </row>
    <row r="27" spans="1:13" ht="71.25" x14ac:dyDescent="0.25">
      <c r="A27" s="231" t="s">
        <v>698</v>
      </c>
      <c r="B27" s="366" t="s">
        <v>659</v>
      </c>
      <c r="C27" s="671"/>
      <c r="D27" s="238"/>
      <c r="E27" s="123"/>
      <c r="F27" s="124"/>
      <c r="G27" s="238"/>
      <c r="H27" s="123"/>
      <c r="I27" s="124"/>
      <c r="J27" s="238"/>
      <c r="K27" s="123"/>
      <c r="L27" s="124"/>
    </row>
    <row r="28" spans="1:13" ht="71.25" x14ac:dyDescent="0.25">
      <c r="A28" s="231" t="s">
        <v>699</v>
      </c>
      <c r="B28" s="366" t="s">
        <v>672</v>
      </c>
      <c r="C28" s="240" t="s">
        <v>466</v>
      </c>
      <c r="D28" s="238"/>
      <c r="E28" s="123"/>
      <c r="F28" s="124"/>
      <c r="G28" s="238"/>
      <c r="H28" s="123"/>
      <c r="I28" s="124"/>
      <c r="J28" s="238"/>
      <c r="K28" s="123"/>
      <c r="L28" s="124"/>
    </row>
    <row r="29" spans="1:13" ht="35.1" customHeight="1" thickBot="1" x14ac:dyDescent="0.3">
      <c r="A29" s="229"/>
      <c r="B29" s="230"/>
      <c r="C29" s="242"/>
      <c r="D29" s="239"/>
      <c r="E29" s="126"/>
      <c r="F29" s="129"/>
      <c r="G29" s="239"/>
      <c r="H29" s="126"/>
      <c r="I29" s="129"/>
      <c r="J29" s="239"/>
      <c r="K29" s="126"/>
      <c r="L29" s="129"/>
    </row>
    <row r="31" spans="1:13" ht="15" thickBot="1" x14ac:dyDescent="0.3"/>
    <row r="32" spans="1:13" ht="35.1" customHeight="1" thickBot="1" x14ac:dyDescent="0.3">
      <c r="A32" s="684" t="s">
        <v>504</v>
      </c>
      <c r="B32" s="685"/>
      <c r="C32" s="685"/>
      <c r="D32" s="685"/>
      <c r="E32" s="685"/>
      <c r="F32" s="685"/>
      <c r="G32" s="685"/>
      <c r="H32" s="685"/>
      <c r="I32" s="685"/>
      <c r="J32" s="685"/>
      <c r="K32" s="685"/>
      <c r="L32" s="686"/>
    </row>
    <row r="33" spans="1:12" ht="35.1" customHeight="1" x14ac:dyDescent="0.25">
      <c r="A33" s="675" t="s">
        <v>500</v>
      </c>
      <c r="B33" s="677" t="s">
        <v>421</v>
      </c>
      <c r="C33" s="679" t="s">
        <v>407</v>
      </c>
      <c r="D33" s="672" t="s">
        <v>325</v>
      </c>
      <c r="E33" s="673"/>
      <c r="F33" s="674"/>
      <c r="G33" s="672" t="s">
        <v>326</v>
      </c>
      <c r="H33" s="673"/>
      <c r="I33" s="674"/>
      <c r="J33" s="672" t="s">
        <v>327</v>
      </c>
      <c r="K33" s="673"/>
      <c r="L33" s="674"/>
    </row>
    <row r="34" spans="1:12" ht="35.1" customHeight="1" thickBot="1" x14ac:dyDescent="0.3">
      <c r="A34" s="676"/>
      <c r="B34" s="678"/>
      <c r="C34" s="680"/>
      <c r="D34" s="236" t="s">
        <v>318</v>
      </c>
      <c r="E34" s="234" t="s">
        <v>319</v>
      </c>
      <c r="F34" s="235" t="s">
        <v>501</v>
      </c>
      <c r="G34" s="236" t="s">
        <v>318</v>
      </c>
      <c r="H34" s="234" t="s">
        <v>319</v>
      </c>
      <c r="I34" s="235" t="s">
        <v>501</v>
      </c>
      <c r="J34" s="236" t="s">
        <v>318</v>
      </c>
      <c r="K34" s="234" t="s">
        <v>319</v>
      </c>
      <c r="L34" s="235" t="s">
        <v>501</v>
      </c>
    </row>
    <row r="35" spans="1:12" ht="99.75" x14ac:dyDescent="0.25">
      <c r="A35" s="231" t="s">
        <v>698</v>
      </c>
      <c r="B35" s="365" t="s">
        <v>643</v>
      </c>
      <c r="C35" s="670" t="s">
        <v>697</v>
      </c>
      <c r="D35" s="237"/>
      <c r="E35" s="232"/>
      <c r="F35" s="233"/>
      <c r="G35" s="237"/>
      <c r="H35" s="232"/>
      <c r="I35" s="233"/>
      <c r="J35" s="237"/>
      <c r="K35" s="232"/>
      <c r="L35" s="233"/>
    </row>
    <row r="36" spans="1:12" ht="71.25" x14ac:dyDescent="0.25">
      <c r="A36" s="231" t="s">
        <v>698</v>
      </c>
      <c r="B36" s="366" t="s">
        <v>659</v>
      </c>
      <c r="C36" s="671"/>
      <c r="D36" s="238"/>
      <c r="E36" s="123"/>
      <c r="F36" s="124"/>
      <c r="G36" s="238"/>
      <c r="H36" s="123"/>
      <c r="I36" s="124"/>
      <c r="J36" s="238"/>
      <c r="K36" s="123"/>
      <c r="L36" s="124"/>
    </row>
    <row r="37" spans="1:12" ht="71.25" x14ac:dyDescent="0.25">
      <c r="A37" s="231" t="s">
        <v>699</v>
      </c>
      <c r="B37" s="366" t="s">
        <v>672</v>
      </c>
      <c r="C37" s="240" t="s">
        <v>466</v>
      </c>
      <c r="D37" s="238"/>
      <c r="E37" s="123"/>
      <c r="F37" s="124"/>
      <c r="G37" s="238"/>
      <c r="H37" s="123"/>
      <c r="I37" s="124"/>
      <c r="J37" s="238"/>
      <c r="K37" s="123"/>
      <c r="L37" s="124"/>
    </row>
    <row r="38" spans="1:12" ht="35.1" customHeight="1" thickBot="1" x14ac:dyDescent="0.3">
      <c r="A38" s="229"/>
      <c r="B38" s="230"/>
      <c r="C38" s="242"/>
      <c r="D38" s="239"/>
      <c r="E38" s="126"/>
      <c r="F38" s="129"/>
      <c r="G38" s="239"/>
      <c r="H38" s="126"/>
      <c r="I38" s="129"/>
      <c r="J38" s="239"/>
      <c r="K38" s="126"/>
      <c r="L38" s="129"/>
    </row>
    <row r="40" spans="1:12" ht="15" thickBot="1" x14ac:dyDescent="0.3"/>
    <row r="41" spans="1:12" ht="35.1" customHeight="1" thickBot="1" x14ac:dyDescent="0.3">
      <c r="A41" s="684" t="s">
        <v>505</v>
      </c>
      <c r="B41" s="685"/>
      <c r="C41" s="685"/>
      <c r="D41" s="685"/>
      <c r="E41" s="685"/>
      <c r="F41" s="685"/>
      <c r="G41" s="685"/>
      <c r="H41" s="685"/>
      <c r="I41" s="685"/>
      <c r="J41" s="685"/>
      <c r="K41" s="685"/>
      <c r="L41" s="686"/>
    </row>
    <row r="42" spans="1:12" ht="35.1" customHeight="1" x14ac:dyDescent="0.25">
      <c r="A42" s="675" t="s">
        <v>500</v>
      </c>
      <c r="B42" s="677" t="s">
        <v>421</v>
      </c>
      <c r="C42" s="679" t="s">
        <v>407</v>
      </c>
      <c r="D42" s="672" t="s">
        <v>328</v>
      </c>
      <c r="E42" s="673"/>
      <c r="F42" s="674"/>
      <c r="G42" s="672" t="s">
        <v>405</v>
      </c>
      <c r="H42" s="673"/>
      <c r="I42" s="674"/>
      <c r="J42" s="672" t="s">
        <v>329</v>
      </c>
      <c r="K42" s="673"/>
      <c r="L42" s="674"/>
    </row>
    <row r="43" spans="1:12" ht="35.1" customHeight="1" thickBot="1" x14ac:dyDescent="0.3">
      <c r="A43" s="676"/>
      <c r="B43" s="678"/>
      <c r="C43" s="680"/>
      <c r="D43" s="236" t="s">
        <v>318</v>
      </c>
      <c r="E43" s="234" t="s">
        <v>319</v>
      </c>
      <c r="F43" s="235" t="s">
        <v>501</v>
      </c>
      <c r="G43" s="236" t="s">
        <v>318</v>
      </c>
      <c r="H43" s="234" t="s">
        <v>319</v>
      </c>
      <c r="I43" s="235" t="s">
        <v>501</v>
      </c>
      <c r="J43" s="236" t="s">
        <v>318</v>
      </c>
      <c r="K43" s="234" t="s">
        <v>319</v>
      </c>
      <c r="L43" s="235" t="s">
        <v>501</v>
      </c>
    </row>
    <row r="44" spans="1:12" ht="99.75" x14ac:dyDescent="0.25">
      <c r="A44" s="231" t="s">
        <v>698</v>
      </c>
      <c r="B44" s="365" t="s">
        <v>643</v>
      </c>
      <c r="C44" s="670" t="s">
        <v>697</v>
      </c>
      <c r="D44" s="237"/>
      <c r="E44" s="232"/>
      <c r="F44" s="233"/>
      <c r="G44" s="237"/>
      <c r="H44" s="232"/>
      <c r="I44" s="233"/>
      <c r="J44" s="237"/>
      <c r="K44" s="232"/>
      <c r="L44" s="233"/>
    </row>
    <row r="45" spans="1:12" ht="71.25" x14ac:dyDescent="0.25">
      <c r="A45" s="231" t="s">
        <v>698</v>
      </c>
      <c r="B45" s="366" t="s">
        <v>659</v>
      </c>
      <c r="C45" s="671"/>
      <c r="D45" s="238"/>
      <c r="E45" s="123"/>
      <c r="F45" s="124"/>
      <c r="G45" s="238"/>
      <c r="H45" s="123"/>
      <c r="I45" s="124"/>
      <c r="J45" s="238"/>
      <c r="K45" s="123"/>
      <c r="L45" s="124"/>
    </row>
    <row r="46" spans="1:12" ht="71.25" x14ac:dyDescent="0.25">
      <c r="A46" s="231" t="s">
        <v>699</v>
      </c>
      <c r="B46" s="366" t="s">
        <v>672</v>
      </c>
      <c r="C46" s="240" t="s">
        <v>466</v>
      </c>
      <c r="D46" s="238"/>
      <c r="E46" s="123"/>
      <c r="F46" s="124"/>
      <c r="G46" s="238"/>
      <c r="H46" s="123"/>
      <c r="I46" s="124"/>
      <c r="J46" s="238"/>
      <c r="K46" s="123"/>
      <c r="L46" s="124"/>
    </row>
  </sheetData>
  <mergeCells count="49">
    <mergeCell ref="A42:A43"/>
    <mergeCell ref="M6:O6"/>
    <mergeCell ref="M7:O7"/>
    <mergeCell ref="M8:O8"/>
    <mergeCell ref="A1:A4"/>
    <mergeCell ref="J1:L1"/>
    <mergeCell ref="J2:L2"/>
    <mergeCell ref="J3:L3"/>
    <mergeCell ref="J4:L4"/>
    <mergeCell ref="B1:I1"/>
    <mergeCell ref="B2:I2"/>
    <mergeCell ref="B3:I3"/>
    <mergeCell ref="B4:I4"/>
    <mergeCell ref="A6:A8"/>
    <mergeCell ref="J6:J8"/>
    <mergeCell ref="C42:C43"/>
    <mergeCell ref="D42:F42"/>
    <mergeCell ref="G42:I42"/>
    <mergeCell ref="J42:L42"/>
    <mergeCell ref="G24:I24"/>
    <mergeCell ref="C33:C34"/>
    <mergeCell ref="D33:F33"/>
    <mergeCell ref="D24:F24"/>
    <mergeCell ref="A33:A34"/>
    <mergeCell ref="C26:C27"/>
    <mergeCell ref="C35:C36"/>
    <mergeCell ref="A12:L12"/>
    <mergeCell ref="A41:L41"/>
    <mergeCell ref="B33:B34"/>
    <mergeCell ref="D15:D16"/>
    <mergeCell ref="E15:E16"/>
    <mergeCell ref="F15:F16"/>
    <mergeCell ref="C15:C16"/>
    <mergeCell ref="C44:C45"/>
    <mergeCell ref="G33:I33"/>
    <mergeCell ref="A13:A14"/>
    <mergeCell ref="B13:B14"/>
    <mergeCell ref="C13:C14"/>
    <mergeCell ref="D13:F13"/>
    <mergeCell ref="G13:I13"/>
    <mergeCell ref="A23:L23"/>
    <mergeCell ref="A32:L32"/>
    <mergeCell ref="J24:L24"/>
    <mergeCell ref="J13:L13"/>
    <mergeCell ref="J33:L33"/>
    <mergeCell ref="B24:B25"/>
    <mergeCell ref="C24:C25"/>
    <mergeCell ref="B42:B43"/>
    <mergeCell ref="A24:A25"/>
  </mergeCells>
  <pageMargins left="0.25" right="0.25" top="0.75" bottom="0.75" header="0.3" footer="0.3"/>
  <pageSetup scale="21"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rgb="FFFFC000"/>
  </sheetPr>
  <dimension ref="A1:AF102"/>
  <sheetViews>
    <sheetView tabSelected="1" view="pageBreakPreview" topLeftCell="A55" zoomScale="60" zoomScaleNormal="55" workbookViewId="0">
      <selection activeCell="A73" sqref="A73:XFD76"/>
    </sheetView>
  </sheetViews>
  <sheetFormatPr baseColWidth="10" defaultColWidth="10.85546875" defaultRowHeight="14.25" x14ac:dyDescent="0.25"/>
  <cols>
    <col min="1" max="1" width="25.5703125" style="180" customWidth="1"/>
    <col min="2" max="2" width="29.85546875" style="180" customWidth="1"/>
    <col min="3" max="4" width="21.5703125" style="180" customWidth="1"/>
    <col min="5" max="5" width="20.5703125" style="180" bestFit="1" customWidth="1"/>
    <col min="6" max="6" width="21.85546875" style="180" customWidth="1"/>
    <col min="7" max="7" width="20.5703125" style="180" bestFit="1" customWidth="1"/>
    <col min="8" max="8" width="21.5703125" style="180" customWidth="1"/>
    <col min="9" max="9" width="20.5703125" style="180" bestFit="1" customWidth="1"/>
    <col min="10" max="10" width="22.42578125" style="180" customWidth="1"/>
    <col min="11" max="11" width="20.5703125" style="180" bestFit="1" customWidth="1"/>
    <col min="12" max="12" width="23" style="180" customWidth="1"/>
    <col min="13" max="13" width="20.5703125" style="180" bestFit="1" customWidth="1"/>
    <col min="14" max="14" width="22.42578125" style="180" customWidth="1"/>
    <col min="15" max="15" width="20.5703125" style="180" bestFit="1" customWidth="1"/>
    <col min="16" max="17" width="20.5703125" style="180" customWidth="1"/>
    <col min="18" max="18" width="17.42578125" style="180" bestFit="1" customWidth="1"/>
    <col min="19" max="19" width="20.5703125" style="180" bestFit="1" customWidth="1"/>
    <col min="20" max="20" width="21.140625" style="180" customWidth="1"/>
    <col min="21" max="21" width="20.5703125" style="180" bestFit="1" customWidth="1"/>
    <col min="22" max="22" width="19.85546875" style="180" bestFit="1" customWidth="1"/>
    <col min="23" max="23" width="21.85546875" style="180" customWidth="1"/>
    <col min="24" max="24" width="17.42578125" style="180" bestFit="1" customWidth="1"/>
    <col min="25" max="25" width="20.5703125" style="180" bestFit="1" customWidth="1"/>
    <col min="26" max="26" width="20.42578125" style="180" customWidth="1"/>
    <col min="27" max="27" width="17.42578125" style="180" customWidth="1"/>
    <col min="28" max="28" width="19.85546875" style="180" bestFit="1" customWidth="1"/>
    <col min="29" max="29" width="22.85546875" style="180" customWidth="1"/>
    <col min="30" max="30" width="17" style="180" customWidth="1"/>
    <col min="31" max="31" width="19.85546875" style="180" bestFit="1" customWidth="1"/>
    <col min="32" max="32" width="22" style="180" customWidth="1"/>
    <col min="33" max="36" width="20.42578125" style="180" bestFit="1" customWidth="1"/>
    <col min="37" max="16384" width="10.85546875" style="180"/>
  </cols>
  <sheetData>
    <row r="1" spans="1:32" s="100" customFormat="1" ht="20.25" customHeight="1" x14ac:dyDescent="0.25">
      <c r="A1" s="634"/>
      <c r="B1" s="710" t="s">
        <v>506</v>
      </c>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2"/>
    </row>
    <row r="2" spans="1:32" s="100" customFormat="1" ht="18.75" customHeight="1" x14ac:dyDescent="0.25">
      <c r="A2" s="635"/>
      <c r="B2" s="713"/>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5"/>
    </row>
    <row r="3" spans="1:32" s="100" customFormat="1" ht="14.25" customHeight="1" x14ac:dyDescent="0.25">
      <c r="A3" s="635"/>
      <c r="B3" s="713"/>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5"/>
    </row>
    <row r="4" spans="1:32" s="100" customFormat="1" ht="33" customHeight="1" thickBot="1" x14ac:dyDescent="0.3">
      <c r="A4" s="636"/>
      <c r="B4" s="716"/>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8"/>
    </row>
    <row r="5" spans="1:32" s="100" customFormat="1" ht="15" x14ac:dyDescent="0.25">
      <c r="B5" s="199"/>
      <c r="C5" s="199"/>
      <c r="D5" s="199"/>
      <c r="E5" s="199"/>
      <c r="F5" s="199"/>
      <c r="G5" s="199"/>
      <c r="H5" s="199"/>
      <c r="I5" s="199"/>
      <c r="J5" s="199"/>
      <c r="K5" s="198"/>
      <c r="L5" s="198"/>
      <c r="M5" s="198"/>
      <c r="N5" s="198"/>
      <c r="O5" s="198"/>
      <c r="P5" s="180"/>
      <c r="Q5" s="180"/>
      <c r="R5" s="180"/>
      <c r="S5" s="180"/>
      <c r="T5" s="180"/>
      <c r="U5" s="180"/>
      <c r="V5" s="180"/>
      <c r="W5" s="180"/>
      <c r="X5" s="180"/>
      <c r="Y5" s="180"/>
      <c r="Z5" s="180"/>
      <c r="AA5" s="180"/>
      <c r="AB5" s="180"/>
      <c r="AC5" s="180"/>
      <c r="AD5" s="180"/>
      <c r="AE5" s="180"/>
      <c r="AF5" s="180"/>
    </row>
    <row r="6" spans="1:32" s="100" customFormat="1" ht="9" customHeight="1" x14ac:dyDescent="0.25">
      <c r="A6" s="104"/>
      <c r="B6" s="199"/>
      <c r="C6" s="199"/>
      <c r="D6" s="199"/>
      <c r="E6" s="199"/>
      <c r="F6" s="199"/>
      <c r="G6" s="199"/>
      <c r="H6" s="199"/>
      <c r="I6" s="199"/>
      <c r="J6" s="199"/>
      <c r="K6" s="199"/>
      <c r="L6" s="199"/>
      <c r="M6" s="199"/>
      <c r="N6" s="199"/>
      <c r="O6" s="199"/>
      <c r="P6" s="101"/>
      <c r="Q6" s="101"/>
      <c r="R6" s="102"/>
      <c r="S6" s="102"/>
      <c r="T6" s="101"/>
      <c r="U6" s="101"/>
      <c r="V6" s="101"/>
      <c r="W6" s="180"/>
      <c r="X6" s="103"/>
      <c r="Y6" s="103"/>
      <c r="Z6" s="103"/>
      <c r="AA6" s="180"/>
      <c r="AB6" s="180"/>
      <c r="AC6" s="180"/>
      <c r="AD6" s="180"/>
      <c r="AE6" s="180"/>
      <c r="AF6" s="180"/>
    </row>
    <row r="7" spans="1:32" s="100" customFormat="1" ht="15" customHeight="1" thickBot="1" x14ac:dyDescent="0.3">
      <c r="A7" s="105"/>
      <c r="B7" s="199"/>
      <c r="C7" s="199"/>
      <c r="D7" s="199"/>
      <c r="E7" s="199"/>
      <c r="F7" s="199"/>
      <c r="G7" s="199"/>
      <c r="H7" s="199"/>
      <c r="I7" s="199"/>
      <c r="J7" s="199"/>
      <c r="K7" s="199"/>
      <c r="L7" s="199"/>
      <c r="M7" s="199"/>
      <c r="N7" s="199"/>
      <c r="O7" s="199"/>
      <c r="P7" s="101"/>
      <c r="Q7" s="101"/>
      <c r="R7" s="102"/>
      <c r="S7" s="102"/>
      <c r="T7" s="101"/>
      <c r="U7" s="101"/>
      <c r="V7" s="101"/>
      <c r="W7" s="180"/>
      <c r="X7" s="103"/>
      <c r="Y7" s="103"/>
      <c r="Z7" s="250"/>
      <c r="AA7" s="180"/>
      <c r="AB7" s="180"/>
      <c r="AC7" s="180"/>
      <c r="AD7" s="180"/>
      <c r="AE7" s="180"/>
      <c r="AF7" s="180"/>
    </row>
    <row r="8" spans="1:32" s="100" customFormat="1" ht="15" customHeight="1" thickBot="1" x14ac:dyDescent="0.3">
      <c r="A8" s="638" t="s">
        <v>311</v>
      </c>
      <c r="B8" s="721" t="s">
        <v>641</v>
      </c>
      <c r="C8" s="722"/>
      <c r="D8" s="722"/>
      <c r="E8" s="722"/>
      <c r="F8" s="722"/>
      <c r="G8" s="722"/>
      <c r="H8" s="722"/>
      <c r="I8" s="722"/>
      <c r="J8" s="722"/>
      <c r="K8" s="722"/>
      <c r="L8" s="722"/>
      <c r="M8" s="722"/>
      <c r="N8" s="722"/>
      <c r="O8" s="722"/>
      <c r="P8" s="722"/>
      <c r="Q8" s="722"/>
      <c r="R8" s="722"/>
      <c r="S8" s="722"/>
      <c r="T8" s="722"/>
      <c r="U8" s="722"/>
      <c r="V8" s="722"/>
      <c r="W8" s="722"/>
      <c r="X8" s="722"/>
      <c r="Y8" s="722"/>
      <c r="Z8" s="722"/>
      <c r="AA8" s="723"/>
      <c r="AB8" s="318"/>
      <c r="AC8" s="719" t="s">
        <v>34</v>
      </c>
      <c r="AD8" s="720"/>
      <c r="AE8" s="317"/>
      <c r="AF8" s="159"/>
    </row>
    <row r="9" spans="1:32" s="100" customFormat="1" ht="15" customHeight="1" thickBot="1" x14ac:dyDescent="0.3">
      <c r="A9" s="639"/>
      <c r="B9" s="724"/>
      <c r="C9" s="725"/>
      <c r="D9" s="725"/>
      <c r="E9" s="725"/>
      <c r="F9" s="725"/>
      <c r="G9" s="725"/>
      <c r="H9" s="725"/>
      <c r="I9" s="725"/>
      <c r="J9" s="725"/>
      <c r="K9" s="725"/>
      <c r="L9" s="725"/>
      <c r="M9" s="725"/>
      <c r="N9" s="725"/>
      <c r="O9" s="725"/>
      <c r="P9" s="725"/>
      <c r="Q9" s="725"/>
      <c r="R9" s="725"/>
      <c r="S9" s="725"/>
      <c r="T9" s="725"/>
      <c r="U9" s="725"/>
      <c r="V9" s="725"/>
      <c r="W9" s="725"/>
      <c r="X9" s="725"/>
      <c r="Y9" s="725"/>
      <c r="Z9" s="725"/>
      <c r="AA9" s="726"/>
      <c r="AB9" s="327"/>
      <c r="AC9" s="719" t="s">
        <v>35</v>
      </c>
      <c r="AD9" s="720"/>
      <c r="AE9" s="317"/>
      <c r="AF9" s="159"/>
    </row>
    <row r="10" spans="1:32" s="100" customFormat="1" ht="15" customHeight="1" thickBot="1" x14ac:dyDescent="0.3">
      <c r="A10" s="639"/>
      <c r="B10" s="724"/>
      <c r="C10" s="725"/>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6"/>
      <c r="AB10" s="327"/>
      <c r="AC10" s="719" t="s">
        <v>369</v>
      </c>
      <c r="AD10" s="720"/>
      <c r="AE10" s="317"/>
      <c r="AF10" s="159"/>
    </row>
    <row r="11" spans="1:32" s="100" customFormat="1" ht="15" customHeight="1" thickBot="1" x14ac:dyDescent="0.3">
      <c r="A11" s="640"/>
      <c r="B11" s="727"/>
      <c r="C11" s="728"/>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9"/>
      <c r="AB11" s="319"/>
      <c r="AC11" s="719" t="s">
        <v>370</v>
      </c>
      <c r="AD11" s="720"/>
      <c r="AE11" s="317"/>
      <c r="AF11" s="159"/>
    </row>
    <row r="12" spans="1:32" s="100" customFormat="1" ht="9" customHeight="1" x14ac:dyDescent="0.25">
      <c r="A12" s="113"/>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180"/>
      <c r="AD12" s="180"/>
      <c r="AE12" s="180"/>
      <c r="AF12" s="180"/>
    </row>
    <row r="13" spans="1:32" s="127" customFormat="1" ht="16.5" customHeight="1" thickBot="1" x14ac:dyDescent="0.25">
      <c r="C13" s="201"/>
      <c r="D13" s="201"/>
      <c r="E13" s="201"/>
      <c r="F13" s="201"/>
      <c r="G13" s="201"/>
      <c r="H13" s="201"/>
      <c r="I13" s="201"/>
      <c r="J13" s="201"/>
      <c r="K13" s="200"/>
      <c r="L13" s="200"/>
      <c r="M13" s="200"/>
      <c r="N13" s="200"/>
      <c r="O13" s="200"/>
      <c r="P13" s="243"/>
      <c r="Q13" s="243"/>
      <c r="R13" s="243"/>
      <c r="S13" s="243"/>
      <c r="T13" s="243"/>
      <c r="U13" s="243"/>
      <c r="V13" s="243"/>
      <c r="W13" s="243"/>
      <c r="X13" s="243"/>
      <c r="Y13" s="243"/>
      <c r="Z13" s="243"/>
      <c r="AA13" s="243"/>
      <c r="AB13" s="243"/>
      <c r="AC13" s="243"/>
      <c r="AD13" s="243"/>
      <c r="AE13" s="243"/>
      <c r="AF13" s="243"/>
    </row>
    <row r="14" spans="1:32" s="182" customFormat="1" ht="21.75" customHeight="1" thickBot="1" x14ac:dyDescent="0.3">
      <c r="A14" s="556" t="s">
        <v>408</v>
      </c>
      <c r="B14" s="298" t="s">
        <v>343</v>
      </c>
      <c r="C14" s="252"/>
      <c r="D14" s="298" t="s">
        <v>344</v>
      </c>
      <c r="E14" s="253"/>
      <c r="F14" s="298" t="s">
        <v>345</v>
      </c>
      <c r="G14" s="253"/>
      <c r="H14" s="298" t="s">
        <v>346</v>
      </c>
      <c r="I14" s="254"/>
      <c r="J14" s="202"/>
      <c r="K14" s="555" t="s">
        <v>368</v>
      </c>
      <c r="L14" s="555"/>
      <c r="M14" s="709" t="s">
        <v>409</v>
      </c>
      <c r="N14" s="709"/>
      <c r="O14" s="709"/>
      <c r="P14" s="257" t="s">
        <v>639</v>
      </c>
      <c r="Q14" s="329"/>
      <c r="R14" s="244"/>
      <c r="S14" s="244"/>
      <c r="T14" s="244"/>
      <c r="U14" s="244"/>
      <c r="V14" s="244"/>
      <c r="W14" s="244"/>
      <c r="X14" s="244"/>
      <c r="Y14" s="244"/>
      <c r="Z14" s="244"/>
      <c r="AA14" s="244"/>
      <c r="AB14" s="244"/>
      <c r="AC14" s="244"/>
      <c r="AD14" s="244"/>
      <c r="AE14" s="244"/>
      <c r="AF14" s="244"/>
    </row>
    <row r="15" spans="1:32" s="182" customFormat="1" ht="21.75" customHeight="1" thickBot="1" x14ac:dyDescent="0.3">
      <c r="A15" s="556"/>
      <c r="B15" s="299" t="s">
        <v>347</v>
      </c>
      <c r="C15" s="255"/>
      <c r="D15" s="298" t="s">
        <v>348</v>
      </c>
      <c r="E15" s="256"/>
      <c r="F15" s="298" t="s">
        <v>349</v>
      </c>
      <c r="G15" s="256"/>
      <c r="H15" s="298" t="s">
        <v>350</v>
      </c>
      <c r="I15" s="254"/>
      <c r="J15" s="202"/>
      <c r="K15" s="555"/>
      <c r="L15" s="555"/>
      <c r="M15" s="709" t="s">
        <v>410</v>
      </c>
      <c r="N15" s="709"/>
      <c r="O15" s="709"/>
      <c r="P15" s="257"/>
      <c r="Q15" s="329"/>
      <c r="R15" s="244"/>
      <c r="S15" s="244"/>
      <c r="T15" s="244"/>
      <c r="U15" s="244"/>
      <c r="V15" s="244"/>
      <c r="W15" s="244"/>
      <c r="X15" s="244"/>
      <c r="Y15" s="244"/>
      <c r="Z15" s="244"/>
      <c r="AA15" s="244"/>
      <c r="AB15" s="244"/>
      <c r="AC15" s="244"/>
      <c r="AD15" s="244"/>
      <c r="AE15" s="244"/>
      <c r="AF15" s="244"/>
    </row>
    <row r="16" spans="1:32" s="182" customFormat="1" ht="21.75" customHeight="1" thickBot="1" x14ac:dyDescent="0.3">
      <c r="A16" s="556"/>
      <c r="B16" s="298" t="s">
        <v>351</v>
      </c>
      <c r="C16" s="252"/>
      <c r="D16" s="298" t="s">
        <v>352</v>
      </c>
      <c r="E16" s="256"/>
      <c r="F16" s="298" t="s">
        <v>353</v>
      </c>
      <c r="G16" s="256"/>
      <c r="H16" s="298" t="s">
        <v>354</v>
      </c>
      <c r="I16" s="254"/>
      <c r="K16" s="555"/>
      <c r="L16" s="555"/>
      <c r="M16" s="709" t="s">
        <v>411</v>
      </c>
      <c r="N16" s="709"/>
      <c r="O16" s="709"/>
      <c r="P16" s="257"/>
      <c r="Q16" s="329"/>
      <c r="R16" s="244"/>
      <c r="S16" s="244"/>
      <c r="T16" s="244"/>
      <c r="U16" s="244"/>
      <c r="V16" s="244"/>
      <c r="W16" s="244"/>
      <c r="X16" s="244"/>
      <c r="Y16" s="244"/>
      <c r="Z16" s="244"/>
      <c r="AA16" s="244"/>
      <c r="AB16" s="244"/>
      <c r="AC16" s="244"/>
      <c r="AD16" s="244"/>
      <c r="AE16" s="244"/>
      <c r="AF16" s="244"/>
    </row>
    <row r="19" spans="1:32" s="100" customFormat="1" ht="48" customHeight="1" thickBot="1" x14ac:dyDescent="0.3">
      <c r="A19" s="513" t="s">
        <v>406</v>
      </c>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5"/>
    </row>
    <row r="20" spans="1:32" s="100" customFormat="1" ht="50.25" customHeight="1" thickBot="1" x14ac:dyDescent="0.3">
      <c r="A20" s="492" t="s">
        <v>635</v>
      </c>
      <c r="B20" s="493"/>
      <c r="C20" s="707" t="str">
        <f>+ACTIVIDAD_1!B12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8"/>
    </row>
    <row r="21" spans="1:32" s="131" customFormat="1" ht="21.75" customHeight="1" thickBot="1" x14ac:dyDescent="0.3">
      <c r="A21" s="507" t="s">
        <v>427</v>
      </c>
      <c r="B21" s="699" t="s">
        <v>383</v>
      </c>
      <c r="C21" s="625" t="s">
        <v>8</v>
      </c>
      <c r="D21" s="706"/>
      <c r="E21" s="706"/>
      <c r="F21" s="706"/>
      <c r="G21" s="706"/>
      <c r="H21" s="706"/>
      <c r="I21" s="706"/>
      <c r="J21" s="706"/>
      <c r="K21" s="706"/>
      <c r="L21" s="706"/>
      <c r="M21" s="706"/>
      <c r="N21" s="626"/>
      <c r="O21" s="700" t="s">
        <v>324</v>
      </c>
      <c r="P21" s="701"/>
      <c r="Q21" s="701"/>
      <c r="R21" s="701"/>
      <c r="S21" s="701"/>
      <c r="T21" s="701"/>
      <c r="U21" s="701"/>
      <c r="V21" s="701"/>
      <c r="W21" s="701"/>
      <c r="X21" s="701"/>
      <c r="Y21" s="701"/>
      <c r="Z21" s="701"/>
      <c r="AA21" s="701"/>
      <c r="AB21" s="701"/>
      <c r="AC21" s="701"/>
      <c r="AD21" s="701"/>
      <c r="AE21" s="701"/>
      <c r="AF21" s="702"/>
    </row>
    <row r="22" spans="1:32" s="131" customFormat="1" ht="21.75" customHeight="1" thickBot="1" x14ac:dyDescent="0.3">
      <c r="A22" s="698"/>
      <c r="B22" s="699"/>
      <c r="C22" s="696" t="s">
        <v>356</v>
      </c>
      <c r="D22" s="697"/>
      <c r="E22" s="696" t="s">
        <v>357</v>
      </c>
      <c r="F22" s="697"/>
      <c r="G22" s="696" t="s">
        <v>358</v>
      </c>
      <c r="H22" s="697"/>
      <c r="I22" s="696" t="s">
        <v>359</v>
      </c>
      <c r="J22" s="697"/>
      <c r="K22" s="696" t="s">
        <v>360</v>
      </c>
      <c r="L22" s="697"/>
      <c r="M22" s="696" t="s">
        <v>342</v>
      </c>
      <c r="N22" s="697"/>
      <c r="O22" s="700" t="s">
        <v>356</v>
      </c>
      <c r="P22" s="701"/>
      <c r="Q22" s="702"/>
      <c r="R22" s="703" t="s">
        <v>357</v>
      </c>
      <c r="S22" s="704"/>
      <c r="T22" s="705"/>
      <c r="U22" s="703" t="s">
        <v>358</v>
      </c>
      <c r="V22" s="704"/>
      <c r="W22" s="705"/>
      <c r="X22" s="703" t="s">
        <v>359</v>
      </c>
      <c r="Y22" s="704"/>
      <c r="Z22" s="705"/>
      <c r="AA22" s="703" t="s">
        <v>360</v>
      </c>
      <c r="AB22" s="704"/>
      <c r="AC22" s="705"/>
      <c r="AD22" s="703" t="s">
        <v>342</v>
      </c>
      <c r="AE22" s="704"/>
      <c r="AF22" s="705"/>
    </row>
    <row r="23" spans="1:32" s="131" customFormat="1" ht="28.5" customHeight="1" thickBot="1" x14ac:dyDescent="0.3">
      <c r="A23" s="698"/>
      <c r="B23" s="699"/>
      <c r="C23" s="248" t="s">
        <v>10</v>
      </c>
      <c r="D23" s="248" t="s">
        <v>404</v>
      </c>
      <c r="E23" s="248" t="s">
        <v>10</v>
      </c>
      <c r="F23" s="248" t="s">
        <v>404</v>
      </c>
      <c r="G23" s="248" t="s">
        <v>10</v>
      </c>
      <c r="H23" s="248" t="s">
        <v>404</v>
      </c>
      <c r="I23" s="248" t="s">
        <v>10</v>
      </c>
      <c r="J23" s="248" t="s">
        <v>404</v>
      </c>
      <c r="K23" s="248" t="s">
        <v>10</v>
      </c>
      <c r="L23" s="248" t="s">
        <v>404</v>
      </c>
      <c r="M23" s="248" t="s">
        <v>10</v>
      </c>
      <c r="N23" s="248" t="s">
        <v>404</v>
      </c>
      <c r="O23" s="249" t="s">
        <v>10</v>
      </c>
      <c r="P23" s="249" t="s">
        <v>629</v>
      </c>
      <c r="Q23" s="249" t="s">
        <v>319</v>
      </c>
      <c r="R23" s="249" t="s">
        <v>10</v>
      </c>
      <c r="S23" s="249" t="s">
        <v>629</v>
      </c>
      <c r="T23" s="249" t="s">
        <v>319</v>
      </c>
      <c r="U23" s="249" t="s">
        <v>10</v>
      </c>
      <c r="V23" s="249" t="s">
        <v>629</v>
      </c>
      <c r="W23" s="249" t="s">
        <v>319</v>
      </c>
      <c r="X23" s="249" t="s">
        <v>10</v>
      </c>
      <c r="Y23" s="249" t="s">
        <v>629</v>
      </c>
      <c r="Z23" s="249" t="s">
        <v>319</v>
      </c>
      <c r="AA23" s="249" t="s">
        <v>10</v>
      </c>
      <c r="AB23" s="249" t="s">
        <v>629</v>
      </c>
      <c r="AC23" s="249" t="s">
        <v>319</v>
      </c>
      <c r="AD23" s="249" t="s">
        <v>10</v>
      </c>
      <c r="AE23" s="249" t="s">
        <v>629</v>
      </c>
      <c r="AF23" s="249" t="s">
        <v>319</v>
      </c>
    </row>
    <row r="24" spans="1:32" s="131" customFormat="1" ht="15.75" customHeight="1" x14ac:dyDescent="0.25">
      <c r="A24" s="698"/>
      <c r="B24" s="177" t="s">
        <v>384</v>
      </c>
      <c r="C24" s="261"/>
      <c r="D24" s="373"/>
      <c r="E24" s="374"/>
      <c r="F24" s="373">
        <v>174838000</v>
      </c>
      <c r="G24" s="375"/>
      <c r="H24" s="373"/>
      <c r="I24" s="375"/>
      <c r="J24" s="373"/>
      <c r="K24" s="375"/>
      <c r="L24" s="373"/>
      <c r="M24" s="375"/>
      <c r="N24" s="373"/>
      <c r="O24" s="261"/>
      <c r="P24" s="259"/>
      <c r="Q24" s="259"/>
      <c r="R24" s="261"/>
      <c r="S24" s="259"/>
      <c r="T24" s="259"/>
      <c r="U24" s="261"/>
      <c r="V24" s="259"/>
      <c r="W24" s="259"/>
      <c r="X24" s="261"/>
      <c r="Y24" s="259"/>
      <c r="Z24" s="259"/>
      <c r="AA24" s="261"/>
      <c r="AB24" s="259"/>
      <c r="AC24" s="259"/>
      <c r="AD24" s="261"/>
      <c r="AE24" s="330"/>
      <c r="AF24" s="262"/>
    </row>
    <row r="25" spans="1:32" s="131" customFormat="1" ht="15.75" customHeight="1" x14ac:dyDescent="0.25">
      <c r="A25" s="698"/>
      <c r="B25" s="178" t="s">
        <v>385</v>
      </c>
      <c r="C25" s="175"/>
      <c r="D25" s="373"/>
      <c r="E25" s="376"/>
      <c r="F25" s="373">
        <v>174838000</v>
      </c>
      <c r="G25" s="377"/>
      <c r="H25" s="373"/>
      <c r="I25" s="377"/>
      <c r="J25" s="373"/>
      <c r="K25" s="377"/>
      <c r="L25" s="373"/>
      <c r="M25" s="377"/>
      <c r="N25" s="373"/>
      <c r="O25" s="175"/>
      <c r="P25" s="259"/>
      <c r="Q25" s="259"/>
      <c r="R25" s="175"/>
      <c r="S25" s="259"/>
      <c r="T25" s="259"/>
      <c r="U25" s="175"/>
      <c r="V25" s="259"/>
      <c r="W25" s="259"/>
      <c r="X25" s="175"/>
      <c r="Y25" s="259"/>
      <c r="Z25" s="259"/>
      <c r="AA25" s="175"/>
      <c r="AB25" s="259"/>
      <c r="AC25" s="259"/>
      <c r="AD25" s="175"/>
      <c r="AE25" s="330"/>
      <c r="AF25" s="262"/>
    </row>
    <row r="26" spans="1:32" s="131" customFormat="1" ht="15.75" customHeight="1" x14ac:dyDescent="0.25">
      <c r="A26" s="698"/>
      <c r="B26" s="178" t="s">
        <v>386</v>
      </c>
      <c r="C26" s="175"/>
      <c r="D26" s="373"/>
      <c r="E26" s="376"/>
      <c r="F26" s="373">
        <v>60100000</v>
      </c>
      <c r="G26" s="377"/>
      <c r="H26" s="373"/>
      <c r="I26" s="377"/>
      <c r="J26" s="373"/>
      <c r="K26" s="377"/>
      <c r="L26" s="373"/>
      <c r="M26" s="377"/>
      <c r="N26" s="373"/>
      <c r="O26" s="175"/>
      <c r="P26" s="259"/>
      <c r="Q26" s="259"/>
      <c r="R26" s="175"/>
      <c r="S26" s="259"/>
      <c r="T26" s="259"/>
      <c r="U26" s="175"/>
      <c r="V26" s="259"/>
      <c r="W26" s="259"/>
      <c r="X26" s="175"/>
      <c r="Y26" s="259"/>
      <c r="Z26" s="259"/>
      <c r="AA26" s="175"/>
      <c r="AB26" s="259"/>
      <c r="AC26" s="259"/>
      <c r="AD26" s="175"/>
      <c r="AE26" s="330"/>
      <c r="AF26" s="262"/>
    </row>
    <row r="27" spans="1:32" s="131" customFormat="1" ht="15.75" customHeight="1" x14ac:dyDescent="0.25">
      <c r="A27" s="698"/>
      <c r="B27" s="178" t="s">
        <v>387</v>
      </c>
      <c r="C27" s="175"/>
      <c r="D27" s="373"/>
      <c r="E27" s="376"/>
      <c r="F27" s="373">
        <v>365538000</v>
      </c>
      <c r="G27" s="377"/>
      <c r="H27" s="373"/>
      <c r="I27" s="377"/>
      <c r="J27" s="373"/>
      <c r="K27" s="377"/>
      <c r="L27" s="373"/>
      <c r="M27" s="377"/>
      <c r="N27" s="373"/>
      <c r="O27" s="175"/>
      <c r="P27" s="259"/>
      <c r="Q27" s="259"/>
      <c r="R27" s="175"/>
      <c r="S27" s="259"/>
      <c r="T27" s="259"/>
      <c r="U27" s="175"/>
      <c r="V27" s="259"/>
      <c r="W27" s="259"/>
      <c r="X27" s="175"/>
      <c r="Y27" s="259"/>
      <c r="Z27" s="259"/>
      <c r="AA27" s="175"/>
      <c r="AB27" s="259"/>
      <c r="AC27" s="259"/>
      <c r="AD27" s="175"/>
      <c r="AE27" s="330"/>
      <c r="AF27" s="262"/>
    </row>
    <row r="28" spans="1:32" s="131" customFormat="1" ht="15.75" customHeight="1" x14ac:dyDescent="0.25">
      <c r="A28" s="698"/>
      <c r="B28" s="178" t="s">
        <v>388</v>
      </c>
      <c r="C28" s="175"/>
      <c r="D28" s="373"/>
      <c r="E28" s="376"/>
      <c r="F28" s="373">
        <v>117469000</v>
      </c>
      <c r="G28" s="377"/>
      <c r="H28" s="373"/>
      <c r="I28" s="377"/>
      <c r="J28" s="373"/>
      <c r="K28" s="377"/>
      <c r="L28" s="373"/>
      <c r="M28" s="377"/>
      <c r="N28" s="373"/>
      <c r="O28" s="175"/>
      <c r="P28" s="259"/>
      <c r="Q28" s="259"/>
      <c r="R28" s="175"/>
      <c r="S28" s="259"/>
      <c r="T28" s="259"/>
      <c r="U28" s="175"/>
      <c r="V28" s="259"/>
      <c r="W28" s="259"/>
      <c r="X28" s="175"/>
      <c r="Y28" s="259"/>
      <c r="Z28" s="259"/>
      <c r="AA28" s="175"/>
      <c r="AB28" s="259"/>
      <c r="AC28" s="259"/>
      <c r="AD28" s="175"/>
      <c r="AE28" s="330"/>
      <c r="AF28" s="262"/>
    </row>
    <row r="29" spans="1:32" s="131" customFormat="1" ht="15.75" customHeight="1" x14ac:dyDescent="0.25">
      <c r="A29" s="698"/>
      <c r="B29" s="178" t="s">
        <v>389</v>
      </c>
      <c r="C29" s="175"/>
      <c r="D29" s="373">
        <v>60100000</v>
      </c>
      <c r="E29" s="376"/>
      <c r="F29" s="373">
        <v>114738000</v>
      </c>
      <c r="G29" s="377"/>
      <c r="H29" s="373"/>
      <c r="I29" s="377"/>
      <c r="J29" s="373"/>
      <c r="K29" s="377"/>
      <c r="L29" s="373"/>
      <c r="M29" s="377"/>
      <c r="N29" s="373">
        <v>32782000</v>
      </c>
      <c r="O29" s="175"/>
      <c r="P29" s="259"/>
      <c r="Q29" s="259"/>
      <c r="R29" s="175"/>
      <c r="S29" s="259"/>
      <c r="T29" s="259"/>
      <c r="U29" s="175"/>
      <c r="V29" s="259"/>
      <c r="W29" s="259"/>
      <c r="X29" s="175"/>
      <c r="Y29" s="259"/>
      <c r="Z29" s="259"/>
      <c r="AA29" s="175"/>
      <c r="AB29" s="259"/>
      <c r="AC29" s="259"/>
      <c r="AD29" s="175"/>
      <c r="AE29" s="330"/>
      <c r="AF29" s="262"/>
    </row>
    <row r="30" spans="1:32" s="131" customFormat="1" ht="15.75" customHeight="1" x14ac:dyDescent="0.25">
      <c r="A30" s="698"/>
      <c r="B30" s="178" t="s">
        <v>390</v>
      </c>
      <c r="C30" s="175"/>
      <c r="D30" s="373">
        <v>133331000</v>
      </c>
      <c r="E30" s="376"/>
      <c r="F30" s="373">
        <v>117469000</v>
      </c>
      <c r="G30" s="377"/>
      <c r="H30" s="373"/>
      <c r="I30" s="377"/>
      <c r="J30" s="373"/>
      <c r="K30" s="377"/>
      <c r="L30" s="373"/>
      <c r="M30" s="377"/>
      <c r="N30" s="373"/>
      <c r="O30" s="175"/>
      <c r="P30" s="259"/>
      <c r="Q30" s="259"/>
      <c r="R30" s="175"/>
      <c r="S30" s="259"/>
      <c r="T30" s="259"/>
      <c r="U30" s="175"/>
      <c r="V30" s="259"/>
      <c r="W30" s="259"/>
      <c r="X30" s="175"/>
      <c r="Y30" s="259"/>
      <c r="Z30" s="259"/>
      <c r="AA30" s="175"/>
      <c r="AB30" s="259"/>
      <c r="AC30" s="259"/>
      <c r="AD30" s="175"/>
      <c r="AE30" s="330"/>
      <c r="AF30" s="262"/>
    </row>
    <row r="31" spans="1:32" s="131" customFormat="1" ht="15.75" customHeight="1" x14ac:dyDescent="0.25">
      <c r="A31" s="698"/>
      <c r="B31" s="178" t="s">
        <v>391</v>
      </c>
      <c r="C31" s="175"/>
      <c r="D31" s="373">
        <v>114738000</v>
      </c>
      <c r="E31" s="376"/>
      <c r="F31" s="373">
        <v>234938000</v>
      </c>
      <c r="G31" s="377"/>
      <c r="H31" s="373"/>
      <c r="I31" s="377"/>
      <c r="J31" s="373"/>
      <c r="K31" s="377"/>
      <c r="L31" s="373"/>
      <c r="M31" s="377"/>
      <c r="N31" s="373"/>
      <c r="O31" s="175"/>
      <c r="P31" s="259"/>
      <c r="Q31" s="259"/>
      <c r="R31" s="175"/>
      <c r="S31" s="259"/>
      <c r="T31" s="259"/>
      <c r="U31" s="175"/>
      <c r="V31" s="259"/>
      <c r="W31" s="259"/>
      <c r="X31" s="175"/>
      <c r="Y31" s="259"/>
      <c r="Z31" s="259"/>
      <c r="AA31" s="175"/>
      <c r="AB31" s="259"/>
      <c r="AC31" s="259"/>
      <c r="AD31" s="175"/>
      <c r="AE31" s="330"/>
      <c r="AF31" s="262"/>
    </row>
    <row r="32" spans="1:32" s="131" customFormat="1" ht="15.75" customHeight="1" x14ac:dyDescent="0.25">
      <c r="A32" s="698"/>
      <c r="B32" s="178" t="s">
        <v>392</v>
      </c>
      <c r="C32" s="175"/>
      <c r="D32" s="373"/>
      <c r="E32" s="376"/>
      <c r="F32" s="373">
        <v>174838000</v>
      </c>
      <c r="G32" s="377"/>
      <c r="H32" s="373"/>
      <c r="I32" s="377"/>
      <c r="J32" s="373"/>
      <c r="K32" s="377"/>
      <c r="L32" s="373"/>
      <c r="M32" s="377"/>
      <c r="N32" s="373"/>
      <c r="O32" s="175"/>
      <c r="P32" s="259"/>
      <c r="Q32" s="259"/>
      <c r="R32" s="175"/>
      <c r="S32" s="259"/>
      <c r="T32" s="259"/>
      <c r="U32" s="175"/>
      <c r="V32" s="259"/>
      <c r="W32" s="259"/>
      <c r="X32" s="175"/>
      <c r="Y32" s="259"/>
      <c r="Z32" s="259"/>
      <c r="AA32" s="175"/>
      <c r="AB32" s="259"/>
      <c r="AC32" s="259"/>
      <c r="AD32" s="175"/>
      <c r="AE32" s="330"/>
      <c r="AF32" s="262"/>
    </row>
    <row r="33" spans="1:32" s="131" customFormat="1" ht="15.75" customHeight="1" x14ac:dyDescent="0.25">
      <c r="A33" s="698"/>
      <c r="B33" s="178" t="s">
        <v>393</v>
      </c>
      <c r="C33" s="175"/>
      <c r="D33" s="373"/>
      <c r="E33" s="376"/>
      <c r="F33" s="373">
        <v>349676000</v>
      </c>
      <c r="G33" s="377"/>
      <c r="H33" s="373"/>
      <c r="I33" s="377"/>
      <c r="J33" s="373"/>
      <c r="K33" s="377"/>
      <c r="L33" s="373"/>
      <c r="M33" s="377"/>
      <c r="N33" s="373"/>
      <c r="O33" s="175"/>
      <c r="P33" s="259"/>
      <c r="Q33" s="259"/>
      <c r="R33" s="175"/>
      <c r="S33" s="259"/>
      <c r="T33" s="259"/>
      <c r="U33" s="175"/>
      <c r="V33" s="259"/>
      <c r="W33" s="259"/>
      <c r="X33" s="175"/>
      <c r="Y33" s="259"/>
      <c r="Z33" s="259"/>
      <c r="AA33" s="175"/>
      <c r="AB33" s="259"/>
      <c r="AC33" s="259"/>
      <c r="AD33" s="175"/>
      <c r="AE33" s="330"/>
      <c r="AF33" s="262"/>
    </row>
    <row r="34" spans="1:32" s="131" customFormat="1" ht="15.75" customHeight="1" x14ac:dyDescent="0.25">
      <c r="A34" s="698"/>
      <c r="B34" s="178" t="s">
        <v>394</v>
      </c>
      <c r="C34" s="175"/>
      <c r="D34" s="373">
        <v>190700000</v>
      </c>
      <c r="E34" s="376"/>
      <c r="F34" s="373">
        <v>289576000</v>
      </c>
      <c r="G34" s="377"/>
      <c r="H34" s="373"/>
      <c r="I34" s="377"/>
      <c r="J34" s="373"/>
      <c r="K34" s="377"/>
      <c r="L34" s="373"/>
      <c r="M34" s="377"/>
      <c r="N34" s="373"/>
      <c r="O34" s="175"/>
      <c r="P34" s="259"/>
      <c r="Q34" s="259"/>
      <c r="R34" s="175"/>
      <c r="S34" s="259"/>
      <c r="T34" s="259"/>
      <c r="U34" s="175"/>
      <c r="V34" s="259"/>
      <c r="W34" s="259"/>
      <c r="X34" s="175"/>
      <c r="Y34" s="259"/>
      <c r="Z34" s="259"/>
      <c r="AA34" s="175"/>
      <c r="AB34" s="259"/>
      <c r="AC34" s="259"/>
      <c r="AD34" s="175"/>
      <c r="AE34" s="330"/>
      <c r="AF34" s="262"/>
    </row>
    <row r="35" spans="1:32" s="131" customFormat="1" ht="15.75" customHeight="1" x14ac:dyDescent="0.25">
      <c r="A35" s="698"/>
      <c r="B35" s="178" t="s">
        <v>395</v>
      </c>
      <c r="C35" s="175"/>
      <c r="D35" s="373"/>
      <c r="E35" s="376"/>
      <c r="F35" s="373">
        <v>174838000</v>
      </c>
      <c r="G35" s="377"/>
      <c r="H35" s="373"/>
      <c r="I35" s="377"/>
      <c r="J35" s="373"/>
      <c r="K35" s="377"/>
      <c r="L35" s="373"/>
      <c r="M35" s="377"/>
      <c r="N35" s="373"/>
      <c r="O35" s="175"/>
      <c r="P35" s="259"/>
      <c r="Q35" s="259"/>
      <c r="R35" s="175"/>
      <c r="S35" s="259"/>
      <c r="T35" s="259"/>
      <c r="U35" s="175"/>
      <c r="V35" s="259"/>
      <c r="W35" s="259"/>
      <c r="X35" s="175"/>
      <c r="Y35" s="259"/>
      <c r="Z35" s="259"/>
      <c r="AA35" s="175"/>
      <c r="AB35" s="259"/>
      <c r="AC35" s="259"/>
      <c r="AD35" s="175"/>
      <c r="AE35" s="330"/>
      <c r="AF35" s="262"/>
    </row>
    <row r="36" spans="1:32" s="131" customFormat="1" ht="15.75" customHeight="1" x14ac:dyDescent="0.25">
      <c r="A36" s="698"/>
      <c r="B36" s="178" t="s">
        <v>396</v>
      </c>
      <c r="C36" s="175"/>
      <c r="D36" s="373">
        <v>60100000</v>
      </c>
      <c r="E36" s="376"/>
      <c r="F36" s="373">
        <v>114738000</v>
      </c>
      <c r="G36" s="377"/>
      <c r="H36" s="373"/>
      <c r="I36" s="377"/>
      <c r="J36" s="373"/>
      <c r="K36" s="377"/>
      <c r="L36" s="373"/>
      <c r="M36" s="377"/>
      <c r="N36" s="373"/>
      <c r="O36" s="175"/>
      <c r="P36" s="259"/>
      <c r="Q36" s="259"/>
      <c r="R36" s="175"/>
      <c r="S36" s="259"/>
      <c r="T36" s="259"/>
      <c r="U36" s="175"/>
      <c r="V36" s="259"/>
      <c r="W36" s="259"/>
      <c r="X36" s="175"/>
      <c r="Y36" s="259"/>
      <c r="Z36" s="259"/>
      <c r="AA36" s="175"/>
      <c r="AB36" s="259"/>
      <c r="AC36" s="259"/>
      <c r="AD36" s="175"/>
      <c r="AE36" s="330"/>
      <c r="AF36" s="262"/>
    </row>
    <row r="37" spans="1:32" s="131" customFormat="1" ht="15.75" customHeight="1" x14ac:dyDescent="0.25">
      <c r="A37" s="698"/>
      <c r="B37" s="178" t="s">
        <v>397</v>
      </c>
      <c r="C37" s="175"/>
      <c r="D37" s="373"/>
      <c r="E37" s="376"/>
      <c r="F37" s="373">
        <v>174838000</v>
      </c>
      <c r="G37" s="377"/>
      <c r="H37" s="373"/>
      <c r="I37" s="377"/>
      <c r="J37" s="373"/>
      <c r="K37" s="377"/>
      <c r="L37" s="373"/>
      <c r="M37" s="377"/>
      <c r="N37" s="373"/>
      <c r="O37" s="175"/>
      <c r="P37" s="259"/>
      <c r="Q37" s="259"/>
      <c r="R37" s="175"/>
      <c r="S37" s="259"/>
      <c r="T37" s="259"/>
      <c r="U37" s="175"/>
      <c r="V37" s="259"/>
      <c r="W37" s="259"/>
      <c r="X37" s="175"/>
      <c r="Y37" s="259"/>
      <c r="Z37" s="259"/>
      <c r="AA37" s="175"/>
      <c r="AB37" s="259"/>
      <c r="AC37" s="259"/>
      <c r="AD37" s="175"/>
      <c r="AE37" s="330"/>
      <c r="AF37" s="262"/>
    </row>
    <row r="38" spans="1:32" s="131" customFormat="1" ht="15.75" customHeight="1" x14ac:dyDescent="0.25">
      <c r="A38" s="698"/>
      <c r="B38" s="178" t="s">
        <v>398</v>
      </c>
      <c r="C38" s="175"/>
      <c r="D38" s="373">
        <v>60100000</v>
      </c>
      <c r="E38" s="376"/>
      <c r="F38" s="373">
        <v>114738000</v>
      </c>
      <c r="G38" s="377"/>
      <c r="H38" s="373"/>
      <c r="I38" s="377"/>
      <c r="J38" s="373"/>
      <c r="K38" s="377"/>
      <c r="L38" s="373"/>
      <c r="M38" s="377"/>
      <c r="N38" s="373"/>
      <c r="O38" s="175"/>
      <c r="P38" s="259"/>
      <c r="Q38" s="259"/>
      <c r="R38" s="175"/>
      <c r="S38" s="259"/>
      <c r="T38" s="259"/>
      <c r="U38" s="175"/>
      <c r="V38" s="259"/>
      <c r="W38" s="259"/>
      <c r="X38" s="175"/>
      <c r="Y38" s="259"/>
      <c r="Z38" s="259"/>
      <c r="AA38" s="175"/>
      <c r="AB38" s="259"/>
      <c r="AC38" s="259"/>
      <c r="AD38" s="175"/>
      <c r="AE38" s="330"/>
      <c r="AF38" s="262"/>
    </row>
    <row r="39" spans="1:32" s="131" customFormat="1" ht="15.75" customHeight="1" x14ac:dyDescent="0.25">
      <c r="A39" s="698"/>
      <c r="B39" s="178" t="s">
        <v>399</v>
      </c>
      <c r="C39" s="175"/>
      <c r="D39" s="373"/>
      <c r="E39" s="376"/>
      <c r="F39" s="373">
        <v>174838000</v>
      </c>
      <c r="G39" s="377"/>
      <c r="H39" s="373"/>
      <c r="I39" s="377"/>
      <c r="J39" s="373"/>
      <c r="K39" s="377"/>
      <c r="L39" s="373"/>
      <c r="M39" s="377"/>
      <c r="N39" s="373"/>
      <c r="O39" s="175"/>
      <c r="P39" s="259"/>
      <c r="Q39" s="259"/>
      <c r="R39" s="175"/>
      <c r="S39" s="259"/>
      <c r="T39" s="259"/>
      <c r="U39" s="175"/>
      <c r="V39" s="259"/>
      <c r="W39" s="259"/>
      <c r="X39" s="175"/>
      <c r="Y39" s="259"/>
      <c r="Z39" s="259"/>
      <c r="AA39" s="175"/>
      <c r="AB39" s="259"/>
      <c r="AC39" s="259"/>
      <c r="AD39" s="175"/>
      <c r="AE39" s="330"/>
      <c r="AF39" s="262"/>
    </row>
    <row r="40" spans="1:32" s="131" customFormat="1" ht="15.75" customHeight="1" x14ac:dyDescent="0.25">
      <c r="A40" s="698"/>
      <c r="B40" s="178" t="s">
        <v>400</v>
      </c>
      <c r="C40" s="175"/>
      <c r="D40" s="373"/>
      <c r="E40" s="376"/>
      <c r="F40" s="373"/>
      <c r="G40" s="377"/>
      <c r="H40" s="373"/>
      <c r="I40" s="377"/>
      <c r="J40" s="373"/>
      <c r="K40" s="377"/>
      <c r="L40" s="373"/>
      <c r="M40" s="377"/>
      <c r="N40" s="373"/>
      <c r="O40" s="175"/>
      <c r="P40" s="259"/>
      <c r="Q40" s="259"/>
      <c r="R40" s="175"/>
      <c r="S40" s="259"/>
      <c r="T40" s="259"/>
      <c r="U40" s="175"/>
      <c r="V40" s="259"/>
      <c r="W40" s="259"/>
      <c r="X40" s="175"/>
      <c r="Y40" s="259"/>
      <c r="Z40" s="259"/>
      <c r="AA40" s="175"/>
      <c r="AB40" s="259"/>
      <c r="AC40" s="259"/>
      <c r="AD40" s="175"/>
      <c r="AE40" s="330"/>
      <c r="AF40" s="262"/>
    </row>
    <row r="41" spans="1:32" s="131" customFormat="1" ht="15.75" customHeight="1" x14ac:dyDescent="0.25">
      <c r="A41" s="698"/>
      <c r="B41" s="178" t="s">
        <v>401</v>
      </c>
      <c r="C41" s="175"/>
      <c r="D41" s="373">
        <v>60100000</v>
      </c>
      <c r="E41" s="376"/>
      <c r="F41" s="373">
        <v>114738000</v>
      </c>
      <c r="G41" s="377"/>
      <c r="H41" s="373"/>
      <c r="I41" s="377"/>
      <c r="J41" s="373"/>
      <c r="K41" s="377"/>
      <c r="L41" s="373"/>
      <c r="M41" s="377"/>
      <c r="N41" s="373"/>
      <c r="O41" s="175"/>
      <c r="P41" s="259"/>
      <c r="Q41" s="259"/>
      <c r="R41" s="175"/>
      <c r="S41" s="259"/>
      <c r="T41" s="259"/>
      <c r="U41" s="175"/>
      <c r="V41" s="259"/>
      <c r="W41" s="259"/>
      <c r="X41" s="175"/>
      <c r="Y41" s="259"/>
      <c r="Z41" s="259"/>
      <c r="AA41" s="175"/>
      <c r="AB41" s="259"/>
      <c r="AC41" s="259"/>
      <c r="AD41" s="175"/>
      <c r="AE41" s="330"/>
      <c r="AF41" s="262"/>
    </row>
    <row r="42" spans="1:32" s="131" customFormat="1" ht="15.75" customHeight="1" x14ac:dyDescent="0.25">
      <c r="A42" s="698"/>
      <c r="B42" s="178" t="s">
        <v>402</v>
      </c>
      <c r="C42" s="175"/>
      <c r="D42" s="373">
        <v>15862000</v>
      </c>
      <c r="E42" s="376"/>
      <c r="F42" s="373">
        <v>581883000</v>
      </c>
      <c r="G42" s="377"/>
      <c r="H42" s="373">
        <v>49173000</v>
      </c>
      <c r="I42" s="377"/>
      <c r="J42" s="373"/>
      <c r="K42" s="377"/>
      <c r="L42" s="373"/>
      <c r="M42" s="377"/>
      <c r="N42" s="373"/>
      <c r="O42" s="175"/>
      <c r="P42" s="259"/>
      <c r="Q42" s="259"/>
      <c r="R42" s="175"/>
      <c r="S42" s="259"/>
      <c r="T42" s="259"/>
      <c r="U42" s="175"/>
      <c r="V42" s="259"/>
      <c r="W42" s="259"/>
      <c r="X42" s="175"/>
      <c r="Y42" s="259"/>
      <c r="Z42" s="259"/>
      <c r="AA42" s="175"/>
      <c r="AB42" s="259"/>
      <c r="AC42" s="259"/>
      <c r="AD42" s="175"/>
      <c r="AE42" s="330"/>
      <c r="AF42" s="262"/>
    </row>
    <row r="43" spans="1:32" s="131" customFormat="1" ht="15.75" customHeight="1" x14ac:dyDescent="0.25">
      <c r="A43" s="698"/>
      <c r="B43" s="178" t="s">
        <v>403</v>
      </c>
      <c r="C43" s="175"/>
      <c r="D43" s="373"/>
      <c r="E43" s="376"/>
      <c r="F43" s="373"/>
      <c r="G43" s="377"/>
      <c r="H43" s="373"/>
      <c r="I43" s="377"/>
      <c r="J43" s="373"/>
      <c r="K43" s="377"/>
      <c r="L43" s="373"/>
      <c r="M43" s="377"/>
      <c r="N43" s="373"/>
      <c r="O43" s="175"/>
      <c r="P43" s="259"/>
      <c r="Q43" s="259"/>
      <c r="R43" s="175"/>
      <c r="S43" s="259"/>
      <c r="T43" s="259"/>
      <c r="U43" s="175"/>
      <c r="V43" s="259"/>
      <c r="W43" s="259"/>
      <c r="X43" s="175"/>
      <c r="Y43" s="259"/>
      <c r="Z43" s="259"/>
      <c r="AA43" s="175"/>
      <c r="AB43" s="259"/>
      <c r="AC43" s="259"/>
      <c r="AD43" s="175"/>
      <c r="AE43" s="330"/>
      <c r="AF43" s="262"/>
    </row>
    <row r="44" spans="1:32" s="131" customFormat="1" ht="15.75" customHeight="1" x14ac:dyDescent="0.25">
      <c r="A44" s="698"/>
      <c r="B44" s="372" t="s">
        <v>701</v>
      </c>
      <c r="C44" s="368"/>
      <c r="D44" s="378">
        <v>380973000</v>
      </c>
      <c r="E44" s="379"/>
      <c r="F44" s="378">
        <v>519772000</v>
      </c>
      <c r="G44" s="380"/>
      <c r="H44" s="378">
        <v>118346000</v>
      </c>
      <c r="I44" s="380"/>
      <c r="J44" s="378">
        <v>597420000</v>
      </c>
      <c r="K44" s="380"/>
      <c r="L44" s="378">
        <v>152772000</v>
      </c>
      <c r="M44" s="380"/>
      <c r="N44" s="378">
        <v>2278449000</v>
      </c>
      <c r="O44" s="368"/>
      <c r="P44" s="369"/>
      <c r="Q44" s="369"/>
      <c r="R44" s="368"/>
      <c r="S44" s="369"/>
      <c r="T44" s="369"/>
      <c r="U44" s="368"/>
      <c r="V44" s="369"/>
      <c r="W44" s="369"/>
      <c r="X44" s="368"/>
      <c r="Y44" s="369"/>
      <c r="Z44" s="369"/>
      <c r="AA44" s="368"/>
      <c r="AB44" s="369"/>
      <c r="AC44" s="369"/>
      <c r="AD44" s="368"/>
      <c r="AE44" s="370"/>
      <c r="AF44" s="371"/>
    </row>
    <row r="45" spans="1:32" s="131" customFormat="1" ht="29.25" customHeight="1" thickBot="1" x14ac:dyDescent="0.3">
      <c r="A45" s="508"/>
      <c r="B45" s="176" t="s">
        <v>2</v>
      </c>
      <c r="C45" s="258"/>
      <c r="D45" s="381">
        <f>SUM(D24:D44)</f>
        <v>1076004000</v>
      </c>
      <c r="E45" s="382"/>
      <c r="F45" s="381">
        <f>SUM(F24:F44)</f>
        <v>4144401000</v>
      </c>
      <c r="G45" s="382"/>
      <c r="H45" s="381">
        <f>SUM(H24:H44)</f>
        <v>167519000</v>
      </c>
      <c r="I45" s="382"/>
      <c r="J45" s="381">
        <f>SUM(J24:J44)</f>
        <v>597420000</v>
      </c>
      <c r="K45" s="382"/>
      <c r="L45" s="381">
        <f>SUM(L24:L44)</f>
        <v>152772000</v>
      </c>
      <c r="M45" s="382"/>
      <c r="N45" s="381">
        <f>SUM(N24:N44)</f>
        <v>2311231000</v>
      </c>
      <c r="O45" s="258"/>
      <c r="P45" s="260"/>
      <c r="Q45" s="260"/>
      <c r="R45" s="258"/>
      <c r="S45" s="260"/>
      <c r="T45" s="260"/>
      <c r="U45" s="258"/>
      <c r="V45" s="260"/>
      <c r="W45" s="260"/>
      <c r="X45" s="258"/>
      <c r="Y45" s="260"/>
      <c r="Z45" s="260"/>
      <c r="AA45" s="258"/>
      <c r="AB45" s="260"/>
      <c r="AC45" s="260"/>
      <c r="AD45" s="258"/>
      <c r="AE45" s="331"/>
      <c r="AF45" s="263"/>
    </row>
    <row r="46" spans="1:32" s="100" customFormat="1" ht="24" customHeight="1" thickBot="1" x14ac:dyDescent="0.3">
      <c r="K46" s="198"/>
      <c r="L46" s="198"/>
      <c r="M46" s="198"/>
      <c r="N46" s="198"/>
      <c r="O46" s="198"/>
    </row>
    <row r="47" spans="1:32" s="100" customFormat="1" ht="24" customHeight="1" thickBot="1" x14ac:dyDescent="0.3">
      <c r="A47" s="507" t="s">
        <v>428</v>
      </c>
      <c r="B47" s="737" t="s">
        <v>383</v>
      </c>
      <c r="C47" s="625" t="s">
        <v>8</v>
      </c>
      <c r="D47" s="706"/>
      <c r="E47" s="706"/>
      <c r="F47" s="706"/>
      <c r="G47" s="706"/>
      <c r="H47" s="706"/>
      <c r="I47" s="706"/>
      <c r="J47" s="706"/>
      <c r="K47" s="706"/>
      <c r="L47" s="706"/>
      <c r="M47" s="706"/>
      <c r="N47" s="626"/>
      <c r="O47" s="700" t="s">
        <v>324</v>
      </c>
      <c r="P47" s="701"/>
      <c r="Q47" s="701"/>
      <c r="R47" s="701"/>
      <c r="S47" s="701"/>
      <c r="T47" s="701"/>
      <c r="U47" s="701"/>
      <c r="V47" s="701"/>
      <c r="W47" s="701"/>
      <c r="X47" s="701"/>
      <c r="Y47" s="701"/>
      <c r="Z47" s="701"/>
      <c r="AA47" s="701"/>
      <c r="AB47" s="701"/>
      <c r="AC47" s="701"/>
      <c r="AD47" s="701"/>
      <c r="AE47" s="701"/>
      <c r="AF47" s="702"/>
    </row>
    <row r="48" spans="1:32" s="100" customFormat="1" ht="24" customHeight="1" thickBot="1" x14ac:dyDescent="0.3">
      <c r="A48" s="698"/>
      <c r="B48" s="738"/>
      <c r="C48" s="625" t="s">
        <v>325</v>
      </c>
      <c r="D48" s="626"/>
      <c r="E48" s="625" t="s">
        <v>326</v>
      </c>
      <c r="F48" s="626"/>
      <c r="G48" s="625" t="s">
        <v>327</v>
      </c>
      <c r="H48" s="626"/>
      <c r="I48" s="625" t="s">
        <v>328</v>
      </c>
      <c r="J48" s="626"/>
      <c r="K48" s="625" t="s">
        <v>405</v>
      </c>
      <c r="L48" s="626"/>
      <c r="M48" s="625" t="s">
        <v>329</v>
      </c>
      <c r="N48" s="626"/>
      <c r="O48" s="700" t="s">
        <v>325</v>
      </c>
      <c r="P48" s="701"/>
      <c r="Q48" s="702"/>
      <c r="R48" s="700" t="s">
        <v>326</v>
      </c>
      <c r="S48" s="701"/>
      <c r="T48" s="702"/>
      <c r="U48" s="700" t="s">
        <v>327</v>
      </c>
      <c r="V48" s="701"/>
      <c r="W48" s="702"/>
      <c r="X48" s="700" t="s">
        <v>328</v>
      </c>
      <c r="Y48" s="701"/>
      <c r="Z48" s="702"/>
      <c r="AA48" s="700" t="s">
        <v>405</v>
      </c>
      <c r="AB48" s="701"/>
      <c r="AC48" s="702"/>
      <c r="AD48" s="700" t="s">
        <v>329</v>
      </c>
      <c r="AE48" s="701"/>
      <c r="AF48" s="702"/>
    </row>
    <row r="49" spans="1:32" s="100" customFormat="1" ht="29.25" customHeight="1" thickBot="1" x14ac:dyDescent="0.3">
      <c r="A49" s="698"/>
      <c r="B49" s="739"/>
      <c r="C49" s="264" t="s">
        <v>10</v>
      </c>
      <c r="D49" s="246" t="s">
        <v>404</v>
      </c>
      <c r="E49" s="264" t="s">
        <v>10</v>
      </c>
      <c r="F49" s="246" t="s">
        <v>404</v>
      </c>
      <c r="G49" s="264" t="s">
        <v>10</v>
      </c>
      <c r="H49" s="246" t="s">
        <v>404</v>
      </c>
      <c r="I49" s="264" t="s">
        <v>10</v>
      </c>
      <c r="J49" s="246" t="s">
        <v>404</v>
      </c>
      <c r="K49" s="264" t="s">
        <v>10</v>
      </c>
      <c r="L49" s="246" t="s">
        <v>404</v>
      </c>
      <c r="M49" s="264" t="s">
        <v>10</v>
      </c>
      <c r="N49" s="246" t="s">
        <v>404</v>
      </c>
      <c r="O49" s="249" t="s">
        <v>10</v>
      </c>
      <c r="P49" s="249" t="s">
        <v>629</v>
      </c>
      <c r="Q49" s="249" t="s">
        <v>319</v>
      </c>
      <c r="R49" s="249" t="s">
        <v>10</v>
      </c>
      <c r="S49" s="249" t="s">
        <v>629</v>
      </c>
      <c r="T49" s="249" t="s">
        <v>319</v>
      </c>
      <c r="U49" s="249" t="s">
        <v>10</v>
      </c>
      <c r="V49" s="249" t="s">
        <v>629</v>
      </c>
      <c r="W49" s="249" t="s">
        <v>319</v>
      </c>
      <c r="X49" s="249" t="s">
        <v>10</v>
      </c>
      <c r="Y49" s="249" t="s">
        <v>629</v>
      </c>
      <c r="Z49" s="249" t="s">
        <v>319</v>
      </c>
      <c r="AA49" s="249" t="s">
        <v>10</v>
      </c>
      <c r="AB49" s="249" t="s">
        <v>629</v>
      </c>
      <c r="AC49" s="249" t="s">
        <v>319</v>
      </c>
      <c r="AD49" s="249" t="s">
        <v>10</v>
      </c>
      <c r="AE49" s="249" t="s">
        <v>629</v>
      </c>
      <c r="AF49" s="249" t="s">
        <v>319</v>
      </c>
    </row>
    <row r="50" spans="1:32" s="100" customFormat="1" ht="16.5" x14ac:dyDescent="0.25">
      <c r="A50" s="698"/>
      <c r="B50" s="345" t="s">
        <v>384</v>
      </c>
      <c r="C50" s="175"/>
      <c r="D50" s="262"/>
      <c r="E50" s="175"/>
      <c r="F50" s="262"/>
      <c r="G50" s="175"/>
      <c r="H50" s="262"/>
      <c r="I50" s="175"/>
      <c r="J50" s="262"/>
      <c r="K50" s="175"/>
      <c r="L50" s="262"/>
      <c r="M50" s="175"/>
      <c r="N50" s="262"/>
      <c r="O50" s="175"/>
      <c r="P50" s="259"/>
      <c r="Q50" s="262"/>
      <c r="R50" s="175"/>
      <c r="S50" s="259"/>
      <c r="T50" s="262"/>
      <c r="U50" s="175"/>
      <c r="V50" s="259"/>
      <c r="W50" s="262"/>
      <c r="X50" s="175"/>
      <c r="Y50" s="259"/>
      <c r="Z50" s="262"/>
      <c r="AA50" s="175"/>
      <c r="AB50" s="259"/>
      <c r="AC50" s="262"/>
      <c r="AD50" s="175"/>
      <c r="AE50" s="330"/>
      <c r="AF50" s="262"/>
    </row>
    <row r="51" spans="1:32" s="100" customFormat="1" ht="16.5" x14ac:dyDescent="0.25">
      <c r="A51" s="698"/>
      <c r="B51" s="346" t="s">
        <v>385</v>
      </c>
      <c r="C51" s="175"/>
      <c r="D51" s="262"/>
      <c r="E51" s="175"/>
      <c r="F51" s="262"/>
      <c r="G51" s="175"/>
      <c r="H51" s="262"/>
      <c r="I51" s="175"/>
      <c r="J51" s="262"/>
      <c r="K51" s="175"/>
      <c r="L51" s="262"/>
      <c r="M51" s="175"/>
      <c r="N51" s="262"/>
      <c r="O51" s="175"/>
      <c r="P51" s="259"/>
      <c r="Q51" s="262"/>
      <c r="R51" s="175"/>
      <c r="S51" s="259"/>
      <c r="T51" s="262"/>
      <c r="U51" s="175"/>
      <c r="V51" s="259"/>
      <c r="W51" s="262"/>
      <c r="X51" s="175"/>
      <c r="Y51" s="259"/>
      <c r="Z51" s="262"/>
      <c r="AA51" s="175"/>
      <c r="AB51" s="259"/>
      <c r="AC51" s="262"/>
      <c r="AD51" s="175"/>
      <c r="AE51" s="330"/>
      <c r="AF51" s="262"/>
    </row>
    <row r="52" spans="1:32" s="100" customFormat="1" ht="16.5" x14ac:dyDescent="0.25">
      <c r="A52" s="698"/>
      <c r="B52" s="346" t="s">
        <v>386</v>
      </c>
      <c r="C52" s="175"/>
      <c r="D52" s="262"/>
      <c r="E52" s="175"/>
      <c r="F52" s="262"/>
      <c r="G52" s="175"/>
      <c r="H52" s="262"/>
      <c r="I52" s="175"/>
      <c r="J52" s="262"/>
      <c r="K52" s="175"/>
      <c r="L52" s="262"/>
      <c r="M52" s="175"/>
      <c r="N52" s="262"/>
      <c r="O52" s="175"/>
      <c r="P52" s="259"/>
      <c r="Q52" s="262"/>
      <c r="R52" s="175"/>
      <c r="S52" s="259"/>
      <c r="T52" s="262"/>
      <c r="U52" s="175"/>
      <c r="V52" s="259"/>
      <c r="W52" s="262"/>
      <c r="X52" s="175"/>
      <c r="Y52" s="259"/>
      <c r="Z52" s="262"/>
      <c r="AA52" s="175"/>
      <c r="AB52" s="259"/>
      <c r="AC52" s="262"/>
      <c r="AD52" s="175"/>
      <c r="AE52" s="330"/>
      <c r="AF52" s="262"/>
    </row>
    <row r="53" spans="1:32" s="100" customFormat="1" ht="16.5" x14ac:dyDescent="0.25">
      <c r="A53" s="698"/>
      <c r="B53" s="346" t="s">
        <v>387</v>
      </c>
      <c r="C53" s="175"/>
      <c r="D53" s="262"/>
      <c r="E53" s="175"/>
      <c r="F53" s="262"/>
      <c r="G53" s="175"/>
      <c r="H53" s="262"/>
      <c r="I53" s="175"/>
      <c r="J53" s="262"/>
      <c r="K53" s="175"/>
      <c r="L53" s="262"/>
      <c r="M53" s="175"/>
      <c r="N53" s="262"/>
      <c r="O53" s="175"/>
      <c r="P53" s="259"/>
      <c r="Q53" s="262"/>
      <c r="R53" s="175"/>
      <c r="S53" s="259"/>
      <c r="T53" s="262"/>
      <c r="U53" s="175"/>
      <c r="V53" s="259"/>
      <c r="W53" s="262"/>
      <c r="X53" s="175"/>
      <c r="Y53" s="259"/>
      <c r="Z53" s="262"/>
      <c r="AA53" s="175"/>
      <c r="AB53" s="259"/>
      <c r="AC53" s="262"/>
      <c r="AD53" s="175"/>
      <c r="AE53" s="330"/>
      <c r="AF53" s="262"/>
    </row>
    <row r="54" spans="1:32" s="100" customFormat="1" ht="16.5" x14ac:dyDescent="0.25">
      <c r="A54" s="698"/>
      <c r="B54" s="346" t="s">
        <v>388</v>
      </c>
      <c r="C54" s="175"/>
      <c r="D54" s="262"/>
      <c r="E54" s="175"/>
      <c r="F54" s="262"/>
      <c r="G54" s="175"/>
      <c r="H54" s="262"/>
      <c r="I54" s="175"/>
      <c r="J54" s="262"/>
      <c r="K54" s="175"/>
      <c r="L54" s="262"/>
      <c r="M54" s="175"/>
      <c r="N54" s="262"/>
      <c r="O54" s="175"/>
      <c r="P54" s="259"/>
      <c r="Q54" s="262"/>
      <c r="R54" s="175"/>
      <c r="S54" s="259"/>
      <c r="T54" s="262"/>
      <c r="U54" s="175"/>
      <c r="V54" s="259"/>
      <c r="W54" s="262"/>
      <c r="X54" s="175"/>
      <c r="Y54" s="259"/>
      <c r="Z54" s="262"/>
      <c r="AA54" s="175"/>
      <c r="AB54" s="259"/>
      <c r="AC54" s="262"/>
      <c r="AD54" s="175"/>
      <c r="AE54" s="330"/>
      <c r="AF54" s="262"/>
    </row>
    <row r="55" spans="1:32" s="100" customFormat="1" ht="16.5" x14ac:dyDescent="0.25">
      <c r="A55" s="698"/>
      <c r="B55" s="346" t="s">
        <v>389</v>
      </c>
      <c r="C55" s="175"/>
      <c r="D55" s="262"/>
      <c r="E55" s="175"/>
      <c r="F55" s="262"/>
      <c r="G55" s="175"/>
      <c r="H55" s="262"/>
      <c r="I55" s="175"/>
      <c r="J55" s="262"/>
      <c r="K55" s="175"/>
      <c r="L55" s="262"/>
      <c r="M55" s="175">
        <v>0.5</v>
      </c>
      <c r="N55" s="262"/>
      <c r="O55" s="175"/>
      <c r="P55" s="259"/>
      <c r="Q55" s="262"/>
      <c r="R55" s="175"/>
      <c r="S55" s="259"/>
      <c r="T55" s="262"/>
      <c r="U55" s="175"/>
      <c r="V55" s="259"/>
      <c r="W55" s="262"/>
      <c r="X55" s="175"/>
      <c r="Y55" s="259"/>
      <c r="Z55" s="262"/>
      <c r="AA55" s="175"/>
      <c r="AB55" s="259"/>
      <c r="AC55" s="262"/>
      <c r="AD55" s="175"/>
      <c r="AE55" s="330"/>
      <c r="AF55" s="262"/>
    </row>
    <row r="56" spans="1:32" s="100" customFormat="1" ht="16.5" x14ac:dyDescent="0.25">
      <c r="A56" s="698"/>
      <c r="B56" s="346" t="s">
        <v>390</v>
      </c>
      <c r="C56" s="175"/>
      <c r="D56" s="262"/>
      <c r="E56" s="175"/>
      <c r="F56" s="262"/>
      <c r="G56" s="175"/>
      <c r="H56" s="262"/>
      <c r="I56" s="175"/>
      <c r="J56" s="262"/>
      <c r="K56" s="175"/>
      <c r="L56" s="262"/>
      <c r="M56" s="175"/>
      <c r="N56" s="262"/>
      <c r="O56" s="175"/>
      <c r="P56" s="259"/>
      <c r="Q56" s="262"/>
      <c r="R56" s="175"/>
      <c r="S56" s="259"/>
      <c r="T56" s="262"/>
      <c r="U56" s="175"/>
      <c r="V56" s="259"/>
      <c r="W56" s="262"/>
      <c r="X56" s="175"/>
      <c r="Y56" s="259"/>
      <c r="Z56" s="262"/>
      <c r="AA56" s="175"/>
      <c r="AB56" s="259"/>
      <c r="AC56" s="262"/>
      <c r="AD56" s="175"/>
      <c r="AE56" s="330"/>
      <c r="AF56" s="262"/>
    </row>
    <row r="57" spans="1:32" s="100" customFormat="1" ht="16.5" x14ac:dyDescent="0.25">
      <c r="A57" s="698"/>
      <c r="B57" s="346" t="s">
        <v>391</v>
      </c>
      <c r="C57" s="175"/>
      <c r="D57" s="262"/>
      <c r="E57" s="175"/>
      <c r="F57" s="262"/>
      <c r="G57" s="175"/>
      <c r="H57" s="262"/>
      <c r="I57" s="175"/>
      <c r="J57" s="262"/>
      <c r="K57" s="175"/>
      <c r="L57" s="262"/>
      <c r="M57" s="175"/>
      <c r="N57" s="262"/>
      <c r="O57" s="175"/>
      <c r="P57" s="259"/>
      <c r="Q57" s="262"/>
      <c r="R57" s="175"/>
      <c r="S57" s="259"/>
      <c r="T57" s="262"/>
      <c r="U57" s="175"/>
      <c r="V57" s="259"/>
      <c r="W57" s="262"/>
      <c r="X57" s="175"/>
      <c r="Y57" s="259"/>
      <c r="Z57" s="262"/>
      <c r="AA57" s="175"/>
      <c r="AB57" s="259"/>
      <c r="AC57" s="262"/>
      <c r="AD57" s="175"/>
      <c r="AE57" s="330"/>
      <c r="AF57" s="262"/>
    </row>
    <row r="58" spans="1:32" s="100" customFormat="1" ht="16.5" x14ac:dyDescent="0.25">
      <c r="A58" s="698"/>
      <c r="B58" s="346" t="s">
        <v>392</v>
      </c>
      <c r="C58" s="175"/>
      <c r="D58" s="262"/>
      <c r="E58" s="175"/>
      <c r="F58" s="262"/>
      <c r="G58" s="175"/>
      <c r="H58" s="262"/>
      <c r="I58" s="175"/>
      <c r="J58" s="262"/>
      <c r="K58" s="175"/>
      <c r="L58" s="262"/>
      <c r="M58" s="175"/>
      <c r="N58" s="262"/>
      <c r="O58" s="175"/>
      <c r="P58" s="259"/>
      <c r="Q58" s="262"/>
      <c r="R58" s="175"/>
      <c r="S58" s="259"/>
      <c r="T58" s="262"/>
      <c r="U58" s="175"/>
      <c r="V58" s="259"/>
      <c r="W58" s="262"/>
      <c r="X58" s="175"/>
      <c r="Y58" s="259"/>
      <c r="Z58" s="262"/>
      <c r="AA58" s="175"/>
      <c r="AB58" s="259"/>
      <c r="AC58" s="262"/>
      <c r="AD58" s="175"/>
      <c r="AE58" s="330"/>
      <c r="AF58" s="262"/>
    </row>
    <row r="59" spans="1:32" s="100" customFormat="1" ht="16.5" x14ac:dyDescent="0.25">
      <c r="A59" s="698"/>
      <c r="B59" s="346" t="s">
        <v>393</v>
      </c>
      <c r="C59" s="175"/>
      <c r="D59" s="262"/>
      <c r="E59" s="175"/>
      <c r="F59" s="262"/>
      <c r="G59" s="175"/>
      <c r="H59" s="262"/>
      <c r="I59" s="175"/>
      <c r="J59" s="262"/>
      <c r="K59" s="175"/>
      <c r="L59" s="262"/>
      <c r="M59" s="175"/>
      <c r="N59" s="262"/>
      <c r="O59" s="175"/>
      <c r="P59" s="259"/>
      <c r="Q59" s="262"/>
      <c r="R59" s="175"/>
      <c r="S59" s="259"/>
      <c r="T59" s="262"/>
      <c r="U59" s="175"/>
      <c r="V59" s="259"/>
      <c r="W59" s="262"/>
      <c r="X59" s="175"/>
      <c r="Y59" s="259"/>
      <c r="Z59" s="262"/>
      <c r="AA59" s="175"/>
      <c r="AB59" s="259"/>
      <c r="AC59" s="262"/>
      <c r="AD59" s="175"/>
      <c r="AE59" s="330"/>
      <c r="AF59" s="262"/>
    </row>
    <row r="60" spans="1:32" s="100" customFormat="1" ht="16.5" x14ac:dyDescent="0.25">
      <c r="A60" s="698"/>
      <c r="B60" s="346" t="s">
        <v>394</v>
      </c>
      <c r="C60" s="175"/>
      <c r="D60" s="262"/>
      <c r="E60" s="175"/>
      <c r="F60" s="262"/>
      <c r="G60" s="175"/>
      <c r="H60" s="262"/>
      <c r="I60" s="175"/>
      <c r="J60" s="262"/>
      <c r="K60" s="175"/>
      <c r="L60" s="262"/>
      <c r="M60" s="175"/>
      <c r="N60" s="262"/>
      <c r="O60" s="175"/>
      <c r="P60" s="259"/>
      <c r="Q60" s="262"/>
      <c r="R60" s="175"/>
      <c r="S60" s="259"/>
      <c r="T60" s="262"/>
      <c r="U60" s="175"/>
      <c r="V60" s="259"/>
      <c r="W60" s="262"/>
      <c r="X60" s="175"/>
      <c r="Y60" s="259"/>
      <c r="Z60" s="262"/>
      <c r="AA60" s="175"/>
      <c r="AB60" s="259"/>
      <c r="AC60" s="262"/>
      <c r="AD60" s="175"/>
      <c r="AE60" s="330"/>
      <c r="AF60" s="262"/>
    </row>
    <row r="61" spans="1:32" s="100" customFormat="1" ht="16.5" x14ac:dyDescent="0.25">
      <c r="A61" s="698"/>
      <c r="B61" s="346" t="s">
        <v>395</v>
      </c>
      <c r="C61" s="175"/>
      <c r="D61" s="262"/>
      <c r="E61" s="175"/>
      <c r="F61" s="262"/>
      <c r="G61" s="175"/>
      <c r="H61" s="262"/>
      <c r="I61" s="175"/>
      <c r="J61" s="262"/>
      <c r="K61" s="175"/>
      <c r="L61" s="262"/>
      <c r="M61" s="175"/>
      <c r="N61" s="262"/>
      <c r="O61" s="175"/>
      <c r="P61" s="259"/>
      <c r="Q61" s="262"/>
      <c r="R61" s="175"/>
      <c r="S61" s="259"/>
      <c r="T61" s="262"/>
      <c r="U61" s="175"/>
      <c r="V61" s="259"/>
      <c r="W61" s="262"/>
      <c r="X61" s="175"/>
      <c r="Y61" s="259"/>
      <c r="Z61" s="262"/>
      <c r="AA61" s="175"/>
      <c r="AB61" s="259"/>
      <c r="AC61" s="262"/>
      <c r="AD61" s="175"/>
      <c r="AE61" s="330"/>
      <c r="AF61" s="262"/>
    </row>
    <row r="62" spans="1:32" s="100" customFormat="1" ht="16.5" x14ac:dyDescent="0.25">
      <c r="A62" s="698"/>
      <c r="B62" s="346" t="s">
        <v>396</v>
      </c>
      <c r="C62" s="175"/>
      <c r="D62" s="262"/>
      <c r="E62" s="175"/>
      <c r="F62" s="262"/>
      <c r="G62" s="175"/>
      <c r="H62" s="262"/>
      <c r="I62" s="175"/>
      <c r="J62" s="262"/>
      <c r="K62" s="175"/>
      <c r="L62" s="262"/>
      <c r="M62" s="175"/>
      <c r="N62" s="262"/>
      <c r="O62" s="175"/>
      <c r="P62" s="259"/>
      <c r="Q62" s="262"/>
      <c r="R62" s="175"/>
      <c r="S62" s="259"/>
      <c r="T62" s="262"/>
      <c r="U62" s="175"/>
      <c r="V62" s="259"/>
      <c r="W62" s="262"/>
      <c r="X62" s="175"/>
      <c r="Y62" s="259"/>
      <c r="Z62" s="262"/>
      <c r="AA62" s="175"/>
      <c r="AB62" s="259"/>
      <c r="AC62" s="262"/>
      <c r="AD62" s="175"/>
      <c r="AE62" s="330"/>
      <c r="AF62" s="262"/>
    </row>
    <row r="63" spans="1:32" s="100" customFormat="1" ht="16.5" x14ac:dyDescent="0.25">
      <c r="A63" s="698"/>
      <c r="B63" s="346" t="s">
        <v>397</v>
      </c>
      <c r="C63" s="175"/>
      <c r="D63" s="262"/>
      <c r="E63" s="175"/>
      <c r="F63" s="262"/>
      <c r="G63" s="175"/>
      <c r="H63" s="262"/>
      <c r="I63" s="175"/>
      <c r="J63" s="262"/>
      <c r="K63" s="175"/>
      <c r="L63" s="262"/>
      <c r="M63" s="175"/>
      <c r="N63" s="262"/>
      <c r="O63" s="175"/>
      <c r="P63" s="259"/>
      <c r="Q63" s="262"/>
      <c r="R63" s="175"/>
      <c r="S63" s="259"/>
      <c r="T63" s="262"/>
      <c r="U63" s="175"/>
      <c r="V63" s="259"/>
      <c r="W63" s="262"/>
      <c r="X63" s="175"/>
      <c r="Y63" s="259"/>
      <c r="Z63" s="262"/>
      <c r="AA63" s="175"/>
      <c r="AB63" s="259"/>
      <c r="AC63" s="262"/>
      <c r="AD63" s="175"/>
      <c r="AE63" s="330"/>
      <c r="AF63" s="262"/>
    </row>
    <row r="64" spans="1:32" s="100" customFormat="1" ht="16.5" x14ac:dyDescent="0.25">
      <c r="A64" s="698"/>
      <c r="B64" s="346" t="s">
        <v>398</v>
      </c>
      <c r="C64" s="175"/>
      <c r="D64" s="262"/>
      <c r="E64" s="175"/>
      <c r="F64" s="262"/>
      <c r="G64" s="175"/>
      <c r="H64" s="262"/>
      <c r="I64" s="175"/>
      <c r="J64" s="262"/>
      <c r="K64" s="175"/>
      <c r="L64" s="262"/>
      <c r="M64" s="175"/>
      <c r="N64" s="262"/>
      <c r="O64" s="175"/>
      <c r="P64" s="259"/>
      <c r="Q64" s="262"/>
      <c r="R64" s="175"/>
      <c r="S64" s="259"/>
      <c r="T64" s="262"/>
      <c r="U64" s="175"/>
      <c r="V64" s="259"/>
      <c r="W64" s="262"/>
      <c r="X64" s="175"/>
      <c r="Y64" s="259"/>
      <c r="Z64" s="262"/>
      <c r="AA64" s="175"/>
      <c r="AB64" s="259"/>
      <c r="AC64" s="262"/>
      <c r="AD64" s="175"/>
      <c r="AE64" s="330"/>
      <c r="AF64" s="262"/>
    </row>
    <row r="65" spans="1:32" s="100" customFormat="1" ht="16.5" x14ac:dyDescent="0.25">
      <c r="A65" s="698"/>
      <c r="B65" s="346" t="s">
        <v>399</v>
      </c>
      <c r="C65" s="175"/>
      <c r="D65" s="262"/>
      <c r="E65" s="175"/>
      <c r="F65" s="262"/>
      <c r="G65" s="175"/>
      <c r="H65" s="262"/>
      <c r="I65" s="175"/>
      <c r="J65" s="262"/>
      <c r="K65" s="175"/>
      <c r="L65" s="262"/>
      <c r="M65" s="175"/>
      <c r="N65" s="262"/>
      <c r="O65" s="175"/>
      <c r="P65" s="259"/>
      <c r="Q65" s="262"/>
      <c r="R65" s="175"/>
      <c r="S65" s="259"/>
      <c r="T65" s="262"/>
      <c r="U65" s="175"/>
      <c r="V65" s="259"/>
      <c r="W65" s="262"/>
      <c r="X65" s="175"/>
      <c r="Y65" s="259"/>
      <c r="Z65" s="262"/>
      <c r="AA65" s="175"/>
      <c r="AB65" s="259"/>
      <c r="AC65" s="262"/>
      <c r="AD65" s="175"/>
      <c r="AE65" s="330"/>
      <c r="AF65" s="262"/>
    </row>
    <row r="66" spans="1:32" s="100" customFormat="1" ht="16.5" x14ac:dyDescent="0.25">
      <c r="A66" s="698"/>
      <c r="B66" s="346" t="s">
        <v>400</v>
      </c>
      <c r="C66" s="175"/>
      <c r="D66" s="262"/>
      <c r="E66" s="175"/>
      <c r="F66" s="262"/>
      <c r="G66" s="175"/>
      <c r="H66" s="262"/>
      <c r="I66" s="175"/>
      <c r="J66" s="262"/>
      <c r="K66" s="175"/>
      <c r="L66" s="262"/>
      <c r="M66" s="175"/>
      <c r="N66" s="262"/>
      <c r="O66" s="175"/>
      <c r="P66" s="259"/>
      <c r="Q66" s="262"/>
      <c r="R66" s="175"/>
      <c r="S66" s="259"/>
      <c r="T66" s="262"/>
      <c r="U66" s="175"/>
      <c r="V66" s="259"/>
      <c r="W66" s="262"/>
      <c r="X66" s="175"/>
      <c r="Y66" s="259"/>
      <c r="Z66" s="262"/>
      <c r="AA66" s="175"/>
      <c r="AB66" s="259"/>
      <c r="AC66" s="262"/>
      <c r="AD66" s="175"/>
      <c r="AE66" s="330"/>
      <c r="AF66" s="262"/>
    </row>
    <row r="67" spans="1:32" s="100" customFormat="1" ht="16.5" x14ac:dyDescent="0.25">
      <c r="A67" s="698"/>
      <c r="B67" s="346" t="s">
        <v>401</v>
      </c>
      <c r="C67" s="175"/>
      <c r="D67" s="262"/>
      <c r="E67" s="175"/>
      <c r="F67" s="262"/>
      <c r="G67" s="175"/>
      <c r="H67" s="262"/>
      <c r="I67" s="175"/>
      <c r="J67" s="262"/>
      <c r="K67" s="175"/>
      <c r="L67" s="262"/>
      <c r="M67" s="175"/>
      <c r="N67" s="262"/>
      <c r="O67" s="175"/>
      <c r="P67" s="259"/>
      <c r="Q67" s="262"/>
      <c r="R67" s="175"/>
      <c r="S67" s="259"/>
      <c r="T67" s="262"/>
      <c r="U67" s="175"/>
      <c r="V67" s="259"/>
      <c r="W67" s="262"/>
      <c r="X67" s="175"/>
      <c r="Y67" s="259"/>
      <c r="Z67" s="262"/>
      <c r="AA67" s="175"/>
      <c r="AB67" s="259"/>
      <c r="AC67" s="262"/>
      <c r="AD67" s="175"/>
      <c r="AE67" s="330"/>
      <c r="AF67" s="262"/>
    </row>
    <row r="68" spans="1:32" s="100" customFormat="1" ht="16.5" x14ac:dyDescent="0.25">
      <c r="A68" s="698"/>
      <c r="B68" s="346" t="s">
        <v>402</v>
      </c>
      <c r="C68" s="175"/>
      <c r="D68" s="262"/>
      <c r="E68" s="175"/>
      <c r="F68" s="262"/>
      <c r="G68" s="175"/>
      <c r="H68" s="262"/>
      <c r="I68" s="175"/>
      <c r="J68" s="262"/>
      <c r="K68" s="175"/>
      <c r="L68" s="262"/>
      <c r="M68" s="175">
        <v>0.5</v>
      </c>
      <c r="N68" s="262"/>
      <c r="O68" s="175"/>
      <c r="P68" s="259"/>
      <c r="Q68" s="262"/>
      <c r="R68" s="175"/>
      <c r="S68" s="259"/>
      <c r="T68" s="262"/>
      <c r="U68" s="175"/>
      <c r="V68" s="259"/>
      <c r="W68" s="262"/>
      <c r="X68" s="175"/>
      <c r="Y68" s="259"/>
      <c r="Z68" s="262"/>
      <c r="AA68" s="175"/>
      <c r="AB68" s="259"/>
      <c r="AC68" s="262"/>
      <c r="AD68" s="175"/>
      <c r="AE68" s="330"/>
      <c r="AF68" s="262"/>
    </row>
    <row r="69" spans="1:32" s="100" customFormat="1" ht="16.5" x14ac:dyDescent="0.25">
      <c r="A69" s="698"/>
      <c r="B69" s="347" t="s">
        <v>403</v>
      </c>
      <c r="C69" s="337"/>
      <c r="D69" s="341"/>
      <c r="E69" s="337"/>
      <c r="F69" s="341"/>
      <c r="G69" s="337"/>
      <c r="H69" s="341"/>
      <c r="I69" s="337"/>
      <c r="J69" s="341"/>
      <c r="K69" s="337"/>
      <c r="L69" s="341"/>
      <c r="M69" s="337"/>
      <c r="N69" s="341"/>
      <c r="O69" s="337"/>
      <c r="P69" s="338"/>
      <c r="Q69" s="341"/>
      <c r="R69" s="337"/>
      <c r="S69" s="338"/>
      <c r="T69" s="341"/>
      <c r="U69" s="337"/>
      <c r="V69" s="338"/>
      <c r="W69" s="341"/>
      <c r="X69" s="337"/>
      <c r="Y69" s="338"/>
      <c r="Z69" s="341"/>
      <c r="AA69" s="337"/>
      <c r="AB69" s="338"/>
      <c r="AC69" s="341"/>
      <c r="AD69" s="337"/>
      <c r="AE69" s="338"/>
      <c r="AF69" s="341"/>
    </row>
    <row r="70" spans="1:32" s="100" customFormat="1" ht="16.5" x14ac:dyDescent="0.25">
      <c r="A70" s="698"/>
      <c r="B70" s="372" t="s">
        <v>701</v>
      </c>
      <c r="C70" s="337">
        <v>1</v>
      </c>
      <c r="D70" s="378">
        <v>163914000</v>
      </c>
      <c r="E70" s="337"/>
      <c r="F70" s="341"/>
      <c r="G70" s="337"/>
      <c r="H70" s="341"/>
      <c r="I70" s="337"/>
      <c r="J70" s="341"/>
      <c r="K70" s="337"/>
      <c r="L70" s="341"/>
      <c r="M70" s="337"/>
      <c r="N70" s="341"/>
      <c r="O70" s="337"/>
      <c r="P70" s="338"/>
      <c r="Q70" s="341"/>
      <c r="R70" s="337"/>
      <c r="S70" s="338"/>
      <c r="T70" s="341"/>
      <c r="U70" s="337"/>
      <c r="V70" s="338"/>
      <c r="W70" s="341"/>
      <c r="X70" s="337"/>
      <c r="Y70" s="338"/>
      <c r="Z70" s="341"/>
      <c r="AA70" s="337"/>
      <c r="AB70" s="338"/>
      <c r="AC70" s="341"/>
      <c r="AD70" s="337"/>
      <c r="AE70" s="338"/>
      <c r="AF70" s="341"/>
    </row>
    <row r="71" spans="1:32" s="100" customFormat="1" ht="17.25" thickBot="1" x14ac:dyDescent="0.3">
      <c r="A71" s="508"/>
      <c r="B71" s="331" t="s">
        <v>2</v>
      </c>
      <c r="C71" s="392">
        <f>SUM(C50:C70)</f>
        <v>1</v>
      </c>
      <c r="D71" s="393">
        <f>SUM(D70)</f>
        <v>163914000</v>
      </c>
      <c r="E71" s="392"/>
      <c r="F71" s="394"/>
      <c r="G71" s="392"/>
      <c r="H71" s="394"/>
      <c r="I71" s="392"/>
      <c r="J71" s="394"/>
      <c r="K71" s="395"/>
      <c r="L71" s="396"/>
      <c r="M71" s="395">
        <f>SUM(M50:M70)</f>
        <v>1</v>
      </c>
      <c r="N71" s="344"/>
      <c r="O71" s="343"/>
      <c r="P71" s="230"/>
      <c r="Q71" s="342"/>
      <c r="R71" s="229"/>
      <c r="S71" s="230"/>
      <c r="T71" s="342"/>
      <c r="U71" s="229"/>
      <c r="V71" s="230"/>
      <c r="W71" s="342"/>
      <c r="X71" s="229"/>
      <c r="Y71" s="230"/>
      <c r="Z71" s="342"/>
      <c r="AA71" s="229"/>
      <c r="AB71" s="230"/>
      <c r="AC71" s="342"/>
      <c r="AD71" s="229"/>
      <c r="AE71" s="230"/>
      <c r="AF71" s="342"/>
    </row>
    <row r="73" spans="1:32" hidden="1" x14ac:dyDescent="0.25"/>
    <row r="74" spans="1:32" ht="16.5" hidden="1" x14ac:dyDescent="0.25">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row>
    <row r="75" spans="1:32" hidden="1" x14ac:dyDescent="0.25"/>
    <row r="76" spans="1:32" hidden="1" x14ac:dyDescent="0.25"/>
    <row r="77" spans="1:32" ht="15" thickBot="1" x14ac:dyDescent="0.3"/>
    <row r="78" spans="1:32" s="100" customFormat="1" ht="50.25" customHeight="1" thickBot="1" x14ac:dyDescent="0.3">
      <c r="A78" s="732" t="s">
        <v>636</v>
      </c>
      <c r="B78" s="733"/>
      <c r="C78" s="734" t="s">
        <v>700</v>
      </c>
      <c r="D78" s="735"/>
      <c r="E78" s="735"/>
      <c r="F78" s="735"/>
      <c r="G78" s="735"/>
      <c r="H78" s="735"/>
      <c r="I78" s="735"/>
      <c r="J78" s="735"/>
      <c r="K78" s="735"/>
      <c r="L78" s="735"/>
      <c r="M78" s="735"/>
      <c r="N78" s="735"/>
      <c r="O78" s="735"/>
      <c r="P78" s="735"/>
      <c r="Q78" s="735"/>
      <c r="R78" s="735"/>
      <c r="S78" s="735"/>
      <c r="T78" s="735"/>
      <c r="U78" s="735"/>
      <c r="V78" s="735"/>
      <c r="W78" s="735"/>
      <c r="X78" s="735"/>
      <c r="Y78" s="735"/>
      <c r="Z78" s="736"/>
      <c r="AA78" s="180"/>
      <c r="AB78" s="180"/>
      <c r="AC78" s="180"/>
      <c r="AD78" s="180"/>
      <c r="AE78" s="180"/>
      <c r="AF78" s="180"/>
    </row>
    <row r="79" spans="1:32" s="100" customFormat="1" ht="24" customHeight="1" x14ac:dyDescent="0.25">
      <c r="A79" s="740" t="s">
        <v>428</v>
      </c>
      <c r="B79" s="740" t="s">
        <v>383</v>
      </c>
      <c r="C79" s="743" t="s">
        <v>356</v>
      </c>
      <c r="D79" s="743"/>
      <c r="E79" s="743" t="s">
        <v>357</v>
      </c>
      <c r="F79" s="743"/>
      <c r="G79" s="743" t="s">
        <v>358</v>
      </c>
      <c r="H79" s="743"/>
      <c r="I79" s="743" t="s">
        <v>359</v>
      </c>
      <c r="J79" s="743"/>
      <c r="K79" s="743" t="s">
        <v>360</v>
      </c>
      <c r="L79" s="743"/>
      <c r="M79" s="743" t="s">
        <v>342</v>
      </c>
      <c r="N79" s="743"/>
      <c r="O79" s="730" t="s">
        <v>325</v>
      </c>
      <c r="P79" s="731"/>
      <c r="Q79" s="730" t="s">
        <v>326</v>
      </c>
      <c r="R79" s="731"/>
      <c r="S79" s="730" t="s">
        <v>327</v>
      </c>
      <c r="T79" s="731"/>
      <c r="U79" s="730" t="s">
        <v>328</v>
      </c>
      <c r="V79" s="731"/>
      <c r="W79" s="730" t="s">
        <v>405</v>
      </c>
      <c r="X79" s="731"/>
      <c r="Y79" s="730" t="s">
        <v>329</v>
      </c>
      <c r="Z79" s="731"/>
    </row>
    <row r="80" spans="1:32" s="100" customFormat="1" ht="29.25" customHeight="1" x14ac:dyDescent="0.25">
      <c r="A80" s="742"/>
      <c r="B80" s="741"/>
      <c r="C80" s="350" t="s">
        <v>638</v>
      </c>
      <c r="D80" s="350" t="s">
        <v>637</v>
      </c>
      <c r="E80" s="350" t="s">
        <v>638</v>
      </c>
      <c r="F80" s="350" t="s">
        <v>637</v>
      </c>
      <c r="G80" s="350" t="s">
        <v>638</v>
      </c>
      <c r="H80" s="350" t="s">
        <v>637</v>
      </c>
      <c r="I80" s="350" t="s">
        <v>638</v>
      </c>
      <c r="J80" s="350" t="s">
        <v>637</v>
      </c>
      <c r="K80" s="350" t="s">
        <v>638</v>
      </c>
      <c r="L80" s="350" t="s">
        <v>637</v>
      </c>
      <c r="M80" s="350" t="s">
        <v>638</v>
      </c>
      <c r="N80" s="350" t="s">
        <v>637</v>
      </c>
      <c r="O80" s="350" t="s">
        <v>638</v>
      </c>
      <c r="P80" s="350" t="s">
        <v>637</v>
      </c>
      <c r="Q80" s="350" t="s">
        <v>638</v>
      </c>
      <c r="R80" s="350" t="s">
        <v>637</v>
      </c>
      <c r="S80" s="350" t="s">
        <v>638</v>
      </c>
      <c r="T80" s="350" t="s">
        <v>637</v>
      </c>
      <c r="U80" s="350" t="s">
        <v>638</v>
      </c>
      <c r="V80" s="350" t="s">
        <v>637</v>
      </c>
      <c r="W80" s="350" t="s">
        <v>638</v>
      </c>
      <c r="X80" s="350" t="s">
        <v>637</v>
      </c>
      <c r="Y80" s="350" t="s">
        <v>638</v>
      </c>
      <c r="Z80" s="350" t="s">
        <v>637</v>
      </c>
    </row>
    <row r="81" spans="1:26" s="100" customFormat="1" ht="16.5" x14ac:dyDescent="0.25">
      <c r="A81" s="742"/>
      <c r="B81" s="349" t="s">
        <v>384</v>
      </c>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row>
    <row r="82" spans="1:26" s="100" customFormat="1" ht="16.5" x14ac:dyDescent="0.25">
      <c r="A82" s="742"/>
      <c r="B82" s="349" t="s">
        <v>385</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row>
    <row r="83" spans="1:26" s="100" customFormat="1" ht="16.5" x14ac:dyDescent="0.25">
      <c r="A83" s="742"/>
      <c r="B83" s="349" t="s">
        <v>386</v>
      </c>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row>
    <row r="84" spans="1:26" s="100" customFormat="1" ht="16.5" x14ac:dyDescent="0.25">
      <c r="A84" s="742"/>
      <c r="B84" s="349" t="s">
        <v>387</v>
      </c>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row>
    <row r="85" spans="1:26" s="100" customFormat="1" ht="16.5" x14ac:dyDescent="0.25">
      <c r="A85" s="742"/>
      <c r="B85" s="349" t="s">
        <v>388</v>
      </c>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row>
    <row r="86" spans="1:26" s="100" customFormat="1" ht="16.5" x14ac:dyDescent="0.25">
      <c r="A86" s="742"/>
      <c r="B86" s="349" t="s">
        <v>389</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row>
    <row r="87" spans="1:26" s="100" customFormat="1" ht="16.5" x14ac:dyDescent="0.25">
      <c r="A87" s="742"/>
      <c r="B87" s="349" t="s">
        <v>390</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row>
    <row r="88" spans="1:26" s="100" customFormat="1" ht="16.5" x14ac:dyDescent="0.25">
      <c r="A88" s="742"/>
      <c r="B88" s="349" t="s">
        <v>391</v>
      </c>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row>
    <row r="89" spans="1:26" s="100" customFormat="1" ht="16.5" x14ac:dyDescent="0.25">
      <c r="A89" s="742"/>
      <c r="B89" s="349" t="s">
        <v>392</v>
      </c>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row>
    <row r="90" spans="1:26" s="100" customFormat="1" ht="16.5" x14ac:dyDescent="0.25">
      <c r="A90" s="742"/>
      <c r="B90" s="349" t="s">
        <v>393</v>
      </c>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row>
    <row r="91" spans="1:26" s="100" customFormat="1" ht="16.5" x14ac:dyDescent="0.25">
      <c r="A91" s="742"/>
      <c r="B91" s="349" t="s">
        <v>394</v>
      </c>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row>
    <row r="92" spans="1:26" s="100" customFormat="1" ht="16.5" x14ac:dyDescent="0.25">
      <c r="A92" s="742"/>
      <c r="B92" s="349" t="s">
        <v>395</v>
      </c>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row>
    <row r="93" spans="1:26" s="100" customFormat="1" ht="16.5" x14ac:dyDescent="0.25">
      <c r="A93" s="742"/>
      <c r="B93" s="349" t="s">
        <v>396</v>
      </c>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row>
    <row r="94" spans="1:26" s="100" customFormat="1" ht="16.5" x14ac:dyDescent="0.25">
      <c r="A94" s="742"/>
      <c r="B94" s="349" t="s">
        <v>397</v>
      </c>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row>
    <row r="95" spans="1:26" s="100" customFormat="1" ht="16.5" x14ac:dyDescent="0.25">
      <c r="A95" s="742"/>
      <c r="B95" s="349" t="s">
        <v>398</v>
      </c>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row>
    <row r="96" spans="1:26" s="100" customFormat="1" ht="16.5" x14ac:dyDescent="0.25">
      <c r="A96" s="742"/>
      <c r="B96" s="349" t="s">
        <v>399</v>
      </c>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row>
    <row r="97" spans="1:26" s="100" customFormat="1" ht="16.5" x14ac:dyDescent="0.25">
      <c r="A97" s="742"/>
      <c r="B97" s="349" t="s">
        <v>400</v>
      </c>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row>
    <row r="98" spans="1:26" s="100" customFormat="1" ht="16.5" x14ac:dyDescent="0.25">
      <c r="A98" s="742"/>
      <c r="B98" s="349" t="s">
        <v>401</v>
      </c>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row>
    <row r="99" spans="1:26" s="100" customFormat="1" ht="16.5" x14ac:dyDescent="0.25">
      <c r="A99" s="742"/>
      <c r="B99" s="349" t="s">
        <v>402</v>
      </c>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row>
    <row r="100" spans="1:26" s="100" customFormat="1" ht="16.5" x14ac:dyDescent="0.25">
      <c r="A100" s="742"/>
      <c r="B100" s="349" t="s">
        <v>403</v>
      </c>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row>
    <row r="101" spans="1:26" s="100" customFormat="1" ht="16.5" x14ac:dyDescent="0.25">
      <c r="A101" s="742"/>
      <c r="B101" s="391" t="s">
        <v>701</v>
      </c>
      <c r="C101" s="339"/>
      <c r="D101" s="339"/>
      <c r="E101" s="339"/>
      <c r="F101" s="339"/>
      <c r="G101" s="339">
        <v>500</v>
      </c>
      <c r="H101" s="339"/>
      <c r="I101" s="339"/>
      <c r="J101" s="339"/>
      <c r="K101" s="339"/>
      <c r="L101" s="339"/>
      <c r="M101" s="339">
        <v>1000</v>
      </c>
      <c r="N101" s="339"/>
      <c r="O101" s="339"/>
      <c r="P101" s="339"/>
      <c r="Q101" s="339"/>
      <c r="R101" s="339"/>
      <c r="S101" s="339">
        <v>500</v>
      </c>
      <c r="T101" s="339"/>
      <c r="U101" s="339"/>
      <c r="V101" s="339"/>
      <c r="W101" s="339"/>
      <c r="X101" s="339"/>
      <c r="Y101" s="339">
        <v>1000</v>
      </c>
      <c r="Z101" s="339"/>
    </row>
    <row r="102" spans="1:26" s="100" customFormat="1" ht="16.5" x14ac:dyDescent="0.25">
      <c r="A102" s="741"/>
      <c r="B102" s="339" t="s">
        <v>2</v>
      </c>
      <c r="C102" s="227">
        <f>SUM(C81:C101)</f>
        <v>0</v>
      </c>
      <c r="D102" s="227"/>
      <c r="E102" s="227">
        <f>SUM(E81:E101)</f>
        <v>0</v>
      </c>
      <c r="F102" s="227"/>
      <c r="G102" s="227">
        <f>SUM(G81:G101)</f>
        <v>500</v>
      </c>
      <c r="H102" s="227"/>
      <c r="I102" s="227">
        <f>SUM(I81:I101)</f>
        <v>0</v>
      </c>
      <c r="J102" s="227"/>
      <c r="K102" s="227">
        <f>SUM(K81:K101)</f>
        <v>0</v>
      </c>
      <c r="L102" s="340"/>
      <c r="M102" s="227">
        <f>SUM(M81:M101)</f>
        <v>1000</v>
      </c>
      <c r="N102" s="340"/>
      <c r="O102" s="227">
        <f>SUM(O81:O101)</f>
        <v>0</v>
      </c>
      <c r="P102" s="227"/>
      <c r="Q102" s="227">
        <f>SUM(Q81:Q101)</f>
        <v>0</v>
      </c>
      <c r="R102" s="227"/>
      <c r="S102" s="227">
        <f>SUM(S81:S101)</f>
        <v>500</v>
      </c>
      <c r="T102" s="227"/>
      <c r="U102" s="227">
        <f>SUM(U81:U101)</f>
        <v>0</v>
      </c>
      <c r="V102" s="227"/>
      <c r="W102" s="227">
        <f>SUM(W81:W101)</f>
        <v>0</v>
      </c>
      <c r="X102" s="227"/>
      <c r="Y102" s="227">
        <f>SUM(Y81:Y101)</f>
        <v>1000</v>
      </c>
      <c r="Z102" s="227"/>
    </row>
  </sheetData>
  <mergeCells count="64">
    <mergeCell ref="W79:X79"/>
    <mergeCell ref="Y79:Z79"/>
    <mergeCell ref="C78:Z78"/>
    <mergeCell ref="A47:A71"/>
    <mergeCell ref="B47:B49"/>
    <mergeCell ref="B79:B80"/>
    <mergeCell ref="A79:A102"/>
    <mergeCell ref="O79:P79"/>
    <mergeCell ref="C79:D79"/>
    <mergeCell ref="E79:F79"/>
    <mergeCell ref="G79:H79"/>
    <mergeCell ref="I79:J79"/>
    <mergeCell ref="K79:L79"/>
    <mergeCell ref="M79:N79"/>
    <mergeCell ref="K48:L48"/>
    <mergeCell ref="Q79:R79"/>
    <mergeCell ref="S79:T79"/>
    <mergeCell ref="U79:V79"/>
    <mergeCell ref="A78:B78"/>
    <mergeCell ref="O47:AF47"/>
    <mergeCell ref="X48:Z48"/>
    <mergeCell ref="AA48:AC48"/>
    <mergeCell ref="AD48:AF48"/>
    <mergeCell ref="M48:N48"/>
    <mergeCell ref="R48:T48"/>
    <mergeCell ref="U48:W48"/>
    <mergeCell ref="I48:J48"/>
    <mergeCell ref="G48:H48"/>
    <mergeCell ref="E48:F48"/>
    <mergeCell ref="C48:D48"/>
    <mergeCell ref="O48:Q48"/>
    <mergeCell ref="C47:N47"/>
    <mergeCell ref="A1:A4"/>
    <mergeCell ref="B1:AF4"/>
    <mergeCell ref="AC8:AD8"/>
    <mergeCell ref="AC9:AD9"/>
    <mergeCell ref="A8:A11"/>
    <mergeCell ref="AC10:AD10"/>
    <mergeCell ref="AC11:AD11"/>
    <mergeCell ref="B8:AA11"/>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M14:O14"/>
    <mergeCell ref="M15:O15"/>
    <mergeCell ref="M16:O16"/>
    <mergeCell ref="A19:AF19"/>
    <mergeCell ref="I22:J22"/>
    <mergeCell ref="A21:A45"/>
    <mergeCell ref="B21:B23"/>
    <mergeCell ref="E22:F22"/>
    <mergeCell ref="C22:D22"/>
    <mergeCell ref="G22:H22"/>
    <mergeCell ref="O22:Q22"/>
  </mergeCells>
  <phoneticPr fontId="51" type="noConversion"/>
  <pageMargins left="0.7" right="0.7" top="0.75" bottom="0.75" header="0.3" footer="0.3"/>
  <pageSetup scale="18"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filterMode="1">
    <tabColor theme="9"/>
  </sheetPr>
  <dimension ref="A1:CM36"/>
  <sheetViews>
    <sheetView view="pageBreakPreview" topLeftCell="C1" zoomScale="80" zoomScaleNormal="80" zoomScaleSheetLayoutView="80" workbookViewId="0">
      <selection activeCell="C3" sqref="C3:AU3"/>
    </sheetView>
  </sheetViews>
  <sheetFormatPr baseColWidth="10" defaultColWidth="11.42578125" defaultRowHeight="15" x14ac:dyDescent="0.25"/>
  <cols>
    <col min="1" max="1" width="9.42578125" style="204" customWidth="1"/>
    <col min="2" max="2" width="18" style="204" customWidth="1"/>
    <col min="3" max="3" width="19.7109375" style="204" customWidth="1"/>
    <col min="4" max="4" width="12" style="204" customWidth="1"/>
    <col min="5" max="5" width="16.28515625" style="204" customWidth="1"/>
    <col min="6" max="6" width="17.42578125" style="204" customWidth="1"/>
    <col min="7" max="8" width="13.5703125" style="204" customWidth="1"/>
    <col min="9" max="9" width="13.5703125" style="205" customWidth="1"/>
    <col min="10" max="10" width="11.42578125" style="205" customWidth="1"/>
    <col min="11" max="11" width="11.42578125" style="205"/>
    <col min="12" max="12" width="6.85546875" style="205" customWidth="1"/>
    <col min="13" max="47" width="6.85546875" style="204" customWidth="1"/>
    <col min="48" max="48" width="14" style="204" customWidth="1"/>
    <col min="49" max="50" width="12" style="204" customWidth="1"/>
    <col min="51" max="91" width="11.42578125" style="224"/>
    <col min="92" max="16384" width="11.42578125" style="204"/>
  </cols>
  <sheetData>
    <row r="1" spans="1:91" s="182" customFormat="1" ht="25.5" customHeight="1" thickBot="1" x14ac:dyDescent="0.3">
      <c r="A1" s="553"/>
      <c r="B1" s="744"/>
      <c r="C1" s="750" t="s">
        <v>371</v>
      </c>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49" t="s">
        <v>412</v>
      </c>
      <c r="AW1" s="749"/>
      <c r="AX1" s="749"/>
      <c r="AY1" s="265"/>
      <c r="AZ1" s="265"/>
      <c r="BA1" s="265"/>
      <c r="BB1" s="265"/>
      <c r="BC1" s="265"/>
      <c r="BD1" s="265"/>
      <c r="BE1" s="265"/>
      <c r="BF1" s="265"/>
      <c r="BG1" s="265"/>
    </row>
    <row r="2" spans="1:91" s="182" customFormat="1" ht="25.5" customHeight="1" thickBot="1" x14ac:dyDescent="0.3">
      <c r="A2" s="553"/>
      <c r="B2" s="744"/>
      <c r="C2" s="751" t="s">
        <v>372</v>
      </c>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49" t="s">
        <v>378</v>
      </c>
      <c r="AW2" s="749"/>
      <c r="AX2" s="749"/>
      <c r="AY2" s="265"/>
      <c r="AZ2" s="265"/>
      <c r="BA2" s="265"/>
      <c r="BB2" s="265"/>
      <c r="BC2" s="265"/>
      <c r="BD2" s="265"/>
      <c r="BE2" s="265"/>
      <c r="BF2" s="265"/>
      <c r="BG2" s="265"/>
    </row>
    <row r="3" spans="1:91" s="182" customFormat="1" ht="25.5" customHeight="1" thickBot="1" x14ac:dyDescent="0.3">
      <c r="A3" s="553"/>
      <c r="B3" s="744"/>
      <c r="C3" s="751" t="s">
        <v>373</v>
      </c>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49" t="s">
        <v>379</v>
      </c>
      <c r="AW3" s="749"/>
      <c r="AX3" s="749"/>
      <c r="AY3" s="265"/>
      <c r="AZ3" s="265"/>
      <c r="BA3" s="265"/>
      <c r="BB3" s="265"/>
      <c r="BC3" s="265"/>
      <c r="BD3" s="265"/>
      <c r="BE3" s="265"/>
      <c r="BF3" s="265"/>
      <c r="BG3" s="265"/>
    </row>
    <row r="4" spans="1:91" s="182" customFormat="1" ht="25.5" customHeight="1" thickBot="1" x14ac:dyDescent="0.3">
      <c r="A4" s="554"/>
      <c r="B4" s="745"/>
      <c r="C4" s="746" t="s">
        <v>512</v>
      </c>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8"/>
      <c r="AV4" s="749" t="s">
        <v>370</v>
      </c>
      <c r="AW4" s="749"/>
      <c r="AX4" s="749"/>
      <c r="AY4" s="265"/>
      <c r="AZ4" s="265"/>
      <c r="BA4" s="265"/>
      <c r="BB4" s="265"/>
      <c r="BC4" s="265"/>
      <c r="BD4" s="265"/>
      <c r="BE4" s="265"/>
      <c r="BF4" s="265"/>
      <c r="BG4" s="265"/>
    </row>
    <row r="5" spans="1:91" s="201" customFormat="1" ht="21.75" customHeight="1" thickBot="1" x14ac:dyDescent="0.3">
      <c r="A5" s="225"/>
      <c r="B5" s="203"/>
      <c r="C5" s="203"/>
      <c r="D5" s="203"/>
      <c r="E5" s="203"/>
      <c r="F5" s="203"/>
      <c r="G5" s="203"/>
      <c r="H5" s="203"/>
      <c r="I5" s="203"/>
      <c r="J5" s="203"/>
      <c r="K5" s="203"/>
      <c r="L5" s="203"/>
      <c r="M5" s="226"/>
      <c r="N5" s="226"/>
      <c r="O5" s="226"/>
      <c r="AY5" s="265"/>
      <c r="AZ5" s="265"/>
      <c r="BA5" s="265"/>
      <c r="BB5" s="265"/>
      <c r="BC5" s="265"/>
      <c r="BD5" s="265"/>
      <c r="BE5" s="265"/>
      <c r="BF5" s="265"/>
      <c r="BG5" s="265"/>
    </row>
    <row r="6" spans="1:91" s="182" customFormat="1" ht="21.75" customHeight="1" thickBot="1" x14ac:dyDescent="0.25">
      <c r="A6" s="694" t="s">
        <v>408</v>
      </c>
      <c r="B6" s="694"/>
      <c r="C6" s="279" t="s">
        <v>343</v>
      </c>
      <c r="D6" s="266"/>
      <c r="E6" s="279" t="s">
        <v>344</v>
      </c>
      <c r="F6" s="266"/>
      <c r="G6" s="279" t="s">
        <v>345</v>
      </c>
      <c r="H6" s="266"/>
      <c r="I6" s="305" t="s">
        <v>346</v>
      </c>
      <c r="J6" s="280"/>
      <c r="K6" s="306"/>
      <c r="L6" s="307"/>
      <c r="M6" s="283"/>
      <c r="N6" s="754" t="s">
        <v>368</v>
      </c>
      <c r="O6" s="755"/>
      <c r="P6" s="756"/>
      <c r="Q6" s="709" t="s">
        <v>409</v>
      </c>
      <c r="R6" s="709"/>
      <c r="S6" s="709"/>
      <c r="T6" s="752" t="s">
        <v>639</v>
      </c>
      <c r="U6" s="753"/>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65"/>
      <c r="AZ6" s="265"/>
      <c r="BA6" s="265"/>
      <c r="BB6" s="265"/>
      <c r="BC6" s="265"/>
      <c r="BD6" s="265"/>
      <c r="BE6" s="265"/>
      <c r="BF6" s="265"/>
      <c r="BG6" s="265"/>
    </row>
    <row r="7" spans="1:91" s="182" customFormat="1" ht="21.75" customHeight="1" thickBot="1" x14ac:dyDescent="0.25">
      <c r="A7" s="694"/>
      <c r="B7" s="694"/>
      <c r="C7" s="281" t="s">
        <v>347</v>
      </c>
      <c r="D7" s="282"/>
      <c r="E7" s="279" t="s">
        <v>348</v>
      </c>
      <c r="F7" s="266"/>
      <c r="G7" s="279" t="s">
        <v>349</v>
      </c>
      <c r="H7" s="282"/>
      <c r="I7" s="305" t="s">
        <v>350</v>
      </c>
      <c r="J7" s="280"/>
      <c r="K7" s="306"/>
      <c r="L7" s="307"/>
      <c r="M7" s="283"/>
      <c r="N7" s="757"/>
      <c r="O7" s="758"/>
      <c r="P7" s="759"/>
      <c r="Q7" s="709" t="s">
        <v>410</v>
      </c>
      <c r="R7" s="709"/>
      <c r="S7" s="709"/>
      <c r="T7" s="752"/>
      <c r="U7" s="753"/>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65"/>
      <c r="AZ7" s="265"/>
      <c r="BA7" s="265"/>
      <c r="BB7" s="265"/>
      <c r="BC7" s="265"/>
      <c r="BD7" s="265"/>
      <c r="BE7" s="265"/>
      <c r="BF7" s="265"/>
      <c r="BG7" s="265"/>
    </row>
    <row r="8" spans="1:91" s="182" customFormat="1" ht="21.75" customHeight="1" thickBot="1" x14ac:dyDescent="0.25">
      <c r="A8" s="694"/>
      <c r="B8" s="694"/>
      <c r="C8" s="279" t="s">
        <v>351</v>
      </c>
      <c r="D8" s="266"/>
      <c r="E8" s="279" t="s">
        <v>352</v>
      </c>
      <c r="F8" s="266"/>
      <c r="G8" s="279" t="s">
        <v>353</v>
      </c>
      <c r="H8" s="282"/>
      <c r="I8" s="305" t="s">
        <v>354</v>
      </c>
      <c r="J8" s="280"/>
      <c r="K8" s="306"/>
      <c r="L8" s="307"/>
      <c r="M8" s="283"/>
      <c r="N8" s="760"/>
      <c r="O8" s="761"/>
      <c r="P8" s="762"/>
      <c r="Q8" s="709" t="s">
        <v>411</v>
      </c>
      <c r="R8" s="709"/>
      <c r="S8" s="709"/>
      <c r="T8" s="752"/>
      <c r="U8" s="753"/>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65"/>
      <c r="AZ8" s="265"/>
      <c r="BA8" s="265"/>
      <c r="BB8" s="265"/>
      <c r="BC8" s="265"/>
      <c r="BD8" s="265"/>
      <c r="BE8" s="265"/>
      <c r="BF8" s="265"/>
      <c r="BG8" s="265"/>
    </row>
    <row r="9" spans="1:91" s="201" customFormat="1" ht="21.75" customHeight="1" x14ac:dyDescent="0.25">
      <c r="I9" s="308"/>
      <c r="J9" s="308"/>
      <c r="K9" s="308"/>
      <c r="L9" s="308"/>
      <c r="AY9" s="265"/>
      <c r="AZ9" s="265"/>
      <c r="BA9" s="265"/>
      <c r="BB9" s="265"/>
      <c r="BC9" s="265"/>
      <c r="BD9" s="265"/>
      <c r="BE9" s="265"/>
      <c r="BF9" s="265"/>
      <c r="BG9" s="265"/>
    </row>
    <row r="10" spans="1:91" s="201" customFormat="1" ht="21.75" customHeight="1" thickBot="1" x14ac:dyDescent="0.3">
      <c r="I10" s="308"/>
      <c r="J10" s="308"/>
      <c r="K10" s="308"/>
      <c r="L10" s="308"/>
      <c r="AY10" s="265"/>
      <c r="AZ10" s="265"/>
      <c r="BA10" s="265"/>
      <c r="BB10" s="265"/>
      <c r="BC10" s="265"/>
      <c r="BD10" s="265"/>
      <c r="BE10" s="265"/>
      <c r="BF10" s="265"/>
      <c r="BG10" s="265"/>
    </row>
    <row r="11" spans="1:91" s="398" customFormat="1" ht="62.25" customHeight="1" x14ac:dyDescent="0.25">
      <c r="A11" s="777" t="s">
        <v>495</v>
      </c>
      <c r="B11" s="765" t="s">
        <v>433</v>
      </c>
      <c r="C11" s="763" t="s">
        <v>434</v>
      </c>
      <c r="D11" s="763" t="s">
        <v>484</v>
      </c>
      <c r="E11" s="763" t="s">
        <v>435</v>
      </c>
      <c r="F11" s="763" t="s">
        <v>553</v>
      </c>
      <c r="G11" s="765" t="s">
        <v>436</v>
      </c>
      <c r="H11" s="765" t="s">
        <v>437</v>
      </c>
      <c r="I11" s="767" t="s">
        <v>430</v>
      </c>
      <c r="J11" s="767" t="s">
        <v>429</v>
      </c>
      <c r="K11" s="775" t="s">
        <v>431</v>
      </c>
      <c r="L11" s="771" t="s">
        <v>343</v>
      </c>
      <c r="M11" s="772"/>
      <c r="N11" s="773"/>
      <c r="O11" s="774" t="s">
        <v>344</v>
      </c>
      <c r="P11" s="772"/>
      <c r="Q11" s="773"/>
      <c r="R11" s="774" t="s">
        <v>345</v>
      </c>
      <c r="S11" s="772"/>
      <c r="T11" s="773"/>
      <c r="U11" s="774" t="s">
        <v>346</v>
      </c>
      <c r="V11" s="772"/>
      <c r="W11" s="773"/>
      <c r="X11" s="774" t="s">
        <v>347</v>
      </c>
      <c r="Y11" s="772"/>
      <c r="Z11" s="773"/>
      <c r="AA11" s="774" t="s">
        <v>348</v>
      </c>
      <c r="AB11" s="772"/>
      <c r="AC11" s="773"/>
      <c r="AD11" s="774" t="s">
        <v>349</v>
      </c>
      <c r="AE11" s="772"/>
      <c r="AF11" s="773"/>
      <c r="AG11" s="774" t="s">
        <v>350</v>
      </c>
      <c r="AH11" s="772"/>
      <c r="AI11" s="773"/>
      <c r="AJ11" s="774" t="s">
        <v>351</v>
      </c>
      <c r="AK11" s="772"/>
      <c r="AL11" s="773"/>
      <c r="AM11" s="774" t="s">
        <v>352</v>
      </c>
      <c r="AN11" s="772"/>
      <c r="AO11" s="773"/>
      <c r="AP11" s="774" t="s">
        <v>353</v>
      </c>
      <c r="AQ11" s="772"/>
      <c r="AR11" s="773"/>
      <c r="AS11" s="774" t="s">
        <v>354</v>
      </c>
      <c r="AT11" s="772"/>
      <c r="AU11" s="773"/>
      <c r="AV11" s="769" t="s">
        <v>432</v>
      </c>
      <c r="AW11" s="780" t="s">
        <v>496</v>
      </c>
      <c r="AX11" s="782" t="s">
        <v>497</v>
      </c>
      <c r="AY11" s="779"/>
      <c r="AZ11" s="779"/>
      <c r="BA11" s="779"/>
      <c r="BB11" s="779"/>
      <c r="BC11" s="779"/>
      <c r="BD11" s="779"/>
      <c r="BE11" s="779"/>
      <c r="BF11" s="779"/>
      <c r="BG11" s="779"/>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row>
    <row r="12" spans="1:91" s="205" customFormat="1" ht="36.75" hidden="1" customHeight="1" thickBot="1" x14ac:dyDescent="0.3">
      <c r="A12" s="778"/>
      <c r="B12" s="766"/>
      <c r="C12" s="764"/>
      <c r="D12" s="764"/>
      <c r="E12" s="764"/>
      <c r="F12" s="764"/>
      <c r="G12" s="766"/>
      <c r="H12" s="766"/>
      <c r="I12" s="768"/>
      <c r="J12" s="768"/>
      <c r="K12" s="776"/>
      <c r="L12" s="284" t="s">
        <v>507</v>
      </c>
      <c r="M12" s="267" t="s">
        <v>508</v>
      </c>
      <c r="N12" s="267" t="s">
        <v>486</v>
      </c>
      <c r="O12" s="284" t="s">
        <v>507</v>
      </c>
      <c r="P12" s="267" t="s">
        <v>508</v>
      </c>
      <c r="Q12" s="267" t="s">
        <v>486</v>
      </c>
      <c r="R12" s="284" t="s">
        <v>507</v>
      </c>
      <c r="S12" s="267" t="s">
        <v>508</v>
      </c>
      <c r="T12" s="267" t="s">
        <v>486</v>
      </c>
      <c r="U12" s="284" t="s">
        <v>507</v>
      </c>
      <c r="V12" s="267" t="s">
        <v>508</v>
      </c>
      <c r="W12" s="267" t="s">
        <v>486</v>
      </c>
      <c r="X12" s="284" t="s">
        <v>507</v>
      </c>
      <c r="Y12" s="267" t="s">
        <v>508</v>
      </c>
      <c r="Z12" s="267" t="s">
        <v>486</v>
      </c>
      <c r="AA12" s="284" t="s">
        <v>507</v>
      </c>
      <c r="AB12" s="267" t="s">
        <v>508</v>
      </c>
      <c r="AC12" s="267" t="s">
        <v>486</v>
      </c>
      <c r="AD12" s="284" t="s">
        <v>507</v>
      </c>
      <c r="AE12" s="267" t="s">
        <v>508</v>
      </c>
      <c r="AF12" s="267" t="s">
        <v>486</v>
      </c>
      <c r="AG12" s="284" t="s">
        <v>507</v>
      </c>
      <c r="AH12" s="267" t="s">
        <v>508</v>
      </c>
      <c r="AI12" s="267" t="s">
        <v>486</v>
      </c>
      <c r="AJ12" s="284" t="s">
        <v>507</v>
      </c>
      <c r="AK12" s="267" t="s">
        <v>508</v>
      </c>
      <c r="AL12" s="267" t="s">
        <v>486</v>
      </c>
      <c r="AM12" s="284" t="s">
        <v>507</v>
      </c>
      <c r="AN12" s="267" t="s">
        <v>508</v>
      </c>
      <c r="AO12" s="267" t="s">
        <v>486</v>
      </c>
      <c r="AP12" s="284" t="s">
        <v>507</v>
      </c>
      <c r="AQ12" s="267" t="s">
        <v>508</v>
      </c>
      <c r="AR12" s="267" t="s">
        <v>486</v>
      </c>
      <c r="AS12" s="284" t="s">
        <v>507</v>
      </c>
      <c r="AT12" s="267" t="s">
        <v>508</v>
      </c>
      <c r="AU12" s="267" t="s">
        <v>486</v>
      </c>
      <c r="AV12" s="770"/>
      <c r="AW12" s="781"/>
      <c r="AX12" s="783"/>
      <c r="AY12" s="779"/>
      <c r="AZ12" s="779"/>
      <c r="BA12" s="779"/>
      <c r="BB12" s="779"/>
      <c r="BC12" s="779"/>
      <c r="BD12" s="779"/>
      <c r="BE12" s="779"/>
      <c r="BF12" s="779"/>
      <c r="BG12" s="779"/>
    </row>
    <row r="13" spans="1:91" ht="51.75" hidden="1" customHeight="1" x14ac:dyDescent="0.25">
      <c r="A13" s="215" t="s">
        <v>438</v>
      </c>
      <c r="B13" s="216" t="s">
        <v>439</v>
      </c>
      <c r="C13" s="216" t="s">
        <v>440</v>
      </c>
      <c r="D13" s="217">
        <v>1</v>
      </c>
      <c r="E13" s="216" t="s">
        <v>441</v>
      </c>
      <c r="F13" s="216"/>
      <c r="G13" s="217" t="s">
        <v>230</v>
      </c>
      <c r="H13" s="217" t="s">
        <v>442</v>
      </c>
      <c r="I13" s="309">
        <v>3520</v>
      </c>
      <c r="J13" s="309">
        <v>9846</v>
      </c>
      <c r="K13" s="310">
        <v>1000</v>
      </c>
      <c r="L13" s="311">
        <v>42</v>
      </c>
      <c r="M13" s="268"/>
      <c r="N13" s="268"/>
      <c r="O13" s="269">
        <v>84</v>
      </c>
      <c r="P13" s="270"/>
      <c r="Q13" s="270"/>
      <c r="R13" s="269">
        <v>104</v>
      </c>
      <c r="S13" s="270"/>
      <c r="T13" s="270"/>
      <c r="U13" s="269">
        <v>104</v>
      </c>
      <c r="V13" s="270"/>
      <c r="W13" s="270"/>
      <c r="X13" s="269">
        <v>104</v>
      </c>
      <c r="Y13" s="270"/>
      <c r="Z13" s="270"/>
      <c r="AA13" s="269">
        <v>104</v>
      </c>
      <c r="AB13" s="270"/>
      <c r="AC13" s="270"/>
      <c r="AD13" s="269">
        <v>104</v>
      </c>
      <c r="AE13" s="270"/>
      <c r="AF13" s="270"/>
      <c r="AG13" s="269">
        <v>104</v>
      </c>
      <c r="AH13" s="270"/>
      <c r="AI13" s="270"/>
      <c r="AJ13" s="269">
        <v>104</v>
      </c>
      <c r="AK13" s="270"/>
      <c r="AL13" s="270"/>
      <c r="AM13" s="269">
        <v>104</v>
      </c>
      <c r="AN13" s="270"/>
      <c r="AO13" s="270"/>
      <c r="AP13" s="269">
        <v>42</v>
      </c>
      <c r="AQ13" s="270"/>
      <c r="AR13" s="270"/>
      <c r="AS13" s="269">
        <v>0</v>
      </c>
      <c r="AT13" s="270"/>
      <c r="AU13" s="270"/>
      <c r="AV13" s="218">
        <f>+L13+O13+R13+U13+X13+AA13+AD13+AG13+AJ13+AM13+AP13+AS13</f>
        <v>1000</v>
      </c>
      <c r="AW13" s="271">
        <f>+M13+P13+S13+V13+Y13+AB13+AE13+AH13+AK13+AN13+AQ13+AT13</f>
        <v>0</v>
      </c>
      <c r="AX13" s="219" t="s">
        <v>487</v>
      </c>
    </row>
    <row r="14" spans="1:91" ht="51.75" hidden="1" customHeight="1" x14ac:dyDescent="0.25">
      <c r="A14" s="209" t="s">
        <v>438</v>
      </c>
      <c r="B14" s="207" t="s">
        <v>439</v>
      </c>
      <c r="C14" s="207" t="s">
        <v>440</v>
      </c>
      <c r="D14" s="206">
        <v>2</v>
      </c>
      <c r="E14" s="207" t="s">
        <v>443</v>
      </c>
      <c r="F14" s="207"/>
      <c r="G14" s="206" t="s">
        <v>230</v>
      </c>
      <c r="H14" s="206" t="s">
        <v>442</v>
      </c>
      <c r="I14" s="208">
        <v>111340</v>
      </c>
      <c r="J14" s="208">
        <v>350292</v>
      </c>
      <c r="K14" s="312">
        <v>35000</v>
      </c>
      <c r="L14" s="313">
        <v>2916</v>
      </c>
      <c r="M14" s="272"/>
      <c r="N14" s="272"/>
      <c r="O14" s="273">
        <v>2916</v>
      </c>
      <c r="P14" s="274"/>
      <c r="Q14" s="274"/>
      <c r="R14" s="273">
        <v>2916</v>
      </c>
      <c r="S14" s="274"/>
      <c r="T14" s="274"/>
      <c r="U14" s="273">
        <v>2916</v>
      </c>
      <c r="V14" s="274"/>
      <c r="W14" s="274"/>
      <c r="X14" s="273">
        <v>2917</v>
      </c>
      <c r="Y14" s="274"/>
      <c r="Z14" s="274"/>
      <c r="AA14" s="273">
        <v>2917</v>
      </c>
      <c r="AB14" s="274"/>
      <c r="AC14" s="274"/>
      <c r="AD14" s="273">
        <v>2917</v>
      </c>
      <c r="AE14" s="274"/>
      <c r="AF14" s="274"/>
      <c r="AG14" s="273">
        <v>2917</v>
      </c>
      <c r="AH14" s="274"/>
      <c r="AI14" s="274"/>
      <c r="AJ14" s="273">
        <v>2917</v>
      </c>
      <c r="AK14" s="274"/>
      <c r="AL14" s="274"/>
      <c r="AM14" s="273">
        <v>2917</v>
      </c>
      <c r="AN14" s="274"/>
      <c r="AO14" s="274"/>
      <c r="AP14" s="273">
        <v>2917</v>
      </c>
      <c r="AQ14" s="274"/>
      <c r="AR14" s="274"/>
      <c r="AS14" s="273">
        <v>2917</v>
      </c>
      <c r="AT14" s="274"/>
      <c r="AU14" s="274"/>
      <c r="AV14" s="218">
        <f t="shared" ref="AV14:AV35" si="0">+L14+O14+R14+U14+X14+AA14+AD14+AG14+AJ14+AM14+AP14+AS14</f>
        <v>35000</v>
      </c>
      <c r="AW14" s="271">
        <f t="shared" ref="AW14:AW36" si="1">+M14+P14+S14+V14+Y14+AB14+AE14+AH14+AK14+AN14+AQ14+AT14</f>
        <v>0</v>
      </c>
      <c r="AX14" s="220" t="s">
        <v>488</v>
      </c>
    </row>
    <row r="15" spans="1:91" ht="51.75" hidden="1" customHeight="1" x14ac:dyDescent="0.25">
      <c r="A15" s="209" t="s">
        <v>438</v>
      </c>
      <c r="B15" s="207" t="s">
        <v>439</v>
      </c>
      <c r="C15" s="207" t="s">
        <v>440</v>
      </c>
      <c r="D15" s="206">
        <v>3</v>
      </c>
      <c r="E15" s="207" t="s">
        <v>444</v>
      </c>
      <c r="F15" s="207"/>
      <c r="G15" s="206" t="s">
        <v>230</v>
      </c>
      <c r="H15" s="206" t="s">
        <v>442</v>
      </c>
      <c r="I15" s="208">
        <v>196518110</v>
      </c>
      <c r="J15" s="208">
        <v>56451000</v>
      </c>
      <c r="K15" s="210">
        <v>5020000</v>
      </c>
      <c r="L15" s="313">
        <v>418000</v>
      </c>
      <c r="M15" s="272"/>
      <c r="N15" s="272"/>
      <c r="O15" s="273">
        <v>418000</v>
      </c>
      <c r="P15" s="274"/>
      <c r="Q15" s="274"/>
      <c r="R15" s="273">
        <v>418000</v>
      </c>
      <c r="S15" s="274"/>
      <c r="T15" s="274"/>
      <c r="U15" s="273">
        <v>550000</v>
      </c>
      <c r="V15" s="274"/>
      <c r="W15" s="274"/>
      <c r="X15" s="273">
        <v>418000</v>
      </c>
      <c r="Y15" s="274"/>
      <c r="Z15" s="274"/>
      <c r="AA15" s="273">
        <v>418000</v>
      </c>
      <c r="AB15" s="274"/>
      <c r="AC15" s="274"/>
      <c r="AD15" s="273">
        <v>418000</v>
      </c>
      <c r="AE15" s="274"/>
      <c r="AF15" s="274"/>
      <c r="AG15" s="273">
        <v>418000</v>
      </c>
      <c r="AH15" s="274"/>
      <c r="AI15" s="274"/>
      <c r="AJ15" s="273">
        <v>418000</v>
      </c>
      <c r="AK15" s="274"/>
      <c r="AL15" s="274"/>
      <c r="AM15" s="273">
        <v>418000</v>
      </c>
      <c r="AN15" s="274"/>
      <c r="AO15" s="274"/>
      <c r="AP15" s="273">
        <v>500000</v>
      </c>
      <c r="AQ15" s="274"/>
      <c r="AR15" s="274"/>
      <c r="AS15" s="273">
        <v>208000</v>
      </c>
      <c r="AT15" s="274"/>
      <c r="AU15" s="274"/>
      <c r="AV15" s="218">
        <f t="shared" si="0"/>
        <v>5020000</v>
      </c>
      <c r="AW15" s="271">
        <f t="shared" si="1"/>
        <v>0</v>
      </c>
      <c r="AX15" s="220" t="s">
        <v>489</v>
      </c>
    </row>
    <row r="16" spans="1:91" ht="51.75" hidden="1" customHeight="1" x14ac:dyDescent="0.25">
      <c r="A16" s="209" t="s">
        <v>438</v>
      </c>
      <c r="B16" s="207" t="s">
        <v>439</v>
      </c>
      <c r="C16" s="207" t="s">
        <v>440</v>
      </c>
      <c r="D16" s="206">
        <v>4</v>
      </c>
      <c r="E16" s="207" t="s">
        <v>445</v>
      </c>
      <c r="F16" s="207"/>
      <c r="G16" s="206" t="s">
        <v>230</v>
      </c>
      <c r="H16" s="206" t="s">
        <v>442</v>
      </c>
      <c r="I16" s="208">
        <v>3993</v>
      </c>
      <c r="J16" s="208">
        <v>9916</v>
      </c>
      <c r="K16" s="312">
        <v>1000</v>
      </c>
      <c r="L16" s="313">
        <v>0</v>
      </c>
      <c r="M16" s="272"/>
      <c r="N16" s="272"/>
      <c r="O16" s="273">
        <v>60</v>
      </c>
      <c r="P16" s="274"/>
      <c r="Q16" s="274"/>
      <c r="R16" s="273">
        <v>110</v>
      </c>
      <c r="S16" s="274"/>
      <c r="T16" s="274"/>
      <c r="U16" s="273">
        <v>110</v>
      </c>
      <c r="V16" s="274"/>
      <c r="W16" s="274"/>
      <c r="X16" s="273">
        <v>110</v>
      </c>
      <c r="Y16" s="274"/>
      <c r="Z16" s="274"/>
      <c r="AA16" s="273">
        <v>110</v>
      </c>
      <c r="AB16" s="274"/>
      <c r="AC16" s="274"/>
      <c r="AD16" s="273">
        <v>110</v>
      </c>
      <c r="AE16" s="274"/>
      <c r="AF16" s="274"/>
      <c r="AG16" s="273">
        <v>110</v>
      </c>
      <c r="AH16" s="274"/>
      <c r="AI16" s="274"/>
      <c r="AJ16" s="273">
        <v>110</v>
      </c>
      <c r="AK16" s="274"/>
      <c r="AL16" s="274"/>
      <c r="AM16" s="273">
        <v>110</v>
      </c>
      <c r="AN16" s="274"/>
      <c r="AO16" s="274"/>
      <c r="AP16" s="273">
        <v>60</v>
      </c>
      <c r="AQ16" s="274"/>
      <c r="AR16" s="274"/>
      <c r="AS16" s="273">
        <v>0</v>
      </c>
      <c r="AT16" s="274"/>
      <c r="AU16" s="274"/>
      <c r="AV16" s="218">
        <f t="shared" si="0"/>
        <v>1000</v>
      </c>
      <c r="AW16" s="271">
        <f t="shared" si="1"/>
        <v>0</v>
      </c>
      <c r="AX16" s="220" t="s">
        <v>488</v>
      </c>
    </row>
    <row r="17" spans="1:91" ht="51.75" hidden="1" customHeight="1" x14ac:dyDescent="0.25">
      <c r="A17" s="209" t="s">
        <v>438</v>
      </c>
      <c r="B17" s="207" t="s">
        <v>439</v>
      </c>
      <c r="C17" s="207" t="s">
        <v>440</v>
      </c>
      <c r="D17" s="206">
        <v>5</v>
      </c>
      <c r="E17" s="207" t="s">
        <v>446</v>
      </c>
      <c r="F17" s="207"/>
      <c r="G17" s="206" t="s">
        <v>230</v>
      </c>
      <c r="H17" s="206" t="s">
        <v>447</v>
      </c>
      <c r="I17" s="208">
        <v>90102</v>
      </c>
      <c r="J17" s="208">
        <v>286385</v>
      </c>
      <c r="K17" s="312">
        <v>29000</v>
      </c>
      <c r="L17" s="313">
        <v>0</v>
      </c>
      <c r="M17" s="272"/>
      <c r="N17" s="272"/>
      <c r="O17" s="273">
        <v>1500</v>
      </c>
      <c r="P17" s="274"/>
      <c r="Q17" s="274"/>
      <c r="R17" s="273">
        <v>3000</v>
      </c>
      <c r="S17" s="274"/>
      <c r="T17" s="274"/>
      <c r="U17" s="273">
        <v>3000</v>
      </c>
      <c r="V17" s="274"/>
      <c r="W17" s="274"/>
      <c r="X17" s="273">
        <v>3000</v>
      </c>
      <c r="Y17" s="274"/>
      <c r="Z17" s="274"/>
      <c r="AA17" s="273">
        <v>3000</v>
      </c>
      <c r="AB17" s="274"/>
      <c r="AC17" s="274"/>
      <c r="AD17" s="273">
        <v>3000</v>
      </c>
      <c r="AE17" s="274"/>
      <c r="AF17" s="274"/>
      <c r="AG17" s="273">
        <v>3000</v>
      </c>
      <c r="AH17" s="274"/>
      <c r="AI17" s="274"/>
      <c r="AJ17" s="273">
        <v>3000</v>
      </c>
      <c r="AK17" s="274"/>
      <c r="AL17" s="274"/>
      <c r="AM17" s="273">
        <v>3000</v>
      </c>
      <c r="AN17" s="274"/>
      <c r="AO17" s="274"/>
      <c r="AP17" s="273">
        <v>3500</v>
      </c>
      <c r="AQ17" s="274"/>
      <c r="AR17" s="274"/>
      <c r="AS17" s="273">
        <v>0</v>
      </c>
      <c r="AT17" s="274"/>
      <c r="AU17" s="274"/>
      <c r="AV17" s="218">
        <f t="shared" si="0"/>
        <v>29000</v>
      </c>
      <c r="AW17" s="271">
        <f t="shared" si="1"/>
        <v>0</v>
      </c>
      <c r="AX17" s="220" t="s">
        <v>488</v>
      </c>
    </row>
    <row r="18" spans="1:91" ht="51.75" hidden="1" customHeight="1" x14ac:dyDescent="0.25">
      <c r="A18" s="209" t="s">
        <v>438</v>
      </c>
      <c r="B18" s="207" t="s">
        <v>439</v>
      </c>
      <c r="C18" s="207" t="s">
        <v>440</v>
      </c>
      <c r="D18" s="206">
        <v>6</v>
      </c>
      <c r="E18" s="207" t="s">
        <v>448</v>
      </c>
      <c r="F18" s="207"/>
      <c r="G18" s="206" t="s">
        <v>230</v>
      </c>
      <c r="H18" s="206" t="s">
        <v>442</v>
      </c>
      <c r="I18" s="208">
        <v>3430</v>
      </c>
      <c r="J18" s="208">
        <v>11841</v>
      </c>
      <c r="K18" s="312">
        <v>1200</v>
      </c>
      <c r="L18" s="313">
        <v>100</v>
      </c>
      <c r="M18" s="272"/>
      <c r="N18" s="272"/>
      <c r="O18" s="273">
        <v>100</v>
      </c>
      <c r="P18" s="274"/>
      <c r="Q18" s="274"/>
      <c r="R18" s="273">
        <v>100</v>
      </c>
      <c r="S18" s="274"/>
      <c r="T18" s="274"/>
      <c r="U18" s="273">
        <v>100</v>
      </c>
      <c r="V18" s="274"/>
      <c r="W18" s="274"/>
      <c r="X18" s="273">
        <v>100</v>
      </c>
      <c r="Y18" s="274"/>
      <c r="Z18" s="274"/>
      <c r="AA18" s="273">
        <v>100</v>
      </c>
      <c r="AB18" s="274"/>
      <c r="AC18" s="274"/>
      <c r="AD18" s="273">
        <v>100</v>
      </c>
      <c r="AE18" s="274"/>
      <c r="AF18" s="274"/>
      <c r="AG18" s="273">
        <v>100</v>
      </c>
      <c r="AH18" s="274"/>
      <c r="AI18" s="274"/>
      <c r="AJ18" s="273">
        <v>100</v>
      </c>
      <c r="AK18" s="274"/>
      <c r="AL18" s="274"/>
      <c r="AM18" s="273">
        <v>100</v>
      </c>
      <c r="AN18" s="274"/>
      <c r="AO18" s="274"/>
      <c r="AP18" s="273">
        <v>100</v>
      </c>
      <c r="AQ18" s="274"/>
      <c r="AR18" s="274"/>
      <c r="AS18" s="273">
        <v>100</v>
      </c>
      <c r="AT18" s="274"/>
      <c r="AU18" s="274"/>
      <c r="AV18" s="218">
        <f t="shared" si="0"/>
        <v>1200</v>
      </c>
      <c r="AW18" s="271">
        <f t="shared" si="1"/>
        <v>0</v>
      </c>
      <c r="AX18" s="220" t="s">
        <v>488</v>
      </c>
    </row>
    <row r="19" spans="1:91" ht="51.75" hidden="1" customHeight="1" x14ac:dyDescent="0.25">
      <c r="A19" s="209" t="s">
        <v>438</v>
      </c>
      <c r="B19" s="207" t="s">
        <v>439</v>
      </c>
      <c r="C19" s="207" t="s">
        <v>440</v>
      </c>
      <c r="D19" s="206">
        <v>7</v>
      </c>
      <c r="E19" s="207" t="s">
        <v>449</v>
      </c>
      <c r="F19" s="207"/>
      <c r="G19" s="206" t="s">
        <v>230</v>
      </c>
      <c r="H19" s="206" t="s">
        <v>442</v>
      </c>
      <c r="I19" s="208">
        <v>13336</v>
      </c>
      <c r="J19" s="208">
        <v>12778</v>
      </c>
      <c r="K19" s="312">
        <v>1200</v>
      </c>
      <c r="L19" s="313">
        <v>0</v>
      </c>
      <c r="M19" s="272"/>
      <c r="N19" s="272"/>
      <c r="O19" s="273">
        <v>100</v>
      </c>
      <c r="P19" s="274"/>
      <c r="Q19" s="274"/>
      <c r="R19" s="273">
        <v>125</v>
      </c>
      <c r="S19" s="274"/>
      <c r="T19" s="274"/>
      <c r="U19" s="273">
        <v>125</v>
      </c>
      <c r="V19" s="274"/>
      <c r="W19" s="274"/>
      <c r="X19" s="273">
        <v>125</v>
      </c>
      <c r="Y19" s="274"/>
      <c r="Z19" s="274"/>
      <c r="AA19" s="273">
        <v>125</v>
      </c>
      <c r="AB19" s="274"/>
      <c r="AC19" s="274"/>
      <c r="AD19" s="273">
        <v>125</v>
      </c>
      <c r="AE19" s="274"/>
      <c r="AF19" s="274"/>
      <c r="AG19" s="273">
        <v>125</v>
      </c>
      <c r="AH19" s="274"/>
      <c r="AI19" s="274"/>
      <c r="AJ19" s="273">
        <v>125</v>
      </c>
      <c r="AK19" s="274"/>
      <c r="AL19" s="274"/>
      <c r="AM19" s="273">
        <v>125</v>
      </c>
      <c r="AN19" s="274"/>
      <c r="AO19" s="274"/>
      <c r="AP19" s="273">
        <v>100</v>
      </c>
      <c r="AQ19" s="274"/>
      <c r="AR19" s="274"/>
      <c r="AS19" s="273">
        <v>0</v>
      </c>
      <c r="AT19" s="274"/>
      <c r="AU19" s="274"/>
      <c r="AV19" s="218">
        <f t="shared" si="0"/>
        <v>1200</v>
      </c>
      <c r="AW19" s="271">
        <f t="shared" si="1"/>
        <v>0</v>
      </c>
      <c r="AX19" s="220" t="s">
        <v>488</v>
      </c>
    </row>
    <row r="20" spans="1:91" ht="51.75" hidden="1" customHeight="1" x14ac:dyDescent="0.25">
      <c r="A20" s="209" t="s">
        <v>438</v>
      </c>
      <c r="B20" s="207" t="s">
        <v>439</v>
      </c>
      <c r="C20" s="207" t="s">
        <v>440</v>
      </c>
      <c r="D20" s="206">
        <v>8</v>
      </c>
      <c r="E20" s="207" t="s">
        <v>450</v>
      </c>
      <c r="F20" s="207"/>
      <c r="G20" s="206" t="s">
        <v>230</v>
      </c>
      <c r="H20" s="206" t="s">
        <v>442</v>
      </c>
      <c r="I20" s="208">
        <v>14921</v>
      </c>
      <c r="J20" s="208">
        <v>24269</v>
      </c>
      <c r="K20" s="312">
        <v>2400</v>
      </c>
      <c r="L20" s="313">
        <v>0</v>
      </c>
      <c r="M20" s="272"/>
      <c r="N20" s="272"/>
      <c r="O20" s="273">
        <v>160</v>
      </c>
      <c r="P20" s="274"/>
      <c r="Q20" s="274"/>
      <c r="R20" s="273">
        <v>280</v>
      </c>
      <c r="S20" s="274"/>
      <c r="T20" s="274"/>
      <c r="U20" s="273">
        <v>280</v>
      </c>
      <c r="V20" s="274"/>
      <c r="W20" s="274"/>
      <c r="X20" s="273">
        <v>280</v>
      </c>
      <c r="Y20" s="274"/>
      <c r="Z20" s="274"/>
      <c r="AA20" s="273">
        <v>280</v>
      </c>
      <c r="AB20" s="274"/>
      <c r="AC20" s="274"/>
      <c r="AD20" s="273">
        <v>280</v>
      </c>
      <c r="AE20" s="274"/>
      <c r="AF20" s="274"/>
      <c r="AG20" s="273">
        <v>280</v>
      </c>
      <c r="AH20" s="274"/>
      <c r="AI20" s="274"/>
      <c r="AJ20" s="273">
        <v>280</v>
      </c>
      <c r="AK20" s="274"/>
      <c r="AL20" s="274"/>
      <c r="AM20" s="273">
        <v>280</v>
      </c>
      <c r="AN20" s="274"/>
      <c r="AO20" s="274"/>
      <c r="AP20" s="273">
        <v>0</v>
      </c>
      <c r="AQ20" s="274"/>
      <c r="AR20" s="274"/>
      <c r="AS20" s="273">
        <v>0</v>
      </c>
      <c r="AT20" s="274"/>
      <c r="AU20" s="274"/>
      <c r="AV20" s="218">
        <f t="shared" si="0"/>
        <v>2400</v>
      </c>
      <c r="AW20" s="271">
        <f t="shared" si="1"/>
        <v>0</v>
      </c>
      <c r="AX20" s="220" t="s">
        <v>488</v>
      </c>
    </row>
    <row r="21" spans="1:91" ht="51.75" hidden="1" customHeight="1" x14ac:dyDescent="0.25">
      <c r="A21" s="209" t="s">
        <v>438</v>
      </c>
      <c r="B21" s="207" t="s">
        <v>439</v>
      </c>
      <c r="C21" s="207" t="s">
        <v>440</v>
      </c>
      <c r="D21" s="206">
        <v>9</v>
      </c>
      <c r="E21" s="207" t="s">
        <v>451</v>
      </c>
      <c r="F21" s="207"/>
      <c r="G21" s="206" t="s">
        <v>230</v>
      </c>
      <c r="H21" s="206" t="s">
        <v>447</v>
      </c>
      <c r="I21" s="208">
        <v>34622</v>
      </c>
      <c r="J21" s="208">
        <v>116050</v>
      </c>
      <c r="K21" s="312">
        <v>11500</v>
      </c>
      <c r="L21" s="313">
        <v>479</v>
      </c>
      <c r="M21" s="272"/>
      <c r="N21" s="272"/>
      <c r="O21" s="273">
        <v>958</v>
      </c>
      <c r="P21" s="274"/>
      <c r="Q21" s="274"/>
      <c r="R21" s="273">
        <v>1150</v>
      </c>
      <c r="S21" s="274"/>
      <c r="T21" s="274"/>
      <c r="U21" s="273">
        <v>1150</v>
      </c>
      <c r="V21" s="274"/>
      <c r="W21" s="274"/>
      <c r="X21" s="273">
        <v>1150</v>
      </c>
      <c r="Y21" s="274"/>
      <c r="Z21" s="274"/>
      <c r="AA21" s="273">
        <v>1150</v>
      </c>
      <c r="AB21" s="274"/>
      <c r="AC21" s="274"/>
      <c r="AD21" s="273">
        <v>1150</v>
      </c>
      <c r="AE21" s="274"/>
      <c r="AF21" s="274"/>
      <c r="AG21" s="273">
        <v>1150</v>
      </c>
      <c r="AH21" s="274"/>
      <c r="AI21" s="274"/>
      <c r="AJ21" s="273">
        <v>1150</v>
      </c>
      <c r="AK21" s="274"/>
      <c r="AL21" s="274"/>
      <c r="AM21" s="273">
        <v>1150</v>
      </c>
      <c r="AN21" s="274"/>
      <c r="AO21" s="274"/>
      <c r="AP21" s="273">
        <v>479</v>
      </c>
      <c r="AQ21" s="274"/>
      <c r="AR21" s="274"/>
      <c r="AS21" s="273">
        <v>384</v>
      </c>
      <c r="AT21" s="274"/>
      <c r="AU21" s="274"/>
      <c r="AV21" s="218">
        <f t="shared" si="0"/>
        <v>11500</v>
      </c>
      <c r="AW21" s="271">
        <f t="shared" si="1"/>
        <v>0</v>
      </c>
      <c r="AX21" s="220" t="s">
        <v>487</v>
      </c>
    </row>
    <row r="22" spans="1:91" ht="51.75" hidden="1" customHeight="1" x14ac:dyDescent="0.25">
      <c r="A22" s="209" t="s">
        <v>452</v>
      </c>
      <c r="B22" s="207" t="s">
        <v>453</v>
      </c>
      <c r="C22" s="207" t="s">
        <v>454</v>
      </c>
      <c r="D22" s="206">
        <v>23</v>
      </c>
      <c r="E22" s="207" t="s">
        <v>455</v>
      </c>
      <c r="F22" s="207"/>
      <c r="G22" s="206" t="s">
        <v>230</v>
      </c>
      <c r="H22" s="206" t="s">
        <v>442</v>
      </c>
      <c r="I22" s="208">
        <v>15</v>
      </c>
      <c r="J22" s="208">
        <v>47</v>
      </c>
      <c r="K22" s="210">
        <v>4</v>
      </c>
      <c r="L22" s="313"/>
      <c r="M22" s="272"/>
      <c r="N22" s="272"/>
      <c r="O22" s="273"/>
      <c r="P22" s="274"/>
      <c r="Q22" s="274"/>
      <c r="R22" s="273">
        <v>1</v>
      </c>
      <c r="S22" s="274"/>
      <c r="T22" s="274"/>
      <c r="U22" s="273"/>
      <c r="V22" s="274"/>
      <c r="W22" s="274"/>
      <c r="X22" s="273"/>
      <c r="Y22" s="274"/>
      <c r="Z22" s="274"/>
      <c r="AA22" s="273"/>
      <c r="AB22" s="274"/>
      <c r="AC22" s="274"/>
      <c r="AD22" s="273"/>
      <c r="AE22" s="274"/>
      <c r="AF22" s="274"/>
      <c r="AG22" s="273"/>
      <c r="AH22" s="274"/>
      <c r="AI22" s="274"/>
      <c r="AJ22" s="273">
        <v>1</v>
      </c>
      <c r="AK22" s="274"/>
      <c r="AL22" s="274"/>
      <c r="AM22" s="273">
        <v>1</v>
      </c>
      <c r="AN22" s="274"/>
      <c r="AO22" s="274"/>
      <c r="AP22" s="273">
        <v>1</v>
      </c>
      <c r="AQ22" s="274"/>
      <c r="AR22" s="274"/>
      <c r="AS22" s="273"/>
      <c r="AT22" s="274"/>
      <c r="AU22" s="274"/>
      <c r="AV22" s="218">
        <f t="shared" si="0"/>
        <v>4</v>
      </c>
      <c r="AW22" s="271">
        <f t="shared" si="1"/>
        <v>0</v>
      </c>
      <c r="AX22" s="220" t="s">
        <v>490</v>
      </c>
    </row>
    <row r="23" spans="1:91" ht="51.75" hidden="1" customHeight="1" x14ac:dyDescent="0.25">
      <c r="A23" s="209" t="s">
        <v>452</v>
      </c>
      <c r="B23" s="207" t="s">
        <v>453</v>
      </c>
      <c r="C23" s="207" t="s">
        <v>454</v>
      </c>
      <c r="D23" s="206">
        <v>24</v>
      </c>
      <c r="E23" s="207" t="s">
        <v>456</v>
      </c>
      <c r="F23" s="207"/>
      <c r="G23" s="206" t="s">
        <v>230</v>
      </c>
      <c r="H23" s="206" t="s">
        <v>442</v>
      </c>
      <c r="I23" s="208">
        <v>15</v>
      </c>
      <c r="J23" s="208">
        <v>47</v>
      </c>
      <c r="K23" s="211">
        <v>4</v>
      </c>
      <c r="L23" s="313"/>
      <c r="M23" s="272"/>
      <c r="N23" s="272"/>
      <c r="O23" s="273"/>
      <c r="P23" s="274"/>
      <c r="Q23" s="274"/>
      <c r="R23" s="273"/>
      <c r="S23" s="274"/>
      <c r="T23" s="274"/>
      <c r="U23" s="273">
        <v>1</v>
      </c>
      <c r="V23" s="274"/>
      <c r="W23" s="274"/>
      <c r="X23" s="273"/>
      <c r="Y23" s="274"/>
      <c r="Z23" s="274"/>
      <c r="AA23" s="273"/>
      <c r="AB23" s="274"/>
      <c r="AC23" s="274"/>
      <c r="AD23" s="273"/>
      <c r="AE23" s="274"/>
      <c r="AF23" s="274"/>
      <c r="AG23" s="273"/>
      <c r="AH23" s="274"/>
      <c r="AI23" s="274"/>
      <c r="AJ23" s="273"/>
      <c r="AK23" s="274"/>
      <c r="AL23" s="274"/>
      <c r="AM23" s="273">
        <v>1</v>
      </c>
      <c r="AN23" s="274"/>
      <c r="AO23" s="274"/>
      <c r="AP23" s="273">
        <v>1</v>
      </c>
      <c r="AQ23" s="274"/>
      <c r="AR23" s="274"/>
      <c r="AS23" s="273">
        <v>1</v>
      </c>
      <c r="AT23" s="274"/>
      <c r="AU23" s="274"/>
      <c r="AV23" s="218">
        <f t="shared" si="0"/>
        <v>4</v>
      </c>
      <c r="AW23" s="271">
        <f t="shared" si="1"/>
        <v>0</v>
      </c>
      <c r="AX23" s="220" t="s">
        <v>490</v>
      </c>
    </row>
    <row r="24" spans="1:91" ht="51.75" hidden="1" customHeight="1" x14ac:dyDescent="0.25">
      <c r="A24" s="209" t="s">
        <v>457</v>
      </c>
      <c r="B24" s="207" t="s">
        <v>458</v>
      </c>
      <c r="C24" s="207" t="s">
        <v>459</v>
      </c>
      <c r="D24" s="206">
        <v>10</v>
      </c>
      <c r="E24" s="207" t="s">
        <v>460</v>
      </c>
      <c r="F24" s="207"/>
      <c r="G24" s="206" t="s">
        <v>230</v>
      </c>
      <c r="H24" s="206" t="s">
        <v>447</v>
      </c>
      <c r="I24" s="208">
        <v>45565</v>
      </c>
      <c r="J24" s="208">
        <v>121298</v>
      </c>
      <c r="K24" s="312">
        <v>12500</v>
      </c>
      <c r="L24" s="313">
        <v>768</v>
      </c>
      <c r="M24" s="272"/>
      <c r="N24" s="272"/>
      <c r="O24" s="273">
        <v>1000</v>
      </c>
      <c r="P24" s="274"/>
      <c r="Q24" s="274"/>
      <c r="R24" s="273">
        <v>1250</v>
      </c>
      <c r="S24" s="274"/>
      <c r="T24" s="274"/>
      <c r="U24" s="273">
        <v>885.00000000000011</v>
      </c>
      <c r="V24" s="274"/>
      <c r="W24" s="274"/>
      <c r="X24" s="273">
        <v>1260</v>
      </c>
      <c r="Y24" s="274"/>
      <c r="Z24" s="274"/>
      <c r="AA24" s="273">
        <v>1259</v>
      </c>
      <c r="AB24" s="274"/>
      <c r="AC24" s="274"/>
      <c r="AD24" s="273">
        <v>1078</v>
      </c>
      <c r="AE24" s="274"/>
      <c r="AF24" s="274"/>
      <c r="AG24" s="273">
        <v>1250</v>
      </c>
      <c r="AH24" s="274"/>
      <c r="AI24" s="274"/>
      <c r="AJ24" s="273">
        <v>1125</v>
      </c>
      <c r="AK24" s="274"/>
      <c r="AL24" s="274"/>
      <c r="AM24" s="273">
        <v>875.00000000000011</v>
      </c>
      <c r="AN24" s="274"/>
      <c r="AO24" s="274"/>
      <c r="AP24" s="273">
        <v>1000</v>
      </c>
      <c r="AQ24" s="274"/>
      <c r="AR24" s="274"/>
      <c r="AS24" s="273">
        <v>750</v>
      </c>
      <c r="AT24" s="274"/>
      <c r="AU24" s="274"/>
      <c r="AV24" s="218">
        <f t="shared" si="0"/>
        <v>12500</v>
      </c>
      <c r="AW24" s="271">
        <f t="shared" si="1"/>
        <v>0</v>
      </c>
      <c r="AX24" s="220" t="s">
        <v>491</v>
      </c>
    </row>
    <row r="25" spans="1:91" ht="51.75" hidden="1" customHeight="1" x14ac:dyDescent="0.25">
      <c r="A25" s="209" t="s">
        <v>457</v>
      </c>
      <c r="B25" s="207" t="s">
        <v>458</v>
      </c>
      <c r="C25" s="207" t="s">
        <v>459</v>
      </c>
      <c r="D25" s="206">
        <v>11</v>
      </c>
      <c r="E25" s="207" t="s">
        <v>461</v>
      </c>
      <c r="F25" s="207"/>
      <c r="G25" s="206" t="s">
        <v>230</v>
      </c>
      <c r="H25" s="206" t="s">
        <v>447</v>
      </c>
      <c r="I25" s="208">
        <v>166214</v>
      </c>
      <c r="J25" s="208">
        <v>386196</v>
      </c>
      <c r="K25" s="312">
        <v>41500</v>
      </c>
      <c r="L25" s="313">
        <v>867</v>
      </c>
      <c r="M25" s="272"/>
      <c r="N25" s="272"/>
      <c r="O25" s="273">
        <v>2493</v>
      </c>
      <c r="P25" s="274"/>
      <c r="Q25" s="274"/>
      <c r="R25" s="273">
        <v>5398</v>
      </c>
      <c r="S25" s="274"/>
      <c r="T25" s="274"/>
      <c r="U25" s="273">
        <v>2299</v>
      </c>
      <c r="V25" s="274"/>
      <c r="W25" s="274"/>
      <c r="X25" s="273">
        <v>4983</v>
      </c>
      <c r="Y25" s="274"/>
      <c r="Z25" s="274"/>
      <c r="AA25" s="273">
        <v>3323</v>
      </c>
      <c r="AB25" s="274"/>
      <c r="AC25" s="274"/>
      <c r="AD25" s="273">
        <v>3542</v>
      </c>
      <c r="AE25" s="274"/>
      <c r="AF25" s="274"/>
      <c r="AG25" s="273">
        <v>3662</v>
      </c>
      <c r="AH25" s="274"/>
      <c r="AI25" s="274"/>
      <c r="AJ25" s="273">
        <v>3674</v>
      </c>
      <c r="AK25" s="274"/>
      <c r="AL25" s="274"/>
      <c r="AM25" s="273">
        <v>3374</v>
      </c>
      <c r="AN25" s="274"/>
      <c r="AO25" s="274"/>
      <c r="AP25" s="273">
        <v>4565</v>
      </c>
      <c r="AQ25" s="274"/>
      <c r="AR25" s="274"/>
      <c r="AS25" s="273">
        <v>3320</v>
      </c>
      <c r="AT25" s="274"/>
      <c r="AU25" s="274"/>
      <c r="AV25" s="218">
        <f t="shared" si="0"/>
        <v>41500</v>
      </c>
      <c r="AW25" s="271">
        <f t="shared" si="1"/>
        <v>0</v>
      </c>
      <c r="AX25" s="220" t="s">
        <v>491</v>
      </c>
    </row>
    <row r="26" spans="1:91" ht="51.75" hidden="1" customHeight="1" x14ac:dyDescent="0.25">
      <c r="A26" s="209" t="s">
        <v>457</v>
      </c>
      <c r="B26" s="207" t="s">
        <v>458</v>
      </c>
      <c r="C26" s="207" t="s">
        <v>459</v>
      </c>
      <c r="D26" s="206">
        <v>13</v>
      </c>
      <c r="E26" s="207" t="s">
        <v>462</v>
      </c>
      <c r="F26" s="207"/>
      <c r="G26" s="206" t="s">
        <v>230</v>
      </c>
      <c r="H26" s="206" t="s">
        <v>447</v>
      </c>
      <c r="I26" s="208">
        <v>46329</v>
      </c>
      <c r="J26" s="208">
        <v>122579</v>
      </c>
      <c r="K26" s="312">
        <v>12800</v>
      </c>
      <c r="L26" s="313">
        <v>768</v>
      </c>
      <c r="M26" s="272"/>
      <c r="N26" s="272"/>
      <c r="O26" s="273">
        <v>1024</v>
      </c>
      <c r="P26" s="274"/>
      <c r="Q26" s="274"/>
      <c r="R26" s="273">
        <v>1280</v>
      </c>
      <c r="S26" s="274"/>
      <c r="T26" s="274"/>
      <c r="U26" s="273">
        <v>896.00000000000011</v>
      </c>
      <c r="V26" s="274"/>
      <c r="W26" s="274"/>
      <c r="X26" s="273">
        <v>1280</v>
      </c>
      <c r="Y26" s="274"/>
      <c r="Z26" s="274"/>
      <c r="AA26" s="273">
        <v>1280</v>
      </c>
      <c r="AB26" s="274"/>
      <c r="AC26" s="274"/>
      <c r="AD26" s="273">
        <v>1152</v>
      </c>
      <c r="AE26" s="274"/>
      <c r="AF26" s="274"/>
      <c r="AG26" s="273">
        <v>1280</v>
      </c>
      <c r="AH26" s="274"/>
      <c r="AI26" s="274"/>
      <c r="AJ26" s="273">
        <v>1152</v>
      </c>
      <c r="AK26" s="274"/>
      <c r="AL26" s="274"/>
      <c r="AM26" s="273">
        <v>896.00000000000011</v>
      </c>
      <c r="AN26" s="274"/>
      <c r="AO26" s="274"/>
      <c r="AP26" s="273">
        <v>1024</v>
      </c>
      <c r="AQ26" s="274"/>
      <c r="AR26" s="274"/>
      <c r="AS26" s="273">
        <v>768</v>
      </c>
      <c r="AT26" s="274"/>
      <c r="AU26" s="274"/>
      <c r="AV26" s="218">
        <f t="shared" si="0"/>
        <v>12800</v>
      </c>
      <c r="AW26" s="271">
        <f t="shared" si="1"/>
        <v>0</v>
      </c>
      <c r="AX26" s="220" t="s">
        <v>491</v>
      </c>
    </row>
    <row r="27" spans="1:91" ht="51.75" hidden="1" customHeight="1" x14ac:dyDescent="0.25">
      <c r="A27" s="209" t="s">
        <v>457</v>
      </c>
      <c r="B27" s="207" t="s">
        <v>458</v>
      </c>
      <c r="C27" s="207" t="s">
        <v>459</v>
      </c>
      <c r="D27" s="206">
        <v>14</v>
      </c>
      <c r="E27" s="207" t="s">
        <v>463</v>
      </c>
      <c r="F27" s="207"/>
      <c r="G27" s="206" t="s">
        <v>230</v>
      </c>
      <c r="H27" s="206" t="s">
        <v>447</v>
      </c>
      <c r="I27" s="208">
        <v>13521</v>
      </c>
      <c r="J27" s="208">
        <v>20650</v>
      </c>
      <c r="K27" s="312">
        <v>3500</v>
      </c>
      <c r="L27" s="313">
        <v>150</v>
      </c>
      <c r="M27" s="272"/>
      <c r="N27" s="272"/>
      <c r="O27" s="273">
        <v>200</v>
      </c>
      <c r="P27" s="274"/>
      <c r="Q27" s="274"/>
      <c r="R27" s="273">
        <v>250</v>
      </c>
      <c r="S27" s="274"/>
      <c r="T27" s="274"/>
      <c r="U27" s="273">
        <v>350</v>
      </c>
      <c r="V27" s="274"/>
      <c r="W27" s="274"/>
      <c r="X27" s="273">
        <v>350</v>
      </c>
      <c r="Y27" s="274"/>
      <c r="Z27" s="274"/>
      <c r="AA27" s="273">
        <v>450</v>
      </c>
      <c r="AB27" s="274"/>
      <c r="AC27" s="274"/>
      <c r="AD27" s="273">
        <v>450</v>
      </c>
      <c r="AE27" s="274"/>
      <c r="AF27" s="274"/>
      <c r="AG27" s="273">
        <v>350</v>
      </c>
      <c r="AH27" s="274"/>
      <c r="AI27" s="274"/>
      <c r="AJ27" s="273">
        <v>350</v>
      </c>
      <c r="AK27" s="274"/>
      <c r="AL27" s="274"/>
      <c r="AM27" s="273">
        <v>250</v>
      </c>
      <c r="AN27" s="274"/>
      <c r="AO27" s="274"/>
      <c r="AP27" s="273">
        <v>200</v>
      </c>
      <c r="AQ27" s="274"/>
      <c r="AR27" s="274"/>
      <c r="AS27" s="273">
        <v>150</v>
      </c>
      <c r="AT27" s="274"/>
      <c r="AU27" s="274"/>
      <c r="AV27" s="218">
        <f t="shared" si="0"/>
        <v>3500</v>
      </c>
      <c r="AW27" s="271">
        <f t="shared" si="1"/>
        <v>0</v>
      </c>
      <c r="AX27" s="220" t="s">
        <v>492</v>
      </c>
    </row>
    <row r="28" spans="1:91" ht="51.75" hidden="1" customHeight="1" x14ac:dyDescent="0.25">
      <c r="A28" s="209" t="s">
        <v>457</v>
      </c>
      <c r="B28" s="207" t="s">
        <v>458</v>
      </c>
      <c r="C28" s="207" t="s">
        <v>459</v>
      </c>
      <c r="D28" s="206">
        <v>15</v>
      </c>
      <c r="E28" s="207" t="s">
        <v>464</v>
      </c>
      <c r="F28" s="207"/>
      <c r="G28" s="206" t="s">
        <v>230</v>
      </c>
      <c r="H28" s="206" t="s">
        <v>447</v>
      </c>
      <c r="I28" s="208">
        <v>8570</v>
      </c>
      <c r="J28" s="208">
        <v>20178</v>
      </c>
      <c r="K28" s="312">
        <v>2300</v>
      </c>
      <c r="L28" s="313">
        <v>100</v>
      </c>
      <c r="M28" s="272"/>
      <c r="N28" s="272"/>
      <c r="O28" s="273">
        <v>140</v>
      </c>
      <c r="P28" s="274"/>
      <c r="Q28" s="274"/>
      <c r="R28" s="273">
        <v>180</v>
      </c>
      <c r="S28" s="274"/>
      <c r="T28" s="274"/>
      <c r="U28" s="273">
        <v>200</v>
      </c>
      <c r="V28" s="274"/>
      <c r="W28" s="274"/>
      <c r="X28" s="273">
        <v>230</v>
      </c>
      <c r="Y28" s="274"/>
      <c r="Z28" s="274"/>
      <c r="AA28" s="273">
        <v>300</v>
      </c>
      <c r="AB28" s="274"/>
      <c r="AC28" s="274"/>
      <c r="AD28" s="273">
        <v>300</v>
      </c>
      <c r="AE28" s="274"/>
      <c r="AF28" s="274"/>
      <c r="AG28" s="273">
        <v>230</v>
      </c>
      <c r="AH28" s="274"/>
      <c r="AI28" s="274"/>
      <c r="AJ28" s="273">
        <v>200</v>
      </c>
      <c r="AK28" s="274"/>
      <c r="AL28" s="274"/>
      <c r="AM28" s="273">
        <v>180</v>
      </c>
      <c r="AN28" s="274"/>
      <c r="AO28" s="274"/>
      <c r="AP28" s="273">
        <v>140</v>
      </c>
      <c r="AQ28" s="274"/>
      <c r="AR28" s="274"/>
      <c r="AS28" s="273">
        <v>100</v>
      </c>
      <c r="AT28" s="274"/>
      <c r="AU28" s="274"/>
      <c r="AV28" s="218">
        <f t="shared" si="0"/>
        <v>2300</v>
      </c>
      <c r="AW28" s="271">
        <f t="shared" si="1"/>
        <v>0</v>
      </c>
      <c r="AX28" s="220" t="s">
        <v>492</v>
      </c>
    </row>
    <row r="29" spans="1:91" ht="51.75" hidden="1" customHeight="1" x14ac:dyDescent="0.25">
      <c r="A29" s="209" t="s">
        <v>457</v>
      </c>
      <c r="B29" s="207" t="s">
        <v>458</v>
      </c>
      <c r="C29" s="207" t="s">
        <v>459</v>
      </c>
      <c r="D29" s="206">
        <v>16</v>
      </c>
      <c r="E29" s="207" t="s">
        <v>465</v>
      </c>
      <c r="F29" s="207"/>
      <c r="G29" s="206" t="s">
        <v>230</v>
      </c>
      <c r="H29" s="206" t="s">
        <v>447</v>
      </c>
      <c r="I29" s="208">
        <v>20697</v>
      </c>
      <c r="J29" s="208">
        <v>22950</v>
      </c>
      <c r="K29" s="312">
        <v>4000</v>
      </c>
      <c r="L29" s="313">
        <v>150</v>
      </c>
      <c r="M29" s="272"/>
      <c r="N29" s="272"/>
      <c r="O29" s="273">
        <v>250</v>
      </c>
      <c r="P29" s="274"/>
      <c r="Q29" s="274"/>
      <c r="R29" s="273">
        <v>250</v>
      </c>
      <c r="S29" s="274"/>
      <c r="T29" s="274"/>
      <c r="U29" s="273">
        <v>350</v>
      </c>
      <c r="V29" s="274"/>
      <c r="W29" s="274"/>
      <c r="X29" s="273">
        <v>450</v>
      </c>
      <c r="Y29" s="274"/>
      <c r="Z29" s="274"/>
      <c r="AA29" s="273">
        <v>550</v>
      </c>
      <c r="AB29" s="274"/>
      <c r="AC29" s="274"/>
      <c r="AD29" s="273">
        <v>550</v>
      </c>
      <c r="AE29" s="274"/>
      <c r="AF29" s="274"/>
      <c r="AG29" s="273">
        <v>450</v>
      </c>
      <c r="AH29" s="274"/>
      <c r="AI29" s="274"/>
      <c r="AJ29" s="273">
        <v>350</v>
      </c>
      <c r="AK29" s="274"/>
      <c r="AL29" s="274"/>
      <c r="AM29" s="273">
        <v>250</v>
      </c>
      <c r="AN29" s="274"/>
      <c r="AO29" s="274"/>
      <c r="AP29" s="273">
        <v>250</v>
      </c>
      <c r="AQ29" s="274"/>
      <c r="AR29" s="274"/>
      <c r="AS29" s="273">
        <v>150</v>
      </c>
      <c r="AT29" s="274"/>
      <c r="AU29" s="274"/>
      <c r="AV29" s="218">
        <f t="shared" si="0"/>
        <v>4000</v>
      </c>
      <c r="AW29" s="271">
        <f t="shared" si="1"/>
        <v>0</v>
      </c>
      <c r="AX29" s="220" t="s">
        <v>492</v>
      </c>
    </row>
    <row r="30" spans="1:91" ht="51.75" hidden="1" customHeight="1" x14ac:dyDescent="0.25">
      <c r="A30" s="209" t="s">
        <v>457</v>
      </c>
      <c r="B30" s="207" t="s">
        <v>458</v>
      </c>
      <c r="C30" s="207" t="s">
        <v>466</v>
      </c>
      <c r="D30" s="206">
        <v>17</v>
      </c>
      <c r="E30" s="207" t="s">
        <v>467</v>
      </c>
      <c r="F30" s="207"/>
      <c r="G30" s="206" t="s">
        <v>230</v>
      </c>
      <c r="H30" s="206" t="s">
        <v>447</v>
      </c>
      <c r="I30" s="208">
        <v>24162</v>
      </c>
      <c r="J30" s="208">
        <v>77500</v>
      </c>
      <c r="K30" s="210">
        <v>7900</v>
      </c>
      <c r="L30" s="313">
        <v>0</v>
      </c>
      <c r="M30" s="272"/>
      <c r="N30" s="272"/>
      <c r="O30" s="273">
        <v>750</v>
      </c>
      <c r="P30" s="274"/>
      <c r="Q30" s="274"/>
      <c r="R30" s="273">
        <v>750</v>
      </c>
      <c r="S30" s="274"/>
      <c r="T30" s="274"/>
      <c r="U30" s="273">
        <v>750</v>
      </c>
      <c r="V30" s="274"/>
      <c r="W30" s="274"/>
      <c r="X30" s="273">
        <v>750</v>
      </c>
      <c r="Y30" s="274"/>
      <c r="Z30" s="274"/>
      <c r="AA30" s="273">
        <v>750</v>
      </c>
      <c r="AB30" s="274"/>
      <c r="AC30" s="274"/>
      <c r="AD30" s="273">
        <v>750</v>
      </c>
      <c r="AE30" s="274"/>
      <c r="AF30" s="274"/>
      <c r="AG30" s="273">
        <v>750</v>
      </c>
      <c r="AH30" s="274"/>
      <c r="AI30" s="274"/>
      <c r="AJ30" s="273">
        <v>750</v>
      </c>
      <c r="AK30" s="274"/>
      <c r="AL30" s="274"/>
      <c r="AM30" s="273">
        <v>750</v>
      </c>
      <c r="AN30" s="274"/>
      <c r="AO30" s="274"/>
      <c r="AP30" s="273">
        <v>750</v>
      </c>
      <c r="AQ30" s="274"/>
      <c r="AR30" s="274"/>
      <c r="AS30" s="273">
        <v>400</v>
      </c>
      <c r="AT30" s="274"/>
      <c r="AU30" s="274"/>
      <c r="AV30" s="218">
        <f t="shared" si="0"/>
        <v>7900</v>
      </c>
      <c r="AW30" s="271">
        <f t="shared" si="1"/>
        <v>0</v>
      </c>
      <c r="AX30" s="220" t="s">
        <v>493</v>
      </c>
    </row>
    <row r="31" spans="1:91" ht="51.75" hidden="1" customHeight="1" x14ac:dyDescent="0.25">
      <c r="A31" s="209" t="s">
        <v>468</v>
      </c>
      <c r="B31" s="207" t="s">
        <v>469</v>
      </c>
      <c r="C31" s="207" t="s">
        <v>470</v>
      </c>
      <c r="D31" s="206">
        <v>20</v>
      </c>
      <c r="E31" s="207" t="s">
        <v>471</v>
      </c>
      <c r="F31" s="207"/>
      <c r="G31" s="206" t="s">
        <v>230</v>
      </c>
      <c r="H31" s="206" t="s">
        <v>442</v>
      </c>
      <c r="I31" s="208">
        <v>5332</v>
      </c>
      <c r="J31" s="208">
        <v>13748</v>
      </c>
      <c r="K31" s="312">
        <v>1800</v>
      </c>
      <c r="L31" s="313">
        <v>0</v>
      </c>
      <c r="M31" s="272"/>
      <c r="N31" s="272"/>
      <c r="O31" s="273">
        <v>200</v>
      </c>
      <c r="P31" s="274"/>
      <c r="Q31" s="274"/>
      <c r="R31" s="273">
        <v>300</v>
      </c>
      <c r="S31" s="274"/>
      <c r="T31" s="274"/>
      <c r="U31" s="273">
        <v>200</v>
      </c>
      <c r="V31" s="274"/>
      <c r="W31" s="274"/>
      <c r="X31" s="273">
        <v>300</v>
      </c>
      <c r="Y31" s="274"/>
      <c r="Z31" s="274"/>
      <c r="AA31" s="273">
        <v>200</v>
      </c>
      <c r="AB31" s="274"/>
      <c r="AC31" s="274"/>
      <c r="AD31" s="273">
        <v>200</v>
      </c>
      <c r="AE31" s="274"/>
      <c r="AF31" s="274"/>
      <c r="AG31" s="273">
        <v>200</v>
      </c>
      <c r="AH31" s="274"/>
      <c r="AI31" s="274"/>
      <c r="AJ31" s="273">
        <v>200</v>
      </c>
      <c r="AK31" s="274"/>
      <c r="AL31" s="274"/>
      <c r="AM31" s="273"/>
      <c r="AN31" s="274"/>
      <c r="AO31" s="274"/>
      <c r="AP31" s="273"/>
      <c r="AQ31" s="274"/>
      <c r="AR31" s="274"/>
      <c r="AS31" s="273"/>
      <c r="AT31" s="274"/>
      <c r="AU31" s="274"/>
      <c r="AV31" s="218">
        <f t="shared" si="0"/>
        <v>1800</v>
      </c>
      <c r="AW31" s="271">
        <f t="shared" si="1"/>
        <v>0</v>
      </c>
      <c r="AX31" s="220" t="s">
        <v>491</v>
      </c>
    </row>
    <row r="32" spans="1:91" s="401" customFormat="1" ht="208.5" customHeight="1" x14ac:dyDescent="0.25">
      <c r="A32" s="209" t="s">
        <v>472</v>
      </c>
      <c r="B32" s="207" t="s">
        <v>473</v>
      </c>
      <c r="C32" s="207" t="s">
        <v>474</v>
      </c>
      <c r="D32" s="206">
        <v>21</v>
      </c>
      <c r="E32" s="207" t="s">
        <v>475</v>
      </c>
      <c r="F32" s="207" t="s">
        <v>722</v>
      </c>
      <c r="G32" s="206" t="s">
        <v>230</v>
      </c>
      <c r="H32" s="206" t="s">
        <v>447</v>
      </c>
      <c r="I32" s="208">
        <v>11925</v>
      </c>
      <c r="J32" s="208">
        <v>25000</v>
      </c>
      <c r="K32" s="312">
        <v>3000</v>
      </c>
      <c r="L32" s="313">
        <v>0</v>
      </c>
      <c r="M32" s="272"/>
      <c r="N32" s="272"/>
      <c r="O32" s="273">
        <v>0</v>
      </c>
      <c r="P32" s="274"/>
      <c r="Q32" s="274"/>
      <c r="R32" s="273">
        <v>500</v>
      </c>
      <c r="S32" s="274"/>
      <c r="T32" s="274"/>
      <c r="U32" s="273">
        <v>0</v>
      </c>
      <c r="V32" s="274"/>
      <c r="W32" s="274"/>
      <c r="X32" s="273">
        <v>0</v>
      </c>
      <c r="Y32" s="274"/>
      <c r="Z32" s="274"/>
      <c r="AA32" s="273">
        <v>1000</v>
      </c>
      <c r="AB32" s="274"/>
      <c r="AC32" s="274"/>
      <c r="AD32" s="273">
        <v>0</v>
      </c>
      <c r="AE32" s="274"/>
      <c r="AF32" s="274"/>
      <c r="AG32" s="273">
        <v>0</v>
      </c>
      <c r="AH32" s="274"/>
      <c r="AI32" s="274"/>
      <c r="AJ32" s="273">
        <v>500</v>
      </c>
      <c r="AK32" s="274"/>
      <c r="AL32" s="274"/>
      <c r="AM32" s="273">
        <v>0</v>
      </c>
      <c r="AN32" s="274"/>
      <c r="AO32" s="274"/>
      <c r="AP32" s="273">
        <v>0</v>
      </c>
      <c r="AQ32" s="274"/>
      <c r="AR32" s="274"/>
      <c r="AS32" s="273">
        <v>1000</v>
      </c>
      <c r="AT32" s="274"/>
      <c r="AU32" s="274"/>
      <c r="AV32" s="218">
        <f t="shared" si="0"/>
        <v>3000</v>
      </c>
      <c r="AW32" s="271">
        <f t="shared" si="1"/>
        <v>0</v>
      </c>
      <c r="AX32" s="399" t="s">
        <v>494</v>
      </c>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row>
    <row r="33" spans="1:50" ht="51.75" hidden="1" customHeight="1" x14ac:dyDescent="0.25">
      <c r="A33" s="209" t="s">
        <v>472</v>
      </c>
      <c r="B33" s="207" t="s">
        <v>473</v>
      </c>
      <c r="C33" s="207" t="s">
        <v>474</v>
      </c>
      <c r="D33" s="206">
        <v>22</v>
      </c>
      <c r="E33" s="207" t="s">
        <v>476</v>
      </c>
      <c r="F33" s="390"/>
      <c r="G33" s="206" t="s">
        <v>230</v>
      </c>
      <c r="H33" s="206" t="s">
        <v>447</v>
      </c>
      <c r="I33" s="208">
        <v>16877</v>
      </c>
      <c r="J33" s="208">
        <v>32500</v>
      </c>
      <c r="K33" s="312">
        <v>3000</v>
      </c>
      <c r="L33" s="313">
        <v>0</v>
      </c>
      <c r="M33" s="272"/>
      <c r="N33" s="272"/>
      <c r="O33" s="273">
        <v>150</v>
      </c>
      <c r="P33" s="274"/>
      <c r="Q33" s="274"/>
      <c r="R33" s="273">
        <v>300</v>
      </c>
      <c r="S33" s="274"/>
      <c r="T33" s="274"/>
      <c r="U33" s="273">
        <v>300</v>
      </c>
      <c r="V33" s="274"/>
      <c r="W33" s="274"/>
      <c r="X33" s="273">
        <v>300</v>
      </c>
      <c r="Y33" s="274"/>
      <c r="Z33" s="274"/>
      <c r="AA33" s="273">
        <v>300</v>
      </c>
      <c r="AB33" s="274"/>
      <c r="AC33" s="274"/>
      <c r="AD33" s="273">
        <v>300</v>
      </c>
      <c r="AE33" s="274"/>
      <c r="AF33" s="274"/>
      <c r="AG33" s="273">
        <v>300</v>
      </c>
      <c r="AH33" s="274"/>
      <c r="AI33" s="274"/>
      <c r="AJ33" s="273">
        <v>300</v>
      </c>
      <c r="AK33" s="274"/>
      <c r="AL33" s="274"/>
      <c r="AM33" s="273">
        <v>300</v>
      </c>
      <c r="AN33" s="274"/>
      <c r="AO33" s="274"/>
      <c r="AP33" s="273">
        <v>300</v>
      </c>
      <c r="AQ33" s="274"/>
      <c r="AR33" s="274"/>
      <c r="AS33" s="273">
        <v>150</v>
      </c>
      <c r="AT33" s="274"/>
      <c r="AU33" s="274"/>
      <c r="AV33" s="218">
        <f t="shared" si="0"/>
        <v>3000</v>
      </c>
      <c r="AW33" s="271">
        <f t="shared" si="1"/>
        <v>0</v>
      </c>
      <c r="AX33" s="220">
        <v>8198</v>
      </c>
    </row>
    <row r="34" spans="1:50" ht="51.75" hidden="1" customHeight="1" x14ac:dyDescent="0.25">
      <c r="A34" s="209">
        <v>11</v>
      </c>
      <c r="B34" s="207" t="s">
        <v>477</v>
      </c>
      <c r="C34" s="207" t="s">
        <v>478</v>
      </c>
      <c r="D34" s="206">
        <v>25</v>
      </c>
      <c r="E34" s="207" t="s">
        <v>485</v>
      </c>
      <c r="F34" s="207"/>
      <c r="G34" s="206" t="s">
        <v>479</v>
      </c>
      <c r="H34" s="206" t="s">
        <v>442</v>
      </c>
      <c r="I34" s="208">
        <v>100</v>
      </c>
      <c r="J34" s="208">
        <v>100</v>
      </c>
      <c r="K34" s="312">
        <v>100</v>
      </c>
      <c r="L34" s="313">
        <v>100</v>
      </c>
      <c r="M34" s="272"/>
      <c r="N34" s="272"/>
      <c r="O34" s="273">
        <v>100</v>
      </c>
      <c r="P34" s="274"/>
      <c r="Q34" s="274"/>
      <c r="R34" s="273">
        <v>100</v>
      </c>
      <c r="S34" s="274"/>
      <c r="T34" s="274"/>
      <c r="U34" s="273">
        <v>100</v>
      </c>
      <c r="V34" s="274"/>
      <c r="W34" s="274"/>
      <c r="X34" s="273">
        <v>100</v>
      </c>
      <c r="Y34" s="274"/>
      <c r="Z34" s="274"/>
      <c r="AA34" s="273">
        <v>100</v>
      </c>
      <c r="AB34" s="274"/>
      <c r="AC34" s="274"/>
      <c r="AD34" s="273">
        <v>100</v>
      </c>
      <c r="AE34" s="274"/>
      <c r="AF34" s="274"/>
      <c r="AG34" s="273">
        <v>100</v>
      </c>
      <c r="AH34" s="274"/>
      <c r="AI34" s="274"/>
      <c r="AJ34" s="273">
        <v>100</v>
      </c>
      <c r="AK34" s="274"/>
      <c r="AL34" s="274"/>
      <c r="AM34" s="273">
        <v>100</v>
      </c>
      <c r="AN34" s="274"/>
      <c r="AO34" s="274"/>
      <c r="AP34" s="273">
        <v>100</v>
      </c>
      <c r="AQ34" s="274"/>
      <c r="AR34" s="274"/>
      <c r="AS34" s="273">
        <v>100</v>
      </c>
      <c r="AT34" s="274"/>
      <c r="AU34" s="274"/>
      <c r="AV34" s="218">
        <v>100</v>
      </c>
      <c r="AW34" s="271">
        <f t="shared" si="1"/>
        <v>0</v>
      </c>
      <c r="AX34" s="221">
        <v>8225</v>
      </c>
    </row>
    <row r="35" spans="1:50" ht="51.75" hidden="1" customHeight="1" x14ac:dyDescent="0.25">
      <c r="A35" s="209">
        <v>11</v>
      </c>
      <c r="B35" s="207" t="s">
        <v>477</v>
      </c>
      <c r="C35" s="207" t="s">
        <v>480</v>
      </c>
      <c r="D35" s="206">
        <v>26</v>
      </c>
      <c r="E35" s="207" t="s">
        <v>481</v>
      </c>
      <c r="F35" s="207"/>
      <c r="G35" s="206" t="s">
        <v>479</v>
      </c>
      <c r="H35" s="206" t="s">
        <v>442</v>
      </c>
      <c r="I35" s="208">
        <v>100</v>
      </c>
      <c r="J35" s="208">
        <v>100</v>
      </c>
      <c r="K35" s="312">
        <v>100</v>
      </c>
      <c r="L35" s="313">
        <v>0</v>
      </c>
      <c r="M35" s="272"/>
      <c r="N35" s="272"/>
      <c r="O35" s="273">
        <v>9.09</v>
      </c>
      <c r="P35" s="274"/>
      <c r="Q35" s="274"/>
      <c r="R35" s="273">
        <v>9.09</v>
      </c>
      <c r="S35" s="274"/>
      <c r="T35" s="274"/>
      <c r="U35" s="273">
        <v>9.09</v>
      </c>
      <c r="V35" s="274"/>
      <c r="W35" s="274"/>
      <c r="X35" s="273">
        <v>9.09</v>
      </c>
      <c r="Y35" s="274"/>
      <c r="Z35" s="274"/>
      <c r="AA35" s="273">
        <v>9.09</v>
      </c>
      <c r="AB35" s="274"/>
      <c r="AC35" s="274"/>
      <c r="AD35" s="273">
        <v>9.09</v>
      </c>
      <c r="AE35" s="274"/>
      <c r="AF35" s="274"/>
      <c r="AG35" s="273">
        <v>9.09</v>
      </c>
      <c r="AH35" s="274"/>
      <c r="AI35" s="274"/>
      <c r="AJ35" s="273">
        <v>9.09</v>
      </c>
      <c r="AK35" s="274"/>
      <c r="AL35" s="274"/>
      <c r="AM35" s="273">
        <v>9.09</v>
      </c>
      <c r="AN35" s="274"/>
      <c r="AO35" s="274"/>
      <c r="AP35" s="273">
        <v>9.1</v>
      </c>
      <c r="AQ35" s="274"/>
      <c r="AR35" s="274"/>
      <c r="AS35" s="273">
        <v>9.09</v>
      </c>
      <c r="AT35" s="274"/>
      <c r="AU35" s="274"/>
      <c r="AV35" s="218">
        <f t="shared" si="0"/>
        <v>100.00000000000001</v>
      </c>
      <c r="AW35" s="271">
        <f t="shared" si="1"/>
        <v>0</v>
      </c>
      <c r="AX35" s="221">
        <v>8225</v>
      </c>
    </row>
    <row r="36" spans="1:50" ht="51.75" hidden="1" customHeight="1" thickBot="1" x14ac:dyDescent="0.3">
      <c r="A36" s="212">
        <v>11</v>
      </c>
      <c r="B36" s="213" t="s">
        <v>477</v>
      </c>
      <c r="C36" s="213" t="s">
        <v>480</v>
      </c>
      <c r="D36" s="214">
        <v>27</v>
      </c>
      <c r="E36" s="213" t="s">
        <v>482</v>
      </c>
      <c r="F36" s="213"/>
      <c r="G36" s="214" t="s">
        <v>483</v>
      </c>
      <c r="H36" s="214" t="s">
        <v>442</v>
      </c>
      <c r="I36" s="314">
        <v>90</v>
      </c>
      <c r="J36" s="314">
        <v>95</v>
      </c>
      <c r="K36" s="315">
        <v>91</v>
      </c>
      <c r="L36" s="316">
        <v>9.5</v>
      </c>
      <c r="M36" s="275"/>
      <c r="N36" s="275"/>
      <c r="O36" s="276">
        <v>9.5500000000000007</v>
      </c>
      <c r="P36" s="277"/>
      <c r="Q36" s="277"/>
      <c r="R36" s="276">
        <v>90.59</v>
      </c>
      <c r="S36" s="277"/>
      <c r="T36" s="277"/>
      <c r="U36" s="276">
        <v>90.64</v>
      </c>
      <c r="V36" s="277"/>
      <c r="W36" s="277"/>
      <c r="X36" s="276">
        <v>90.68</v>
      </c>
      <c r="Y36" s="277"/>
      <c r="Z36" s="277"/>
      <c r="AA36" s="276">
        <v>90.73</v>
      </c>
      <c r="AB36" s="277"/>
      <c r="AC36" s="277"/>
      <c r="AD36" s="276">
        <v>90.77</v>
      </c>
      <c r="AE36" s="277"/>
      <c r="AF36" s="277"/>
      <c r="AG36" s="276">
        <v>90.82</v>
      </c>
      <c r="AH36" s="277"/>
      <c r="AI36" s="277"/>
      <c r="AJ36" s="276">
        <v>90.86</v>
      </c>
      <c r="AK36" s="277"/>
      <c r="AL36" s="277"/>
      <c r="AM36" s="276">
        <v>90.91</v>
      </c>
      <c r="AN36" s="277"/>
      <c r="AO36" s="277"/>
      <c r="AP36" s="276">
        <v>90</v>
      </c>
      <c r="AQ36" s="277"/>
      <c r="AR36" s="277"/>
      <c r="AS36" s="276">
        <v>91.000000000000014</v>
      </c>
      <c r="AT36" s="277"/>
      <c r="AU36" s="277"/>
      <c r="AV36" s="222">
        <v>91</v>
      </c>
      <c r="AW36" s="278">
        <f t="shared" si="1"/>
        <v>0</v>
      </c>
      <c r="AX36" s="223">
        <v>8225</v>
      </c>
    </row>
  </sheetData>
  <autoFilter ref="A11:AX36" xr:uid="{00000000-0009-0000-0000-00000F000000}">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_x000a_8219"/>
      </filters>
    </filterColumn>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7" right="0.7" top="0.75" bottom="0.75" header="0.3" footer="0.3"/>
  <pageSetup scale="26"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rgb="FFFFC000"/>
  </sheetPr>
  <dimension ref="A1:E35"/>
  <sheetViews>
    <sheetView zoomScale="70" zoomScaleNormal="70" workbookViewId="0">
      <selection activeCell="D13" sqref="D13:E13"/>
    </sheetView>
  </sheetViews>
  <sheetFormatPr baseColWidth="10" defaultRowHeight="15" x14ac:dyDescent="0.25"/>
  <cols>
    <col min="1" max="1" width="17.5703125" customWidth="1"/>
    <col min="2" max="2" width="15.42578125" customWidth="1"/>
    <col min="3" max="3" width="25.5703125" customWidth="1"/>
    <col min="4" max="4" width="56.42578125" customWidth="1"/>
    <col min="5" max="5" width="34" customWidth="1"/>
  </cols>
  <sheetData>
    <row r="1" spans="1:5" ht="22.5" customHeight="1" thickBot="1" x14ac:dyDescent="0.3">
      <c r="A1" s="786"/>
      <c r="B1" s="787" t="s">
        <v>371</v>
      </c>
      <c r="C1" s="787"/>
      <c r="D1" s="787"/>
      <c r="E1" s="188" t="s">
        <v>377</v>
      </c>
    </row>
    <row r="2" spans="1:5" ht="22.5" customHeight="1" thickBot="1" x14ac:dyDescent="0.3">
      <c r="A2" s="786"/>
      <c r="B2" s="788" t="s">
        <v>372</v>
      </c>
      <c r="C2" s="788"/>
      <c r="D2" s="788"/>
      <c r="E2" s="188" t="s">
        <v>378</v>
      </c>
    </row>
    <row r="3" spans="1:5" ht="22.5" customHeight="1" thickBot="1" x14ac:dyDescent="0.3">
      <c r="A3" s="786"/>
      <c r="B3" s="545" t="s">
        <v>373</v>
      </c>
      <c r="C3" s="546"/>
      <c r="D3" s="547"/>
      <c r="E3" s="188" t="s">
        <v>379</v>
      </c>
    </row>
    <row r="4" spans="1:5" ht="22.5" customHeight="1" thickBot="1" x14ac:dyDescent="0.3">
      <c r="A4" s="786"/>
      <c r="B4" s="548" t="s">
        <v>513</v>
      </c>
      <c r="C4" s="549"/>
      <c r="D4" s="550"/>
      <c r="E4" s="189" t="s">
        <v>380</v>
      </c>
    </row>
    <row r="5" spans="1:5" ht="15.75" thickBot="1" x14ac:dyDescent="0.3">
      <c r="A5" s="160"/>
      <c r="B5" s="160"/>
      <c r="C5" s="160"/>
      <c r="D5" s="160"/>
      <c r="E5" s="160"/>
    </row>
    <row r="6" spans="1:5" x14ac:dyDescent="0.25">
      <c r="A6" s="672" t="s">
        <v>374</v>
      </c>
      <c r="B6" s="673"/>
      <c r="C6" s="673"/>
      <c r="D6" s="673"/>
      <c r="E6" s="674"/>
    </row>
    <row r="7" spans="1:5" ht="45.75" customHeight="1" thickBot="1" x14ac:dyDescent="0.3">
      <c r="A7" s="161" t="s">
        <v>381</v>
      </c>
      <c r="B7" s="161" t="s">
        <v>382</v>
      </c>
      <c r="C7" s="162" t="s">
        <v>375</v>
      </c>
      <c r="D7" s="784" t="s">
        <v>376</v>
      </c>
      <c r="E7" s="785"/>
    </row>
    <row r="8" spans="1:5" x14ac:dyDescent="0.25">
      <c r="A8" s="163"/>
      <c r="B8" s="164"/>
      <c r="C8" s="171"/>
      <c r="D8" s="789"/>
      <c r="E8" s="790"/>
    </row>
    <row r="9" spans="1:5" x14ac:dyDescent="0.25">
      <c r="A9" s="163"/>
      <c r="B9" s="164"/>
      <c r="C9" s="172"/>
      <c r="D9" s="791"/>
      <c r="E9" s="792"/>
    </row>
    <row r="10" spans="1:5" x14ac:dyDescent="0.25">
      <c r="A10" s="163"/>
      <c r="B10" s="164"/>
      <c r="C10" s="172"/>
      <c r="D10" s="791"/>
      <c r="E10" s="792"/>
    </row>
    <row r="11" spans="1:5" x14ac:dyDescent="0.25">
      <c r="A11" s="165"/>
      <c r="B11" s="166"/>
      <c r="C11" s="172"/>
      <c r="D11" s="791"/>
      <c r="E11" s="792"/>
    </row>
    <row r="12" spans="1:5" x14ac:dyDescent="0.25">
      <c r="A12" s="167"/>
      <c r="B12" s="166"/>
      <c r="C12" s="172"/>
      <c r="D12" s="791"/>
      <c r="E12" s="792"/>
    </row>
    <row r="13" spans="1:5" x14ac:dyDescent="0.25">
      <c r="A13" s="167"/>
      <c r="B13" s="166"/>
      <c r="C13" s="173"/>
      <c r="D13" s="791"/>
      <c r="E13" s="792"/>
    </row>
    <row r="14" spans="1:5" x14ac:dyDescent="0.25">
      <c r="A14" s="167"/>
      <c r="B14" s="166"/>
      <c r="C14" s="173"/>
      <c r="D14" s="791"/>
      <c r="E14" s="792"/>
    </row>
    <row r="15" spans="1:5" x14ac:dyDescent="0.25">
      <c r="A15" s="168"/>
      <c r="B15" s="166"/>
      <c r="C15" s="172"/>
      <c r="D15" s="791"/>
      <c r="E15" s="792"/>
    </row>
    <row r="16" spans="1:5" x14ac:dyDescent="0.25">
      <c r="A16" s="169"/>
      <c r="B16" s="170"/>
      <c r="C16" s="174"/>
      <c r="D16" s="791"/>
      <c r="E16" s="792"/>
    </row>
    <row r="17" spans="4:5" x14ac:dyDescent="0.25">
      <c r="D17" s="791"/>
      <c r="E17" s="792"/>
    </row>
    <row r="18" spans="4:5" x14ac:dyDescent="0.25">
      <c r="D18" s="791"/>
      <c r="E18" s="792"/>
    </row>
    <row r="19" spans="4:5" x14ac:dyDescent="0.25">
      <c r="D19" s="791"/>
      <c r="E19" s="792"/>
    </row>
    <row r="20" spans="4:5" x14ac:dyDescent="0.25">
      <c r="D20" s="791"/>
      <c r="E20" s="792"/>
    </row>
    <row r="21" spans="4:5" x14ac:dyDescent="0.25">
      <c r="D21" s="791"/>
      <c r="E21" s="792"/>
    </row>
    <row r="22" spans="4:5" x14ac:dyDescent="0.25">
      <c r="D22" s="791"/>
      <c r="E22" s="792"/>
    </row>
    <row r="23" spans="4:5" x14ac:dyDescent="0.25">
      <c r="D23" s="791"/>
      <c r="E23" s="792"/>
    </row>
    <row r="24" spans="4:5" x14ac:dyDescent="0.25">
      <c r="D24" s="791"/>
      <c r="E24" s="792"/>
    </row>
    <row r="25" spans="4:5" x14ac:dyDescent="0.25">
      <c r="D25" s="791"/>
      <c r="E25" s="792"/>
    </row>
    <row r="26" spans="4:5" x14ac:dyDescent="0.25">
      <c r="D26" s="791"/>
      <c r="E26" s="792"/>
    </row>
    <row r="27" spans="4:5" x14ac:dyDescent="0.25">
      <c r="D27" s="791"/>
      <c r="E27" s="792"/>
    </row>
    <row r="28" spans="4:5" x14ac:dyDescent="0.25">
      <c r="D28" s="791"/>
      <c r="E28" s="792"/>
    </row>
    <row r="29" spans="4:5" x14ac:dyDescent="0.25">
      <c r="D29" s="791"/>
      <c r="E29" s="792"/>
    </row>
    <row r="30" spans="4:5" x14ac:dyDescent="0.25">
      <c r="D30" s="791"/>
      <c r="E30" s="792"/>
    </row>
    <row r="31" spans="4:5" x14ac:dyDescent="0.25">
      <c r="D31" s="791"/>
      <c r="E31" s="792"/>
    </row>
    <row r="32" spans="4:5" x14ac:dyDescent="0.25">
      <c r="D32" s="791"/>
      <c r="E32" s="792"/>
    </row>
    <row r="33" spans="4:5" x14ac:dyDescent="0.25">
      <c r="D33" s="791"/>
      <c r="E33" s="792"/>
    </row>
    <row r="34" spans="4:5" x14ac:dyDescent="0.25">
      <c r="D34" s="791"/>
      <c r="E34" s="792"/>
    </row>
    <row r="35" spans="4:5" ht="15.75" thickBot="1" x14ac:dyDescent="0.3">
      <c r="D35" s="793"/>
      <c r="E35" s="794"/>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B2:F5"/>
  <sheetViews>
    <sheetView workbookViewId="0">
      <selection activeCell="N34" sqref="N34"/>
    </sheetView>
  </sheetViews>
  <sheetFormatPr baseColWidth="10" defaultRowHeight="15" x14ac:dyDescent="0.25"/>
  <cols>
    <col min="6" max="6" width="13" bestFit="1" customWidth="1"/>
  </cols>
  <sheetData>
    <row r="2" spans="2:6" x14ac:dyDescent="0.25">
      <c r="B2" s="195" t="s">
        <v>16</v>
      </c>
      <c r="D2" s="195" t="s">
        <v>422</v>
      </c>
      <c r="F2" s="195" t="s">
        <v>59</v>
      </c>
    </row>
    <row r="3" spans="2:6" x14ac:dyDescent="0.25">
      <c r="B3" s="195" t="s">
        <v>20</v>
      </c>
      <c r="D3" s="195" t="s">
        <v>110</v>
      </c>
      <c r="F3" s="195" t="s">
        <v>240</v>
      </c>
    </row>
    <row r="4" spans="2:6" x14ac:dyDescent="0.25">
      <c r="B4" s="195" t="s">
        <v>9</v>
      </c>
      <c r="F4" s="195" t="s">
        <v>423</v>
      </c>
    </row>
    <row r="5" spans="2:6" x14ac:dyDescent="0.25">
      <c r="F5" s="195" t="s">
        <v>248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tabColor rgb="FFC0C0C0"/>
  </sheetPr>
  <dimension ref="B2:AB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0"/>
      <c r="C2" s="442"/>
      <c r="D2" s="443"/>
      <c r="E2" s="25"/>
      <c r="F2" s="463" t="s">
        <v>111</v>
      </c>
      <c r="G2" s="442"/>
      <c r="H2" s="442"/>
      <c r="I2" s="442"/>
      <c r="J2" s="442"/>
      <c r="K2" s="442"/>
      <c r="L2" s="442"/>
      <c r="M2" s="442"/>
      <c r="N2" s="442"/>
      <c r="O2" s="442"/>
      <c r="P2" s="442"/>
      <c r="Q2" s="442"/>
      <c r="R2" s="442"/>
      <c r="S2" s="442"/>
      <c r="T2" s="442"/>
      <c r="U2" s="442"/>
      <c r="V2" s="442"/>
      <c r="W2" s="442"/>
      <c r="X2" s="442"/>
      <c r="Y2" s="442"/>
      <c r="Z2" s="442"/>
      <c r="AA2" s="442"/>
      <c r="AB2" s="443"/>
    </row>
    <row r="3" spans="2:28"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row>
    <row r="4" spans="2:28"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row>
    <row r="5" spans="2:28"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row>
    <row r="6" spans="2:28"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row>
    <row r="7" spans="2:28"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468" t="s">
        <v>36</v>
      </c>
      <c r="D10" s="449"/>
      <c r="E10" s="431" t="s">
        <v>112</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row>
    <row r="11" spans="2:28"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row>
    <row r="12" spans="2:28" ht="29.25" customHeight="1" x14ac:dyDescent="0.25">
      <c r="B12" s="32"/>
      <c r="C12" s="475" t="s">
        <v>38</v>
      </c>
      <c r="D12" s="476"/>
      <c r="E12" s="472" t="s">
        <v>113</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row>
    <row r="13" spans="2:28"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468" t="s">
        <v>40</v>
      </c>
      <c r="D14" s="449"/>
      <c r="E14" s="46"/>
      <c r="F14" s="470"/>
      <c r="G14" s="469"/>
      <c r="H14" s="469"/>
      <c r="I14" s="469"/>
      <c r="J14" s="469"/>
      <c r="K14" s="469"/>
      <c r="L14" s="469"/>
      <c r="M14" s="469"/>
      <c r="N14" s="469"/>
      <c r="O14" s="469"/>
      <c r="P14" s="469"/>
      <c r="Q14" s="469"/>
      <c r="R14" s="469"/>
      <c r="S14" s="469"/>
      <c r="T14" s="469"/>
      <c r="U14" s="469"/>
      <c r="V14" s="469"/>
      <c r="W14" s="469"/>
      <c r="X14" s="469"/>
      <c r="Y14" s="469"/>
      <c r="Z14" s="469"/>
      <c r="AA14" s="469"/>
      <c r="AB14" s="471"/>
    </row>
    <row r="15" spans="2:28" ht="29.25" customHeight="1" x14ac:dyDescent="0.25">
      <c r="B15" s="32"/>
      <c r="C15" s="431" t="s">
        <v>114</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20"/>
      <c r="AB15" s="47"/>
    </row>
    <row r="17" spans="3:27"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row>
    <row r="18" spans="3:27" ht="15" customHeight="1" x14ac:dyDescent="0.25">
      <c r="C18" s="460"/>
      <c r="D18" s="442"/>
      <c r="E18" s="442"/>
      <c r="F18" s="442"/>
      <c r="G18" s="442"/>
      <c r="H18" s="442"/>
      <c r="I18" s="442"/>
      <c r="J18" s="442"/>
      <c r="K18" s="442"/>
      <c r="L18" s="442"/>
      <c r="M18" s="442"/>
      <c r="N18" s="442"/>
      <c r="O18" s="442"/>
      <c r="P18" s="443"/>
      <c r="Q18" s="24"/>
      <c r="R18" s="452"/>
      <c r="S18" s="432"/>
      <c r="T18" s="432"/>
      <c r="U18" s="432"/>
      <c r="V18" s="432"/>
      <c r="W18" s="432"/>
      <c r="X18" s="432"/>
      <c r="Y18" s="432"/>
      <c r="Z18" s="432"/>
      <c r="AA18" s="420"/>
    </row>
    <row r="19" spans="3:27" ht="15" customHeight="1" x14ac:dyDescent="0.25">
      <c r="C19" s="461"/>
      <c r="D19" s="403"/>
      <c r="E19" s="403"/>
      <c r="F19" s="403"/>
      <c r="G19" s="403"/>
      <c r="H19" s="403"/>
      <c r="I19" s="403"/>
      <c r="J19" s="403"/>
      <c r="K19" s="403"/>
      <c r="L19" s="403"/>
      <c r="M19" s="403"/>
      <c r="N19" s="403"/>
      <c r="O19" s="403"/>
      <c r="P19" s="462"/>
      <c r="Q19" s="24"/>
      <c r="R19" s="24"/>
      <c r="S19" s="24"/>
      <c r="T19" s="24"/>
      <c r="U19" s="24"/>
      <c r="V19" s="24"/>
      <c r="W19" s="24"/>
      <c r="X19" s="24"/>
      <c r="Y19" s="24"/>
      <c r="Z19" s="24"/>
      <c r="AA19" s="24"/>
    </row>
    <row r="20" spans="3:27" ht="15" customHeight="1" x14ac:dyDescent="0.25">
      <c r="C20" s="461"/>
      <c r="D20" s="403"/>
      <c r="E20" s="403"/>
      <c r="F20" s="403"/>
      <c r="G20" s="403"/>
      <c r="H20" s="403"/>
      <c r="I20" s="403"/>
      <c r="J20" s="403"/>
      <c r="K20" s="403"/>
      <c r="L20" s="403"/>
      <c r="M20" s="403"/>
      <c r="N20" s="403"/>
      <c r="O20" s="403"/>
      <c r="P20" s="462"/>
      <c r="Q20" s="45"/>
      <c r="R20" s="48" t="s">
        <v>43</v>
      </c>
      <c r="S20" s="48"/>
      <c r="T20" s="48"/>
      <c r="U20" s="48"/>
      <c r="V20" s="48"/>
      <c r="W20" s="45"/>
      <c r="X20" s="45"/>
      <c r="Y20" s="45"/>
      <c r="Z20" s="24"/>
      <c r="AA20" s="45"/>
    </row>
    <row r="21" spans="3:27" ht="15" customHeight="1" x14ac:dyDescent="0.25">
      <c r="C21" s="461"/>
      <c r="D21" s="403"/>
      <c r="E21" s="403"/>
      <c r="F21" s="403"/>
      <c r="G21" s="403"/>
      <c r="H21" s="403"/>
      <c r="I21" s="403"/>
      <c r="J21" s="403"/>
      <c r="K21" s="403"/>
      <c r="L21" s="403"/>
      <c r="M21" s="403"/>
      <c r="N21" s="403"/>
      <c r="O21" s="403"/>
      <c r="P21" s="462"/>
      <c r="Q21" s="24"/>
      <c r="R21" s="50"/>
      <c r="S21" s="24" t="s">
        <v>44</v>
      </c>
      <c r="T21" s="24"/>
      <c r="U21" s="50"/>
      <c r="V21" s="24" t="s">
        <v>45</v>
      </c>
      <c r="W21" s="24"/>
      <c r="X21" s="50"/>
      <c r="Y21" s="51" t="s">
        <v>46</v>
      </c>
      <c r="Z21" s="24"/>
      <c r="AA21" s="24"/>
    </row>
    <row r="22" spans="3:27" ht="15" customHeight="1" x14ac:dyDescent="0.25">
      <c r="C22" s="461"/>
      <c r="D22" s="403"/>
      <c r="E22" s="403"/>
      <c r="F22" s="403"/>
      <c r="G22" s="403"/>
      <c r="H22" s="403"/>
      <c r="I22" s="403"/>
      <c r="J22" s="403"/>
      <c r="K22" s="403"/>
      <c r="L22" s="403"/>
      <c r="M22" s="403"/>
      <c r="N22" s="403"/>
      <c r="O22" s="403"/>
      <c r="P22" s="462"/>
      <c r="Q22" s="24"/>
      <c r="R22" s="24"/>
      <c r="S22" s="24"/>
      <c r="T22" s="24"/>
      <c r="U22" s="24"/>
      <c r="V22" s="24"/>
      <c r="W22" s="24"/>
      <c r="X22" s="24"/>
      <c r="Y22" s="24"/>
      <c r="Z22" s="24"/>
      <c r="AA22" s="24"/>
    </row>
    <row r="23" spans="3:27" ht="15" customHeight="1" x14ac:dyDescent="0.25">
      <c r="C23" s="444"/>
      <c r="D23" s="445"/>
      <c r="E23" s="445"/>
      <c r="F23" s="445"/>
      <c r="G23" s="445"/>
      <c r="H23" s="445"/>
      <c r="I23" s="445"/>
      <c r="J23" s="445"/>
      <c r="K23" s="445"/>
      <c r="L23" s="445"/>
      <c r="M23" s="445"/>
      <c r="N23" s="445"/>
      <c r="O23" s="445"/>
      <c r="P23" s="446"/>
      <c r="Q23" s="24"/>
      <c r="R23" s="48" t="s">
        <v>47</v>
      </c>
      <c r="S23" s="24"/>
      <c r="T23" s="24"/>
      <c r="U23" s="24"/>
      <c r="V23" s="24"/>
      <c r="W23" s="477" t="s">
        <v>16</v>
      </c>
      <c r="X23" s="432"/>
      <c r="Y23" s="432"/>
      <c r="Z23" s="432"/>
      <c r="AA23" s="420"/>
    </row>
    <row r="24" spans="3:27"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row>
    <row r="25" spans="3:27"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row>
    <row r="26" spans="3:27" ht="29.25" customHeight="1" x14ac:dyDescent="0.25">
      <c r="C26" s="477" t="s">
        <v>115</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20"/>
    </row>
    <row r="27" spans="3:27"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3:27"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row>
    <row r="29" spans="3:27" ht="29.25" customHeight="1" x14ac:dyDescent="0.25">
      <c r="C29" s="477" t="s">
        <v>112</v>
      </c>
      <c r="D29" s="432"/>
      <c r="E29" s="432"/>
      <c r="F29" s="432"/>
      <c r="G29" s="432"/>
      <c r="H29" s="432"/>
      <c r="I29" s="432"/>
      <c r="J29" s="432"/>
      <c r="K29" s="420"/>
      <c r="L29" s="45"/>
      <c r="M29" s="477" t="s">
        <v>116</v>
      </c>
      <c r="N29" s="432"/>
      <c r="O29" s="432"/>
      <c r="P29" s="432"/>
      <c r="Q29" s="432"/>
      <c r="R29" s="432"/>
      <c r="S29" s="432"/>
      <c r="T29" s="432"/>
      <c r="U29" s="432"/>
      <c r="V29" s="432"/>
      <c r="W29" s="432"/>
      <c r="X29" s="432"/>
      <c r="Y29" s="432"/>
      <c r="Z29" s="432"/>
      <c r="AA29" s="420"/>
    </row>
    <row r="30" spans="3:27"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3:27"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row>
    <row r="32" spans="3:27" ht="90" customHeight="1" x14ac:dyDescent="0.25">
      <c r="C32" s="478" t="s">
        <v>117</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20"/>
    </row>
    <row r="34" spans="3:27" ht="15.75" customHeight="1" x14ac:dyDescent="0.25">
      <c r="C34" s="453" t="s">
        <v>55</v>
      </c>
      <c r="D34" s="449"/>
      <c r="E34" s="48"/>
      <c r="F34" s="431" t="s">
        <v>56</v>
      </c>
      <c r="G34" s="420"/>
      <c r="H34" s="48"/>
      <c r="I34" s="24"/>
      <c r="J34" s="56" t="s">
        <v>57</v>
      </c>
      <c r="K34" s="431">
        <v>1</v>
      </c>
      <c r="L34" s="432"/>
      <c r="M34" s="432"/>
      <c r="N34" s="420"/>
      <c r="O34" s="48"/>
      <c r="P34" s="48"/>
      <c r="Q34" s="39" t="s">
        <v>58</v>
      </c>
      <c r="R34" s="24"/>
      <c r="S34" s="48"/>
      <c r="T34" s="48"/>
      <c r="U34" s="48"/>
      <c r="V34" s="48"/>
      <c r="W34" s="431" t="s">
        <v>59</v>
      </c>
      <c r="X34" s="432"/>
      <c r="Y34" s="432"/>
      <c r="Z34" s="432"/>
      <c r="AA34" s="420"/>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478" t="s">
        <v>118</v>
      </c>
      <c r="G36" s="432"/>
      <c r="H36" s="432"/>
      <c r="I36" s="432"/>
      <c r="J36" s="432"/>
      <c r="K36" s="432"/>
      <c r="L36" s="432"/>
      <c r="M36" s="420"/>
      <c r="N36" s="24"/>
      <c r="O36" s="56" t="s">
        <v>62</v>
      </c>
      <c r="P36" s="477">
        <v>1</v>
      </c>
      <c r="Q36" s="432"/>
      <c r="R36" s="432"/>
      <c r="S36" s="432"/>
      <c r="T36" s="432"/>
      <c r="U36" s="432"/>
      <c r="V36" s="432"/>
      <c r="W36" s="432"/>
      <c r="X36" s="432"/>
      <c r="Y36" s="432"/>
      <c r="Z36" s="432"/>
      <c r="AA36" s="420"/>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52" t="s">
        <v>64</v>
      </c>
      <c r="G38" s="420"/>
      <c r="H38" s="24"/>
      <c r="I38" s="24"/>
      <c r="J38" s="48" t="s">
        <v>65</v>
      </c>
      <c r="K38" s="24"/>
      <c r="L38" s="452" t="s">
        <v>66</v>
      </c>
      <c r="M38" s="432"/>
      <c r="N38" s="420"/>
      <c r="O38" s="48"/>
      <c r="P38" s="48"/>
      <c r="Q38" s="24"/>
      <c r="R38" s="48" t="s">
        <v>67</v>
      </c>
      <c r="S38" s="48"/>
      <c r="T38" s="48"/>
      <c r="U38" s="48"/>
      <c r="V38" s="48"/>
      <c r="W38" s="479"/>
      <c r="X38" s="432"/>
      <c r="Y38" s="432"/>
      <c r="Z38" s="432"/>
      <c r="AA38" s="420"/>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480">
        <v>2024</v>
      </c>
      <c r="E40" s="481"/>
      <c r="F40" s="482"/>
      <c r="G40" s="38"/>
      <c r="H40" s="39"/>
      <c r="I40" s="39"/>
      <c r="J40" s="39"/>
      <c r="K40" s="39"/>
      <c r="L40" s="39"/>
      <c r="M40" s="39"/>
      <c r="N40" s="39"/>
      <c r="O40" s="39"/>
      <c r="P40" s="39"/>
      <c r="Q40" s="470"/>
      <c r="R40" s="469"/>
      <c r="S40" s="469"/>
      <c r="T40" s="469"/>
      <c r="U40" s="449"/>
      <c r="V40" s="39"/>
      <c r="W40" s="39"/>
      <c r="X40" s="468"/>
      <c r="Y40" s="469"/>
      <c r="Z40" s="469"/>
      <c r="AA40" s="449"/>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477">
        <v>1</v>
      </c>
      <c r="E42" s="432"/>
      <c r="F42" s="420"/>
      <c r="G42" s="24"/>
      <c r="H42" s="39"/>
      <c r="I42" s="39"/>
      <c r="J42" s="39"/>
      <c r="K42" s="39"/>
      <c r="L42" s="39"/>
      <c r="M42" s="39"/>
      <c r="N42" s="39"/>
      <c r="O42" s="39"/>
      <c r="P42" s="39"/>
      <c r="Q42" s="470"/>
      <c r="R42" s="469"/>
      <c r="S42" s="469"/>
      <c r="T42" s="469"/>
      <c r="U42" s="449"/>
      <c r="V42" s="39"/>
      <c r="W42" s="39"/>
      <c r="X42" s="468"/>
      <c r="Y42" s="469"/>
      <c r="Z42" s="469"/>
      <c r="AA42" s="449"/>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31" t="s">
        <v>69</v>
      </c>
      <c r="E44" s="432"/>
      <c r="F44" s="432"/>
      <c r="G44" s="432"/>
      <c r="H44" s="432"/>
      <c r="I44" s="432"/>
      <c r="J44" s="432"/>
      <c r="K44" s="432"/>
      <c r="L44" s="432"/>
      <c r="M44" s="432"/>
      <c r="N44" s="432"/>
      <c r="O44" s="432"/>
      <c r="P44" s="432"/>
      <c r="Q44" s="432"/>
      <c r="R44" s="432"/>
      <c r="S44" s="432"/>
      <c r="T44" s="432"/>
      <c r="U44" s="432"/>
      <c r="V44" s="432"/>
      <c r="W44" s="432"/>
      <c r="X44" s="432"/>
      <c r="Y44" s="420"/>
      <c r="Z44" s="49"/>
      <c r="AA44" s="49"/>
    </row>
    <row r="45" spans="3:27" ht="15.75" customHeight="1" x14ac:dyDescent="0.25">
      <c r="C45" s="24"/>
      <c r="D45" s="437" t="s">
        <v>70</v>
      </c>
      <c r="E45" s="432"/>
      <c r="F45" s="432"/>
      <c r="G45" s="432"/>
      <c r="H45" s="420"/>
      <c r="I45" s="433" t="s">
        <v>71</v>
      </c>
      <c r="J45" s="432"/>
      <c r="K45" s="432"/>
      <c r="L45" s="432"/>
      <c r="M45" s="432"/>
      <c r="N45" s="432"/>
      <c r="O45" s="432"/>
      <c r="P45" s="420"/>
      <c r="Q45" s="434" t="s">
        <v>72</v>
      </c>
      <c r="R45" s="432"/>
      <c r="S45" s="432"/>
      <c r="T45" s="432"/>
      <c r="U45" s="432"/>
      <c r="V45" s="432"/>
      <c r="W45" s="432"/>
      <c r="X45" s="432"/>
      <c r="Y45" s="420"/>
      <c r="Z45" s="49"/>
      <c r="AA45" s="49"/>
    </row>
    <row r="46" spans="3:27" ht="15.75" customHeight="1" x14ac:dyDescent="0.25">
      <c r="C46" s="62"/>
      <c r="D46" s="438" t="s">
        <v>73</v>
      </c>
      <c r="E46" s="432"/>
      <c r="F46" s="432"/>
      <c r="G46" s="432"/>
      <c r="H46" s="420"/>
      <c r="I46" s="435" t="s">
        <v>74</v>
      </c>
      <c r="J46" s="432"/>
      <c r="K46" s="432"/>
      <c r="L46" s="432"/>
      <c r="M46" s="432"/>
      <c r="N46" s="432"/>
      <c r="O46" s="432"/>
      <c r="P46" s="420"/>
      <c r="Q46" s="436" t="s">
        <v>75</v>
      </c>
      <c r="R46" s="432"/>
      <c r="S46" s="432"/>
      <c r="T46" s="432"/>
      <c r="U46" s="432"/>
      <c r="V46" s="432"/>
      <c r="W46" s="432"/>
      <c r="X46" s="432"/>
      <c r="Y46" s="420"/>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39" t="s">
        <v>76</v>
      </c>
      <c r="D48" s="432"/>
      <c r="E48" s="432"/>
      <c r="F48" s="420"/>
      <c r="G48" s="440" t="s">
        <v>77</v>
      </c>
      <c r="H48" s="441" t="s">
        <v>78</v>
      </c>
      <c r="I48" s="442"/>
      <c r="J48" s="442"/>
      <c r="K48" s="442"/>
      <c r="L48" s="442"/>
      <c r="M48" s="442"/>
      <c r="N48" s="442"/>
      <c r="O48" s="442"/>
      <c r="P48" s="442"/>
      <c r="Q48" s="442"/>
      <c r="R48" s="442"/>
      <c r="S48" s="442"/>
      <c r="T48" s="442"/>
      <c r="U48" s="442"/>
      <c r="V48" s="442"/>
      <c r="W48" s="442"/>
      <c r="X48" s="442"/>
      <c r="Y48" s="442"/>
      <c r="Z48" s="442"/>
      <c r="AA48" s="443"/>
    </row>
    <row r="49" spans="2:28" ht="15.75" customHeight="1" x14ac:dyDescent="0.25">
      <c r="B49" s="65"/>
      <c r="C49" s="66" t="s">
        <v>79</v>
      </c>
      <c r="D49" s="67">
        <v>1.2</v>
      </c>
      <c r="E49" s="439" t="s">
        <v>80</v>
      </c>
      <c r="F49" s="420"/>
      <c r="G49" s="406"/>
      <c r="H49" s="444"/>
      <c r="I49" s="445"/>
      <c r="J49" s="445"/>
      <c r="K49" s="445"/>
      <c r="L49" s="445"/>
      <c r="M49" s="445"/>
      <c r="N49" s="445"/>
      <c r="O49" s="445"/>
      <c r="P49" s="445"/>
      <c r="Q49" s="445"/>
      <c r="R49" s="445"/>
      <c r="S49" s="445"/>
      <c r="T49" s="445"/>
      <c r="U49" s="445"/>
      <c r="V49" s="445"/>
      <c r="W49" s="445"/>
      <c r="X49" s="445"/>
      <c r="Y49" s="445"/>
      <c r="Z49" s="445"/>
      <c r="AA49" s="446"/>
      <c r="AB49" s="60"/>
    </row>
    <row r="50" spans="2:28" ht="15.75" customHeight="1" x14ac:dyDescent="0.25">
      <c r="B50" s="65"/>
      <c r="C50" s="68">
        <v>2024</v>
      </c>
      <c r="D50" s="69">
        <v>45474</v>
      </c>
      <c r="E50" s="447">
        <v>45656</v>
      </c>
      <c r="F50" s="420"/>
      <c r="G50" s="70">
        <v>1</v>
      </c>
      <c r="H50" s="451" t="s">
        <v>112</v>
      </c>
      <c r="I50" s="432"/>
      <c r="J50" s="432"/>
      <c r="K50" s="432"/>
      <c r="L50" s="432"/>
      <c r="M50" s="432"/>
      <c r="N50" s="432"/>
      <c r="O50" s="432"/>
      <c r="P50" s="432"/>
      <c r="Q50" s="432"/>
      <c r="R50" s="432"/>
      <c r="S50" s="432"/>
      <c r="T50" s="432"/>
      <c r="U50" s="432"/>
      <c r="V50" s="432"/>
      <c r="W50" s="432"/>
      <c r="X50" s="432"/>
      <c r="Y50" s="432"/>
      <c r="Z50" s="432"/>
      <c r="AA50" s="420"/>
      <c r="AB50" s="60"/>
    </row>
    <row r="51" spans="2:28" ht="15.75" customHeight="1" x14ac:dyDescent="0.25">
      <c r="B51" s="65"/>
      <c r="C51" s="68">
        <v>2025</v>
      </c>
      <c r="D51" s="69">
        <v>45658</v>
      </c>
      <c r="E51" s="447">
        <v>46021</v>
      </c>
      <c r="F51" s="420"/>
      <c r="G51" s="70">
        <v>1</v>
      </c>
      <c r="H51" s="451" t="s">
        <v>112</v>
      </c>
      <c r="I51" s="432"/>
      <c r="J51" s="432"/>
      <c r="K51" s="432"/>
      <c r="L51" s="432"/>
      <c r="M51" s="432"/>
      <c r="N51" s="432"/>
      <c r="O51" s="432"/>
      <c r="P51" s="432"/>
      <c r="Q51" s="432"/>
      <c r="R51" s="432"/>
      <c r="S51" s="432"/>
      <c r="T51" s="432"/>
      <c r="U51" s="432"/>
      <c r="V51" s="432"/>
      <c r="W51" s="432"/>
      <c r="X51" s="432"/>
      <c r="Y51" s="432"/>
      <c r="Z51" s="432"/>
      <c r="AA51" s="420"/>
      <c r="AB51" s="60"/>
    </row>
    <row r="52" spans="2:28" ht="15.75" customHeight="1" x14ac:dyDescent="0.25">
      <c r="B52" s="65"/>
      <c r="C52" s="68">
        <v>2026</v>
      </c>
      <c r="D52" s="69">
        <v>46023</v>
      </c>
      <c r="E52" s="447">
        <v>46386</v>
      </c>
      <c r="F52" s="420"/>
      <c r="G52" s="70">
        <v>1</v>
      </c>
      <c r="H52" s="451" t="s">
        <v>112</v>
      </c>
      <c r="I52" s="432"/>
      <c r="J52" s="432"/>
      <c r="K52" s="432"/>
      <c r="L52" s="432"/>
      <c r="M52" s="432"/>
      <c r="N52" s="432"/>
      <c r="O52" s="432"/>
      <c r="P52" s="432"/>
      <c r="Q52" s="432"/>
      <c r="R52" s="432"/>
      <c r="S52" s="432"/>
      <c r="T52" s="432"/>
      <c r="U52" s="432"/>
      <c r="V52" s="432"/>
      <c r="W52" s="432"/>
      <c r="X52" s="432"/>
      <c r="Y52" s="432"/>
      <c r="Z52" s="432"/>
      <c r="AA52" s="420"/>
      <c r="AB52" s="60"/>
    </row>
    <row r="53" spans="2:28" ht="15.75" customHeight="1" x14ac:dyDescent="0.25">
      <c r="B53" s="65"/>
      <c r="C53" s="68">
        <v>2027</v>
      </c>
      <c r="D53" s="69">
        <v>46388</v>
      </c>
      <c r="E53" s="447">
        <v>46751</v>
      </c>
      <c r="F53" s="420"/>
      <c r="G53" s="70">
        <v>1</v>
      </c>
      <c r="H53" s="451" t="s">
        <v>112</v>
      </c>
      <c r="I53" s="432"/>
      <c r="J53" s="432"/>
      <c r="K53" s="432"/>
      <c r="L53" s="432"/>
      <c r="M53" s="432"/>
      <c r="N53" s="432"/>
      <c r="O53" s="432"/>
      <c r="P53" s="432"/>
      <c r="Q53" s="432"/>
      <c r="R53" s="432"/>
      <c r="S53" s="432"/>
      <c r="T53" s="432"/>
      <c r="U53" s="432"/>
      <c r="V53" s="432"/>
      <c r="W53" s="432"/>
      <c r="X53" s="432"/>
      <c r="Y53" s="432"/>
      <c r="Z53" s="432"/>
      <c r="AA53" s="420"/>
      <c r="AB53" s="60"/>
    </row>
    <row r="54" spans="2:28" ht="15.75" customHeight="1" x14ac:dyDescent="0.25">
      <c r="B54" s="65"/>
      <c r="C54" s="68"/>
      <c r="D54" s="68"/>
      <c r="E54" s="439"/>
      <c r="F54" s="420"/>
      <c r="G54" s="67"/>
      <c r="H54" s="439"/>
      <c r="I54" s="432"/>
      <c r="J54" s="432"/>
      <c r="K54" s="432"/>
      <c r="L54" s="432"/>
      <c r="M54" s="432"/>
      <c r="N54" s="432"/>
      <c r="O54" s="432"/>
      <c r="P54" s="432"/>
      <c r="Q54" s="432"/>
      <c r="R54" s="432"/>
      <c r="S54" s="432"/>
      <c r="T54" s="432"/>
      <c r="U54" s="432"/>
      <c r="V54" s="432"/>
      <c r="W54" s="432"/>
      <c r="X54" s="432"/>
      <c r="Y54" s="432"/>
      <c r="Z54" s="432"/>
      <c r="AA54" s="420"/>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53" t="s">
        <v>81</v>
      </c>
      <c r="D56" s="449"/>
      <c r="E56" s="48"/>
      <c r="F56" s="39" t="s">
        <v>82</v>
      </c>
      <c r="G56" s="71"/>
      <c r="H56" s="51"/>
      <c r="I56" s="39" t="s">
        <v>83</v>
      </c>
      <c r="J56" s="24"/>
      <c r="K56" s="452"/>
      <c r="L56" s="420"/>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50" t="s">
        <v>84</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20"/>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39" t="s">
        <v>79</v>
      </c>
      <c r="C60" s="420"/>
      <c r="D60" s="67"/>
      <c r="E60" s="439" t="s">
        <v>85</v>
      </c>
      <c r="F60" s="420"/>
      <c r="G60" s="67"/>
      <c r="H60" s="431" t="s">
        <v>86</v>
      </c>
      <c r="I60" s="420"/>
      <c r="J60" s="439"/>
      <c r="K60" s="420"/>
      <c r="L60" s="448"/>
      <c r="M60" s="449"/>
      <c r="N60" s="67" t="s">
        <v>87</v>
      </c>
      <c r="O60" s="439"/>
      <c r="P60" s="432"/>
      <c r="Q60" s="420"/>
      <c r="R60" s="439" t="s">
        <v>88</v>
      </c>
      <c r="S60" s="432"/>
      <c r="T60" s="420"/>
      <c r="U60" s="439"/>
      <c r="V60" s="432"/>
      <c r="W60" s="420"/>
      <c r="X60" s="439" t="s">
        <v>89</v>
      </c>
      <c r="Y60" s="420"/>
      <c r="Z60" s="439"/>
      <c r="AA60" s="432"/>
      <c r="AB60" s="420"/>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50" t="s">
        <v>90</v>
      </c>
      <c r="C62" s="420"/>
      <c r="D62" s="454"/>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6"/>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50" t="s">
        <v>91</v>
      </c>
      <c r="C64" s="420"/>
      <c r="D64" s="457"/>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6"/>
    </row>
    <row r="66" spans="2:28" ht="15.75" customHeight="1" x14ac:dyDescent="0.25">
      <c r="B66" s="450" t="s">
        <v>92</v>
      </c>
      <c r="C66" s="420"/>
      <c r="D66" s="457"/>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6"/>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50" t="s">
        <v>93</v>
      </c>
      <c r="C68" s="420"/>
      <c r="D68" s="457"/>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6"/>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50" t="s">
        <v>94</v>
      </c>
      <c r="C70" s="420"/>
      <c r="D70" s="457"/>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6"/>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50" t="s">
        <v>95</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20"/>
    </row>
    <row r="73" spans="2:28" ht="15.75" customHeight="1" x14ac:dyDescent="0.25">
      <c r="B73" s="431" t="s">
        <v>35</v>
      </c>
      <c r="C73" s="420"/>
      <c r="D73" s="81" t="s">
        <v>96</v>
      </c>
      <c r="E73" s="431" t="s">
        <v>97</v>
      </c>
      <c r="F73" s="420"/>
      <c r="G73" s="431" t="s">
        <v>95</v>
      </c>
      <c r="H73" s="432"/>
      <c r="I73" s="432"/>
      <c r="J73" s="432"/>
      <c r="K73" s="432"/>
      <c r="L73" s="432"/>
      <c r="M73" s="432"/>
      <c r="N73" s="432"/>
      <c r="O73" s="420"/>
      <c r="P73" s="431" t="s">
        <v>98</v>
      </c>
      <c r="Q73" s="432"/>
      <c r="R73" s="432"/>
      <c r="S73" s="432"/>
      <c r="T73" s="432"/>
      <c r="U73" s="432"/>
      <c r="V73" s="432"/>
      <c r="W73" s="432"/>
      <c r="X73" s="432"/>
      <c r="Y73" s="432"/>
      <c r="Z73" s="432"/>
      <c r="AA73" s="432"/>
      <c r="AB73" s="420"/>
    </row>
    <row r="74" spans="2:28" ht="15.75" customHeight="1" x14ac:dyDescent="0.25">
      <c r="B74" s="431"/>
      <c r="C74" s="420"/>
      <c r="D74" s="50"/>
      <c r="E74" s="431"/>
      <c r="F74" s="420"/>
      <c r="G74" s="458"/>
      <c r="H74" s="432"/>
      <c r="I74" s="432"/>
      <c r="J74" s="432"/>
      <c r="K74" s="432"/>
      <c r="L74" s="432"/>
      <c r="M74" s="432"/>
      <c r="N74" s="432"/>
      <c r="O74" s="420"/>
      <c r="P74" s="458"/>
      <c r="Q74" s="432"/>
      <c r="R74" s="432"/>
      <c r="S74" s="432"/>
      <c r="T74" s="432"/>
      <c r="U74" s="432"/>
      <c r="V74" s="432"/>
      <c r="W74" s="432"/>
      <c r="X74" s="432"/>
      <c r="Y74" s="432"/>
      <c r="Z74" s="432"/>
      <c r="AA74" s="432"/>
      <c r="AB74" s="420"/>
    </row>
    <row r="75" spans="2:28" ht="15.75" customHeight="1" x14ac:dyDescent="0.25">
      <c r="B75" s="431"/>
      <c r="C75" s="420"/>
      <c r="D75" s="50"/>
      <c r="E75" s="431"/>
      <c r="F75" s="420"/>
      <c r="G75" s="458"/>
      <c r="H75" s="432"/>
      <c r="I75" s="432"/>
      <c r="J75" s="432"/>
      <c r="K75" s="432"/>
      <c r="L75" s="432"/>
      <c r="M75" s="432"/>
      <c r="N75" s="432"/>
      <c r="O75" s="420"/>
      <c r="P75" s="458"/>
      <c r="Q75" s="432"/>
      <c r="R75" s="432"/>
      <c r="S75" s="432"/>
      <c r="T75" s="432"/>
      <c r="U75" s="432"/>
      <c r="V75" s="432"/>
      <c r="W75" s="432"/>
      <c r="X75" s="432"/>
      <c r="Y75" s="432"/>
      <c r="Z75" s="432"/>
      <c r="AA75" s="432"/>
      <c r="AB75" s="420"/>
    </row>
    <row r="76" spans="2:28" ht="26.25" customHeight="1" x14ac:dyDescent="0.25">
      <c r="B76" s="459" t="s">
        <v>119</v>
      </c>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20"/>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rgb="FFFFCC99"/>
  </sheetPr>
  <dimension ref="B2:AB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0"/>
      <c r="C2" s="442"/>
      <c r="D2" s="443"/>
      <c r="E2" s="25"/>
      <c r="F2" s="463" t="s">
        <v>120</v>
      </c>
      <c r="G2" s="442"/>
      <c r="H2" s="442"/>
      <c r="I2" s="442"/>
      <c r="J2" s="442"/>
      <c r="K2" s="442"/>
      <c r="L2" s="442"/>
      <c r="M2" s="442"/>
      <c r="N2" s="442"/>
      <c r="O2" s="442"/>
      <c r="P2" s="442"/>
      <c r="Q2" s="442"/>
      <c r="R2" s="442"/>
      <c r="S2" s="442"/>
      <c r="T2" s="442"/>
      <c r="U2" s="442"/>
      <c r="V2" s="442"/>
      <c r="W2" s="442"/>
      <c r="X2" s="442"/>
      <c r="Y2" s="442"/>
      <c r="Z2" s="442"/>
      <c r="AA2" s="442"/>
      <c r="AB2" s="443"/>
    </row>
    <row r="3" spans="2:28"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row>
    <row r="4" spans="2:28"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row>
    <row r="5" spans="2:28"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row>
    <row r="6" spans="2:28"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row>
    <row r="7" spans="2:28"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468" t="s">
        <v>36</v>
      </c>
      <c r="D10" s="449"/>
      <c r="E10" s="431" t="s">
        <v>121</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row>
    <row r="11" spans="2:28"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row>
    <row r="12" spans="2:28" ht="29.25" customHeight="1" x14ac:dyDescent="0.25">
      <c r="B12" s="32"/>
      <c r="C12" s="475" t="s">
        <v>38</v>
      </c>
      <c r="D12" s="476"/>
      <c r="E12" s="472" t="s">
        <v>122</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row>
    <row r="13" spans="2:28"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468" t="s">
        <v>40</v>
      </c>
      <c r="D14" s="449"/>
      <c r="E14" s="46"/>
      <c r="F14" s="470"/>
      <c r="G14" s="469"/>
      <c r="H14" s="469"/>
      <c r="I14" s="469"/>
      <c r="J14" s="469"/>
      <c r="K14" s="469"/>
      <c r="L14" s="469"/>
      <c r="M14" s="469"/>
      <c r="N14" s="469"/>
      <c r="O14" s="469"/>
      <c r="P14" s="469"/>
      <c r="Q14" s="469"/>
      <c r="R14" s="469"/>
      <c r="S14" s="469"/>
      <c r="T14" s="469"/>
      <c r="U14" s="469"/>
      <c r="V14" s="469"/>
      <c r="W14" s="469"/>
      <c r="X14" s="469"/>
      <c r="Y14" s="469"/>
      <c r="Z14" s="469"/>
      <c r="AA14" s="469"/>
      <c r="AB14" s="471"/>
    </row>
    <row r="15" spans="2:28" ht="29.25" customHeight="1" x14ac:dyDescent="0.25">
      <c r="B15" s="32"/>
      <c r="C15" s="431" t="s">
        <v>123</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20"/>
      <c r="AB15" s="47"/>
    </row>
    <row r="17" spans="3:27"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row>
    <row r="18" spans="3:27" ht="15" customHeight="1" x14ac:dyDescent="0.25">
      <c r="C18" s="460"/>
      <c r="D18" s="442"/>
      <c r="E18" s="442"/>
      <c r="F18" s="442"/>
      <c r="G18" s="442"/>
      <c r="H18" s="442"/>
      <c r="I18" s="442"/>
      <c r="J18" s="442"/>
      <c r="K18" s="442"/>
      <c r="L18" s="442"/>
      <c r="M18" s="442"/>
      <c r="N18" s="442"/>
      <c r="O18" s="442"/>
      <c r="P18" s="443"/>
      <c r="Q18" s="24"/>
      <c r="R18" s="452"/>
      <c r="S18" s="432"/>
      <c r="T18" s="432"/>
      <c r="U18" s="432"/>
      <c r="V18" s="432"/>
      <c r="W18" s="432"/>
      <c r="X18" s="432"/>
      <c r="Y18" s="432"/>
      <c r="Z18" s="432"/>
      <c r="AA18" s="420"/>
    </row>
    <row r="19" spans="3:27" ht="15" customHeight="1" x14ac:dyDescent="0.25">
      <c r="C19" s="461"/>
      <c r="D19" s="403"/>
      <c r="E19" s="403"/>
      <c r="F19" s="403"/>
      <c r="G19" s="403"/>
      <c r="H19" s="403"/>
      <c r="I19" s="403"/>
      <c r="J19" s="403"/>
      <c r="K19" s="403"/>
      <c r="L19" s="403"/>
      <c r="M19" s="403"/>
      <c r="N19" s="403"/>
      <c r="O19" s="403"/>
      <c r="P19" s="462"/>
      <c r="Q19" s="24"/>
      <c r="R19" s="24"/>
      <c r="S19" s="24"/>
      <c r="T19" s="24"/>
      <c r="U19" s="24"/>
      <c r="V19" s="24"/>
      <c r="W19" s="24"/>
      <c r="X19" s="24"/>
      <c r="Y19" s="24"/>
      <c r="Z19" s="24"/>
      <c r="AA19" s="24"/>
    </row>
    <row r="20" spans="3:27" ht="15" customHeight="1" x14ac:dyDescent="0.25">
      <c r="C20" s="461"/>
      <c r="D20" s="403"/>
      <c r="E20" s="403"/>
      <c r="F20" s="403"/>
      <c r="G20" s="403"/>
      <c r="H20" s="403"/>
      <c r="I20" s="403"/>
      <c r="J20" s="403"/>
      <c r="K20" s="403"/>
      <c r="L20" s="403"/>
      <c r="M20" s="403"/>
      <c r="N20" s="403"/>
      <c r="O20" s="403"/>
      <c r="P20" s="462"/>
      <c r="Q20" s="45"/>
      <c r="R20" s="48" t="s">
        <v>43</v>
      </c>
      <c r="S20" s="48"/>
      <c r="T20" s="48"/>
      <c r="U20" s="48"/>
      <c r="V20" s="48"/>
      <c r="W20" s="45"/>
      <c r="X20" s="45"/>
      <c r="Y20" s="45"/>
      <c r="Z20" s="24"/>
      <c r="AA20" s="45"/>
    </row>
    <row r="21" spans="3:27" ht="15" customHeight="1" x14ac:dyDescent="0.25">
      <c r="C21" s="461"/>
      <c r="D21" s="403"/>
      <c r="E21" s="403"/>
      <c r="F21" s="403"/>
      <c r="G21" s="403"/>
      <c r="H21" s="403"/>
      <c r="I21" s="403"/>
      <c r="J21" s="403"/>
      <c r="K21" s="403"/>
      <c r="L21" s="403"/>
      <c r="M21" s="403"/>
      <c r="N21" s="403"/>
      <c r="O21" s="403"/>
      <c r="P21" s="462"/>
      <c r="Q21" s="24"/>
      <c r="R21" s="50"/>
      <c r="S21" s="24" t="s">
        <v>44</v>
      </c>
      <c r="T21" s="24"/>
      <c r="U21" s="50"/>
      <c r="V21" s="24" t="s">
        <v>45</v>
      </c>
      <c r="W21" s="24"/>
      <c r="X21" s="50"/>
      <c r="Y21" s="51" t="s">
        <v>46</v>
      </c>
      <c r="Z21" s="24"/>
      <c r="AA21" s="24"/>
    </row>
    <row r="22" spans="3:27" ht="15" customHeight="1" x14ac:dyDescent="0.25">
      <c r="C22" s="461"/>
      <c r="D22" s="403"/>
      <c r="E22" s="403"/>
      <c r="F22" s="403"/>
      <c r="G22" s="403"/>
      <c r="H22" s="403"/>
      <c r="I22" s="403"/>
      <c r="J22" s="403"/>
      <c r="K22" s="403"/>
      <c r="L22" s="403"/>
      <c r="M22" s="403"/>
      <c r="N22" s="403"/>
      <c r="O22" s="403"/>
      <c r="P22" s="462"/>
      <c r="Q22" s="24"/>
      <c r="R22" s="24"/>
      <c r="S22" s="24"/>
      <c r="T22" s="24"/>
      <c r="U22" s="24"/>
      <c r="V22" s="24"/>
      <c r="W22" s="24"/>
      <c r="X22" s="24"/>
      <c r="Y22" s="24"/>
      <c r="Z22" s="24"/>
      <c r="AA22" s="24"/>
    </row>
    <row r="23" spans="3:27" ht="15" customHeight="1" x14ac:dyDescent="0.25">
      <c r="C23" s="444"/>
      <c r="D23" s="445"/>
      <c r="E23" s="445"/>
      <c r="F23" s="445"/>
      <c r="G23" s="445"/>
      <c r="H23" s="445"/>
      <c r="I23" s="445"/>
      <c r="J23" s="445"/>
      <c r="K23" s="445"/>
      <c r="L23" s="445"/>
      <c r="M23" s="445"/>
      <c r="N23" s="445"/>
      <c r="O23" s="445"/>
      <c r="P23" s="446"/>
      <c r="Q23" s="24"/>
      <c r="R23" s="48" t="s">
        <v>47</v>
      </c>
      <c r="S23" s="24"/>
      <c r="T23" s="24"/>
      <c r="U23" s="24"/>
      <c r="V23" s="24"/>
      <c r="W23" s="477" t="s">
        <v>9</v>
      </c>
      <c r="X23" s="432"/>
      <c r="Y23" s="432"/>
      <c r="Z23" s="432"/>
      <c r="AA23" s="420"/>
    </row>
    <row r="24" spans="3:27"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row>
    <row r="25" spans="3:27"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row>
    <row r="26" spans="3:27" ht="39.75" customHeight="1" x14ac:dyDescent="0.25">
      <c r="C26" s="795" t="s">
        <v>124</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20"/>
    </row>
    <row r="27" spans="3:27"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3:27"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row>
    <row r="29" spans="3:27" ht="29.25" customHeight="1" x14ac:dyDescent="0.25">
      <c r="C29" s="477" t="s">
        <v>125</v>
      </c>
      <c r="D29" s="432"/>
      <c r="E29" s="432"/>
      <c r="F29" s="432"/>
      <c r="G29" s="432"/>
      <c r="H29" s="432"/>
      <c r="I29" s="432"/>
      <c r="J29" s="432"/>
      <c r="K29" s="420"/>
      <c r="L29" s="45"/>
      <c r="M29" s="477"/>
      <c r="N29" s="432"/>
      <c r="O29" s="432"/>
      <c r="P29" s="432"/>
      <c r="Q29" s="432"/>
      <c r="R29" s="432"/>
      <c r="S29" s="432"/>
      <c r="T29" s="432"/>
      <c r="U29" s="432"/>
      <c r="V29" s="432"/>
      <c r="W29" s="432"/>
      <c r="X29" s="432"/>
      <c r="Y29" s="432"/>
      <c r="Z29" s="432"/>
      <c r="AA29" s="420"/>
    </row>
    <row r="30" spans="3:27"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3:27"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row>
    <row r="32" spans="3:27" ht="90" customHeight="1" x14ac:dyDescent="0.25">
      <c r="C32" s="478" t="s">
        <v>126</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20"/>
    </row>
    <row r="34" spans="3:27" ht="15.75" customHeight="1" x14ac:dyDescent="0.25">
      <c r="C34" s="453" t="s">
        <v>55</v>
      </c>
      <c r="D34" s="449"/>
      <c r="E34" s="48"/>
      <c r="F34" s="431" t="s">
        <v>56</v>
      </c>
      <c r="G34" s="420"/>
      <c r="H34" s="48"/>
      <c r="I34" s="24"/>
      <c r="J34" s="56" t="s">
        <v>57</v>
      </c>
      <c r="K34" s="431">
        <v>1.2</v>
      </c>
      <c r="L34" s="432"/>
      <c r="M34" s="432"/>
      <c r="N34" s="420"/>
      <c r="O34" s="48"/>
      <c r="P34" s="48"/>
      <c r="Q34" s="39" t="s">
        <v>58</v>
      </c>
      <c r="R34" s="24"/>
      <c r="S34" s="48"/>
      <c r="T34" s="48"/>
      <c r="U34" s="48"/>
      <c r="V34" s="48"/>
      <c r="W34" s="431" t="s">
        <v>59</v>
      </c>
      <c r="X34" s="432"/>
      <c r="Y34" s="432"/>
      <c r="Z34" s="432"/>
      <c r="AA34" s="420"/>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478" t="s">
        <v>127</v>
      </c>
      <c r="G36" s="432"/>
      <c r="H36" s="432"/>
      <c r="I36" s="432"/>
      <c r="J36" s="432"/>
      <c r="K36" s="432"/>
      <c r="L36" s="432"/>
      <c r="M36" s="420"/>
      <c r="N36" s="24"/>
      <c r="O36" s="56" t="s">
        <v>62</v>
      </c>
      <c r="P36" s="477">
        <v>0</v>
      </c>
      <c r="Q36" s="432"/>
      <c r="R36" s="432"/>
      <c r="S36" s="432"/>
      <c r="T36" s="432"/>
      <c r="U36" s="432"/>
      <c r="V36" s="432"/>
      <c r="W36" s="432"/>
      <c r="X36" s="432"/>
      <c r="Y36" s="432"/>
      <c r="Z36" s="432"/>
      <c r="AA36" s="420"/>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52" t="s">
        <v>64</v>
      </c>
      <c r="G38" s="420"/>
      <c r="H38" s="24"/>
      <c r="I38" s="24"/>
      <c r="J38" s="48" t="s">
        <v>65</v>
      </c>
      <c r="K38" s="24"/>
      <c r="L38" s="452" t="s">
        <v>66</v>
      </c>
      <c r="M38" s="432"/>
      <c r="N38" s="420"/>
      <c r="O38" s="48"/>
      <c r="P38" s="48"/>
      <c r="Q38" s="24"/>
      <c r="R38" s="48" t="s">
        <v>67</v>
      </c>
      <c r="S38" s="48"/>
      <c r="T38" s="48"/>
      <c r="U38" s="48"/>
      <c r="V38" s="48"/>
      <c r="W38" s="479"/>
      <c r="X38" s="432"/>
      <c r="Y38" s="432"/>
      <c r="Z38" s="432"/>
      <c r="AA38" s="420"/>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480">
        <v>2024</v>
      </c>
      <c r="E40" s="481"/>
      <c r="F40" s="482"/>
      <c r="G40" s="38"/>
      <c r="H40" s="39"/>
      <c r="I40" s="39"/>
      <c r="J40" s="39"/>
      <c r="K40" s="39"/>
      <c r="L40" s="39"/>
      <c r="M40" s="39"/>
      <c r="N40" s="39"/>
      <c r="O40" s="39"/>
      <c r="P40" s="39"/>
      <c r="Q40" s="470"/>
      <c r="R40" s="469"/>
      <c r="S40" s="469"/>
      <c r="T40" s="469"/>
      <c r="U40" s="449"/>
      <c r="V40" s="39"/>
      <c r="W40" s="39"/>
      <c r="X40" s="468"/>
      <c r="Y40" s="469"/>
      <c r="Z40" s="469"/>
      <c r="AA40" s="449"/>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477">
        <v>1</v>
      </c>
      <c r="E42" s="432"/>
      <c r="F42" s="420"/>
      <c r="G42" s="24"/>
      <c r="H42" s="39"/>
      <c r="I42" s="39"/>
      <c r="J42" s="39"/>
      <c r="K42" s="39"/>
      <c r="L42" s="39"/>
      <c r="M42" s="39"/>
      <c r="N42" s="39"/>
      <c r="O42" s="39"/>
      <c r="P42" s="39"/>
      <c r="Q42" s="470"/>
      <c r="R42" s="469"/>
      <c r="S42" s="469"/>
      <c r="T42" s="469"/>
      <c r="U42" s="449"/>
      <c r="V42" s="39"/>
      <c r="W42" s="39"/>
      <c r="X42" s="468"/>
      <c r="Y42" s="469"/>
      <c r="Z42" s="469"/>
      <c r="AA42" s="449"/>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31" t="s">
        <v>69</v>
      </c>
      <c r="E44" s="432"/>
      <c r="F44" s="432"/>
      <c r="G44" s="432"/>
      <c r="H44" s="432"/>
      <c r="I44" s="432"/>
      <c r="J44" s="432"/>
      <c r="K44" s="432"/>
      <c r="L44" s="432"/>
      <c r="M44" s="432"/>
      <c r="N44" s="432"/>
      <c r="O44" s="432"/>
      <c r="P44" s="432"/>
      <c r="Q44" s="432"/>
      <c r="R44" s="432"/>
      <c r="S44" s="432"/>
      <c r="T44" s="432"/>
      <c r="U44" s="432"/>
      <c r="V44" s="432"/>
      <c r="W44" s="432"/>
      <c r="X44" s="432"/>
      <c r="Y44" s="420"/>
      <c r="Z44" s="49"/>
      <c r="AA44" s="49"/>
    </row>
    <row r="45" spans="3:27" ht="15.75" customHeight="1" x14ac:dyDescent="0.25">
      <c r="C45" s="24"/>
      <c r="D45" s="437" t="s">
        <v>70</v>
      </c>
      <c r="E45" s="432"/>
      <c r="F45" s="432"/>
      <c r="G45" s="432"/>
      <c r="H45" s="420"/>
      <c r="I45" s="433" t="s">
        <v>71</v>
      </c>
      <c r="J45" s="432"/>
      <c r="K45" s="432"/>
      <c r="L45" s="432"/>
      <c r="M45" s="432"/>
      <c r="N45" s="432"/>
      <c r="O45" s="432"/>
      <c r="P45" s="420"/>
      <c r="Q45" s="434" t="s">
        <v>72</v>
      </c>
      <c r="R45" s="432"/>
      <c r="S45" s="432"/>
      <c r="T45" s="432"/>
      <c r="U45" s="432"/>
      <c r="V45" s="432"/>
      <c r="W45" s="432"/>
      <c r="X45" s="432"/>
      <c r="Y45" s="420"/>
      <c r="Z45" s="49"/>
      <c r="AA45" s="49"/>
    </row>
    <row r="46" spans="3:27" ht="15.75" customHeight="1" x14ac:dyDescent="0.25">
      <c r="C46" s="62"/>
      <c r="D46" s="438" t="s">
        <v>73</v>
      </c>
      <c r="E46" s="432"/>
      <c r="F46" s="432"/>
      <c r="G46" s="432"/>
      <c r="H46" s="420"/>
      <c r="I46" s="435" t="s">
        <v>74</v>
      </c>
      <c r="J46" s="432"/>
      <c r="K46" s="432"/>
      <c r="L46" s="432"/>
      <c r="M46" s="432"/>
      <c r="N46" s="432"/>
      <c r="O46" s="432"/>
      <c r="P46" s="420"/>
      <c r="Q46" s="436" t="s">
        <v>75</v>
      </c>
      <c r="R46" s="432"/>
      <c r="S46" s="432"/>
      <c r="T46" s="432"/>
      <c r="U46" s="432"/>
      <c r="V46" s="432"/>
      <c r="W46" s="432"/>
      <c r="X46" s="432"/>
      <c r="Y46" s="420"/>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39" t="s">
        <v>76</v>
      </c>
      <c r="D48" s="432"/>
      <c r="E48" s="432"/>
      <c r="F48" s="420"/>
      <c r="G48" s="440" t="s">
        <v>77</v>
      </c>
      <c r="H48" s="441" t="s">
        <v>78</v>
      </c>
      <c r="I48" s="442"/>
      <c r="J48" s="442"/>
      <c r="K48" s="442"/>
      <c r="L48" s="442"/>
      <c r="M48" s="442"/>
      <c r="N48" s="442"/>
      <c r="O48" s="442"/>
      <c r="P48" s="442"/>
      <c r="Q48" s="442"/>
      <c r="R48" s="442"/>
      <c r="S48" s="442"/>
      <c r="T48" s="442"/>
      <c r="U48" s="442"/>
      <c r="V48" s="442"/>
      <c r="W48" s="442"/>
      <c r="X48" s="442"/>
      <c r="Y48" s="442"/>
      <c r="Z48" s="442"/>
      <c r="AA48" s="443"/>
    </row>
    <row r="49" spans="2:28" ht="15.75" customHeight="1" x14ac:dyDescent="0.25">
      <c r="B49" s="65"/>
      <c r="C49" s="66" t="s">
        <v>79</v>
      </c>
      <c r="D49" s="67">
        <v>1.2</v>
      </c>
      <c r="E49" s="439" t="s">
        <v>80</v>
      </c>
      <c r="F49" s="420"/>
      <c r="G49" s="406"/>
      <c r="H49" s="444"/>
      <c r="I49" s="445"/>
      <c r="J49" s="445"/>
      <c r="K49" s="445"/>
      <c r="L49" s="445"/>
      <c r="M49" s="445"/>
      <c r="N49" s="445"/>
      <c r="O49" s="445"/>
      <c r="P49" s="445"/>
      <c r="Q49" s="445"/>
      <c r="R49" s="445"/>
      <c r="S49" s="445"/>
      <c r="T49" s="445"/>
      <c r="U49" s="445"/>
      <c r="V49" s="445"/>
      <c r="W49" s="445"/>
      <c r="X49" s="445"/>
      <c r="Y49" s="445"/>
      <c r="Z49" s="445"/>
      <c r="AA49" s="446"/>
      <c r="AB49" s="60"/>
    </row>
    <row r="50" spans="2:28" ht="15.75" customHeight="1" x14ac:dyDescent="0.25">
      <c r="B50" s="65"/>
      <c r="C50" s="68">
        <v>2024</v>
      </c>
      <c r="D50" s="69">
        <v>45474</v>
      </c>
      <c r="E50" s="447">
        <v>45656</v>
      </c>
      <c r="F50" s="420"/>
      <c r="G50" s="70">
        <v>1.2</v>
      </c>
      <c r="H50" s="451" t="s">
        <v>128</v>
      </c>
      <c r="I50" s="432"/>
      <c r="J50" s="432"/>
      <c r="K50" s="432"/>
      <c r="L50" s="432"/>
      <c r="M50" s="432"/>
      <c r="N50" s="432"/>
      <c r="O50" s="432"/>
      <c r="P50" s="432"/>
      <c r="Q50" s="432"/>
      <c r="R50" s="432"/>
      <c r="S50" s="432"/>
      <c r="T50" s="432"/>
      <c r="U50" s="432"/>
      <c r="V50" s="432"/>
      <c r="W50" s="432"/>
      <c r="X50" s="432"/>
      <c r="Y50" s="432"/>
      <c r="Z50" s="432"/>
      <c r="AA50" s="420"/>
      <c r="AB50" s="60"/>
    </row>
    <row r="51" spans="2:28" ht="15.75" customHeight="1" x14ac:dyDescent="0.25">
      <c r="B51" s="65"/>
      <c r="C51" s="68">
        <v>2025</v>
      </c>
      <c r="D51" s="69">
        <v>45658</v>
      </c>
      <c r="E51" s="447">
        <v>46021</v>
      </c>
      <c r="F51" s="420"/>
      <c r="G51" s="70">
        <v>1.7</v>
      </c>
      <c r="H51" s="451" t="s">
        <v>128</v>
      </c>
      <c r="I51" s="432"/>
      <c r="J51" s="432"/>
      <c r="K51" s="432"/>
      <c r="L51" s="432"/>
      <c r="M51" s="432"/>
      <c r="N51" s="432"/>
      <c r="O51" s="432"/>
      <c r="P51" s="432"/>
      <c r="Q51" s="432"/>
      <c r="R51" s="432"/>
      <c r="S51" s="432"/>
      <c r="T51" s="432"/>
      <c r="U51" s="432"/>
      <c r="V51" s="432"/>
      <c r="W51" s="432"/>
      <c r="X51" s="432"/>
      <c r="Y51" s="432"/>
      <c r="Z51" s="432"/>
      <c r="AA51" s="420"/>
      <c r="AB51" s="60"/>
    </row>
    <row r="52" spans="2:28" ht="15.75" customHeight="1" x14ac:dyDescent="0.25">
      <c r="B52" s="65"/>
      <c r="C52" s="68">
        <v>2026</v>
      </c>
      <c r="D52" s="69">
        <v>46023</v>
      </c>
      <c r="E52" s="447">
        <v>46386</v>
      </c>
      <c r="F52" s="420"/>
      <c r="G52" s="70">
        <v>1.1000000000000001</v>
      </c>
      <c r="H52" s="451" t="s">
        <v>128</v>
      </c>
      <c r="I52" s="432"/>
      <c r="J52" s="432"/>
      <c r="K52" s="432"/>
      <c r="L52" s="432"/>
      <c r="M52" s="432"/>
      <c r="N52" s="432"/>
      <c r="O52" s="432"/>
      <c r="P52" s="432"/>
      <c r="Q52" s="432"/>
      <c r="R52" s="432"/>
      <c r="S52" s="432"/>
      <c r="T52" s="432"/>
      <c r="U52" s="432"/>
      <c r="V52" s="432"/>
      <c r="W52" s="432"/>
      <c r="X52" s="432"/>
      <c r="Y52" s="432"/>
      <c r="Z52" s="432"/>
      <c r="AA52" s="420"/>
      <c r="AB52" s="60"/>
    </row>
    <row r="53" spans="2:28" ht="15.75" customHeight="1" x14ac:dyDescent="0.25">
      <c r="B53" s="65"/>
      <c r="C53" s="68">
        <v>2027</v>
      </c>
      <c r="D53" s="69">
        <v>46388</v>
      </c>
      <c r="E53" s="447">
        <v>46751</v>
      </c>
      <c r="F53" s="420"/>
      <c r="G53" s="70">
        <v>1</v>
      </c>
      <c r="H53" s="451" t="s">
        <v>128</v>
      </c>
      <c r="I53" s="432"/>
      <c r="J53" s="432"/>
      <c r="K53" s="432"/>
      <c r="L53" s="432"/>
      <c r="M53" s="432"/>
      <c r="N53" s="432"/>
      <c r="O53" s="432"/>
      <c r="P53" s="432"/>
      <c r="Q53" s="432"/>
      <c r="R53" s="432"/>
      <c r="S53" s="432"/>
      <c r="T53" s="432"/>
      <c r="U53" s="432"/>
      <c r="V53" s="432"/>
      <c r="W53" s="432"/>
      <c r="X53" s="432"/>
      <c r="Y53" s="432"/>
      <c r="Z53" s="432"/>
      <c r="AA53" s="420"/>
      <c r="AB53" s="60"/>
    </row>
    <row r="54" spans="2:28" ht="15.75" customHeight="1" x14ac:dyDescent="0.25">
      <c r="B54" s="65"/>
      <c r="C54" s="68"/>
      <c r="D54" s="68"/>
      <c r="E54" s="439"/>
      <c r="F54" s="420"/>
      <c r="G54" s="67"/>
      <c r="H54" s="439"/>
      <c r="I54" s="432"/>
      <c r="J54" s="432"/>
      <c r="K54" s="432"/>
      <c r="L54" s="432"/>
      <c r="M54" s="432"/>
      <c r="N54" s="432"/>
      <c r="O54" s="432"/>
      <c r="P54" s="432"/>
      <c r="Q54" s="432"/>
      <c r="R54" s="432"/>
      <c r="S54" s="432"/>
      <c r="T54" s="432"/>
      <c r="U54" s="432"/>
      <c r="V54" s="432"/>
      <c r="W54" s="432"/>
      <c r="X54" s="432"/>
      <c r="Y54" s="432"/>
      <c r="Z54" s="432"/>
      <c r="AA54" s="420"/>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53" t="s">
        <v>81</v>
      </c>
      <c r="D56" s="449"/>
      <c r="E56" s="48"/>
      <c r="F56" s="39" t="s">
        <v>82</v>
      </c>
      <c r="G56" s="71"/>
      <c r="H56" s="51"/>
      <c r="I56" s="39" t="s">
        <v>83</v>
      </c>
      <c r="J56" s="24"/>
      <c r="K56" s="452"/>
      <c r="L56" s="420"/>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50" t="s">
        <v>84</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20"/>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39" t="s">
        <v>79</v>
      </c>
      <c r="C60" s="420"/>
      <c r="D60" s="67"/>
      <c r="E60" s="439" t="s">
        <v>85</v>
      </c>
      <c r="F60" s="420"/>
      <c r="G60" s="67"/>
      <c r="H60" s="431" t="s">
        <v>86</v>
      </c>
      <c r="I60" s="420"/>
      <c r="J60" s="439"/>
      <c r="K60" s="420"/>
      <c r="L60" s="448"/>
      <c r="M60" s="449"/>
      <c r="N60" s="67" t="s">
        <v>87</v>
      </c>
      <c r="O60" s="439"/>
      <c r="P60" s="432"/>
      <c r="Q60" s="420"/>
      <c r="R60" s="439" t="s">
        <v>88</v>
      </c>
      <c r="S60" s="432"/>
      <c r="T60" s="420"/>
      <c r="U60" s="439"/>
      <c r="V60" s="432"/>
      <c r="W60" s="420"/>
      <c r="X60" s="439" t="s">
        <v>89</v>
      </c>
      <c r="Y60" s="420"/>
      <c r="Z60" s="439"/>
      <c r="AA60" s="432"/>
      <c r="AB60" s="420"/>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50" t="s">
        <v>90</v>
      </c>
      <c r="C62" s="420"/>
      <c r="D62" s="454"/>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6"/>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50" t="s">
        <v>91</v>
      </c>
      <c r="C64" s="420"/>
      <c r="D64" s="457"/>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6"/>
    </row>
    <row r="66" spans="2:28" ht="15.75" customHeight="1" x14ac:dyDescent="0.25">
      <c r="B66" s="450" t="s">
        <v>92</v>
      </c>
      <c r="C66" s="420"/>
      <c r="D66" s="457"/>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6"/>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50" t="s">
        <v>93</v>
      </c>
      <c r="C68" s="420"/>
      <c r="D68" s="457"/>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6"/>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50" t="s">
        <v>94</v>
      </c>
      <c r="C70" s="420"/>
      <c r="D70" s="457"/>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6"/>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50" t="s">
        <v>95</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20"/>
    </row>
    <row r="73" spans="2:28" ht="15.75" customHeight="1" x14ac:dyDescent="0.25">
      <c r="B73" s="431" t="s">
        <v>35</v>
      </c>
      <c r="C73" s="420"/>
      <c r="D73" s="81" t="s">
        <v>96</v>
      </c>
      <c r="E73" s="431" t="s">
        <v>97</v>
      </c>
      <c r="F73" s="420"/>
      <c r="G73" s="431" t="s">
        <v>95</v>
      </c>
      <c r="H73" s="432"/>
      <c r="I73" s="432"/>
      <c r="J73" s="432"/>
      <c r="K73" s="432"/>
      <c r="L73" s="432"/>
      <c r="M73" s="432"/>
      <c r="N73" s="432"/>
      <c r="O73" s="420"/>
      <c r="P73" s="431" t="s">
        <v>98</v>
      </c>
      <c r="Q73" s="432"/>
      <c r="R73" s="432"/>
      <c r="S73" s="432"/>
      <c r="T73" s="432"/>
      <c r="U73" s="432"/>
      <c r="V73" s="432"/>
      <c r="W73" s="432"/>
      <c r="X73" s="432"/>
      <c r="Y73" s="432"/>
      <c r="Z73" s="432"/>
      <c r="AA73" s="432"/>
      <c r="AB73" s="420"/>
    </row>
    <row r="74" spans="2:28" ht="15.75" customHeight="1" x14ac:dyDescent="0.25">
      <c r="B74" s="431"/>
      <c r="C74" s="420"/>
      <c r="D74" s="50"/>
      <c r="E74" s="431"/>
      <c r="F74" s="420"/>
      <c r="G74" s="458"/>
      <c r="H74" s="432"/>
      <c r="I74" s="432"/>
      <c r="J74" s="432"/>
      <c r="K74" s="432"/>
      <c r="L74" s="432"/>
      <c r="M74" s="432"/>
      <c r="N74" s="432"/>
      <c r="O74" s="420"/>
      <c r="P74" s="458"/>
      <c r="Q74" s="432"/>
      <c r="R74" s="432"/>
      <c r="S74" s="432"/>
      <c r="T74" s="432"/>
      <c r="U74" s="432"/>
      <c r="V74" s="432"/>
      <c r="W74" s="432"/>
      <c r="X74" s="432"/>
      <c r="Y74" s="432"/>
      <c r="Z74" s="432"/>
      <c r="AA74" s="432"/>
      <c r="AB74" s="420"/>
    </row>
    <row r="75" spans="2:28" ht="15.75" customHeight="1" x14ac:dyDescent="0.25">
      <c r="B75" s="431"/>
      <c r="C75" s="420"/>
      <c r="D75" s="50"/>
      <c r="E75" s="431"/>
      <c r="F75" s="420"/>
      <c r="G75" s="458"/>
      <c r="H75" s="432"/>
      <c r="I75" s="432"/>
      <c r="J75" s="432"/>
      <c r="K75" s="432"/>
      <c r="L75" s="432"/>
      <c r="M75" s="432"/>
      <c r="N75" s="432"/>
      <c r="O75" s="420"/>
      <c r="P75" s="458"/>
      <c r="Q75" s="432"/>
      <c r="R75" s="432"/>
      <c r="S75" s="432"/>
      <c r="T75" s="432"/>
      <c r="U75" s="432"/>
      <c r="V75" s="432"/>
      <c r="W75" s="432"/>
      <c r="X75" s="432"/>
      <c r="Y75" s="432"/>
      <c r="Z75" s="432"/>
      <c r="AA75" s="432"/>
      <c r="AB75" s="420"/>
    </row>
    <row r="76" spans="2:28" ht="26.25" customHeight="1" x14ac:dyDescent="0.25">
      <c r="B76" s="459" t="s">
        <v>129</v>
      </c>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20"/>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tabColor rgb="FFCCCCFF"/>
  </sheetPr>
  <dimension ref="B2:AG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460"/>
      <c r="C2" s="442"/>
      <c r="D2" s="443"/>
      <c r="E2" s="25"/>
      <c r="F2" s="463" t="s">
        <v>130</v>
      </c>
      <c r="G2" s="442"/>
      <c r="H2" s="442"/>
      <c r="I2" s="442"/>
      <c r="J2" s="442"/>
      <c r="K2" s="442"/>
      <c r="L2" s="442"/>
      <c r="M2" s="442"/>
      <c r="N2" s="442"/>
      <c r="O2" s="442"/>
      <c r="P2" s="442"/>
      <c r="Q2" s="442"/>
      <c r="R2" s="442"/>
      <c r="S2" s="442"/>
      <c r="T2" s="442"/>
      <c r="U2" s="442"/>
      <c r="V2" s="442"/>
      <c r="W2" s="442"/>
      <c r="X2" s="442"/>
      <c r="Y2" s="442"/>
      <c r="Z2" s="442"/>
      <c r="AA2" s="442"/>
      <c r="AB2" s="443"/>
      <c r="AC2" s="24"/>
      <c r="AD2" s="24"/>
      <c r="AE2" s="24"/>
      <c r="AF2" s="24"/>
      <c r="AG2" s="24"/>
    </row>
    <row r="3" spans="2:33"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c r="AC3" s="24"/>
      <c r="AD3" s="24"/>
      <c r="AE3" s="24"/>
      <c r="AF3" s="24"/>
      <c r="AG3" s="24"/>
    </row>
    <row r="4" spans="2:33"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c r="AC4" s="24"/>
      <c r="AD4" s="24"/>
      <c r="AE4" s="24"/>
      <c r="AF4" s="24"/>
      <c r="AG4" s="24"/>
    </row>
    <row r="5" spans="2:33"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c r="AC5" s="24"/>
      <c r="AD5" s="24"/>
      <c r="AE5" s="24"/>
      <c r="AF5" s="24"/>
      <c r="AG5" s="24"/>
    </row>
    <row r="6" spans="2:33"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c r="AC6" s="24"/>
      <c r="AD6" s="24"/>
      <c r="AE6" s="24"/>
      <c r="AF6" s="24"/>
      <c r="AG6" s="24"/>
    </row>
    <row r="7" spans="2:33"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24"/>
      <c r="AG7" s="24"/>
    </row>
    <row r="8" spans="2:33"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796" t="s">
        <v>109</v>
      </c>
      <c r="AG8" s="449"/>
    </row>
    <row r="9" spans="2:33"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c r="AC9" s="24"/>
      <c r="AD9" s="24"/>
      <c r="AE9" s="24"/>
      <c r="AF9" s="24"/>
      <c r="AG9" s="24"/>
    </row>
    <row r="10" spans="2:33" ht="30" customHeight="1" x14ac:dyDescent="0.25">
      <c r="B10" s="32"/>
      <c r="C10" s="468" t="s">
        <v>36</v>
      </c>
      <c r="D10" s="449"/>
      <c r="E10" s="431" t="s">
        <v>25</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c r="AC10" s="24"/>
      <c r="AD10" s="24"/>
      <c r="AE10" s="24"/>
      <c r="AF10" s="24"/>
      <c r="AG10" s="24"/>
    </row>
    <row r="11" spans="2:33"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c r="AC11" s="24"/>
      <c r="AD11" s="24"/>
      <c r="AE11" s="24"/>
      <c r="AF11" s="81" t="s">
        <v>100</v>
      </c>
      <c r="AG11" s="81" t="s">
        <v>101</v>
      </c>
    </row>
    <row r="12" spans="2:33" ht="29.25" customHeight="1" x14ac:dyDescent="0.25">
      <c r="B12" s="32"/>
      <c r="C12" s="475" t="s">
        <v>38</v>
      </c>
      <c r="D12" s="476"/>
      <c r="E12" s="472" t="s">
        <v>131</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c r="AC12" s="24"/>
      <c r="AD12" s="24"/>
      <c r="AE12" s="24"/>
      <c r="AF12" s="50" t="s">
        <v>132</v>
      </c>
      <c r="AG12" s="50">
        <v>28</v>
      </c>
    </row>
    <row r="13" spans="2:33"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50" t="s">
        <v>133</v>
      </c>
      <c r="AG13" s="50">
        <v>100</v>
      </c>
    </row>
    <row r="14" spans="2:33" ht="15" customHeight="1" x14ac:dyDescent="0.25">
      <c r="B14" s="32"/>
      <c r="C14" s="468" t="s">
        <v>40</v>
      </c>
      <c r="D14" s="449"/>
      <c r="E14" s="46"/>
      <c r="F14" s="470"/>
      <c r="G14" s="469"/>
      <c r="H14" s="469"/>
      <c r="I14" s="469"/>
      <c r="J14" s="469"/>
      <c r="K14" s="469"/>
      <c r="L14" s="469"/>
      <c r="M14" s="469"/>
      <c r="N14" s="469"/>
      <c r="O14" s="469"/>
      <c r="P14" s="469"/>
      <c r="Q14" s="469"/>
      <c r="R14" s="469"/>
      <c r="S14" s="469"/>
      <c r="T14" s="469"/>
      <c r="U14" s="469"/>
      <c r="V14" s="469"/>
      <c r="W14" s="469"/>
      <c r="X14" s="469"/>
      <c r="Y14" s="469"/>
      <c r="Z14" s="469"/>
      <c r="AA14" s="469"/>
      <c r="AB14" s="471"/>
      <c r="AC14" s="24"/>
      <c r="AD14" s="24"/>
      <c r="AE14" s="24"/>
      <c r="AF14" s="50" t="s">
        <v>134</v>
      </c>
      <c r="AG14" s="50">
        <v>34</v>
      </c>
    </row>
    <row r="15" spans="2:33" ht="29.25" customHeight="1" x14ac:dyDescent="0.25">
      <c r="B15" s="32"/>
      <c r="C15" s="431" t="s">
        <v>135</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20"/>
      <c r="AB15" s="47"/>
      <c r="AC15" s="24"/>
      <c r="AD15" s="24"/>
      <c r="AE15" s="24"/>
      <c r="AF15" s="50" t="s">
        <v>136</v>
      </c>
      <c r="AG15" s="50">
        <v>100</v>
      </c>
    </row>
    <row r="16" spans="2:33" ht="15" customHeight="1" x14ac:dyDescent="0.25">
      <c r="B16" s="32"/>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7"/>
      <c r="AC16" s="24"/>
      <c r="AD16" s="24"/>
      <c r="AE16" s="24"/>
      <c r="AF16" s="50" t="s">
        <v>137</v>
      </c>
      <c r="AG16" s="50">
        <v>38</v>
      </c>
    </row>
    <row r="17" spans="3:33"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c r="AB17" s="47"/>
      <c r="AC17" s="24"/>
      <c r="AD17" s="24"/>
      <c r="AE17" s="24"/>
      <c r="AF17" s="50" t="s">
        <v>138</v>
      </c>
      <c r="AG17" s="50">
        <v>100</v>
      </c>
    </row>
    <row r="18" spans="3:33" ht="15" customHeight="1" x14ac:dyDescent="0.25">
      <c r="C18" s="460"/>
      <c r="D18" s="442"/>
      <c r="E18" s="442"/>
      <c r="F18" s="442"/>
      <c r="G18" s="442"/>
      <c r="H18" s="442"/>
      <c r="I18" s="442"/>
      <c r="J18" s="442"/>
      <c r="K18" s="442"/>
      <c r="L18" s="442"/>
      <c r="M18" s="442"/>
      <c r="N18" s="442"/>
      <c r="O18" s="442"/>
      <c r="P18" s="443"/>
      <c r="Q18" s="24"/>
      <c r="R18" s="452"/>
      <c r="S18" s="432"/>
      <c r="T18" s="432"/>
      <c r="U18" s="432"/>
      <c r="V18" s="432"/>
      <c r="W18" s="432"/>
      <c r="X18" s="432"/>
      <c r="Y18" s="432"/>
      <c r="Z18" s="432"/>
      <c r="AA18" s="420"/>
      <c r="AB18" s="42"/>
      <c r="AC18" s="24"/>
      <c r="AD18" s="24"/>
      <c r="AE18" s="24"/>
      <c r="AF18" s="50" t="s">
        <v>139</v>
      </c>
      <c r="AG18" s="50">
        <v>25</v>
      </c>
    </row>
    <row r="19" spans="3:33" ht="15" customHeight="1" x14ac:dyDescent="0.25">
      <c r="C19" s="461"/>
      <c r="D19" s="403"/>
      <c r="E19" s="403"/>
      <c r="F19" s="403"/>
      <c r="G19" s="403"/>
      <c r="H19" s="403"/>
      <c r="I19" s="403"/>
      <c r="J19" s="403"/>
      <c r="K19" s="403"/>
      <c r="L19" s="403"/>
      <c r="M19" s="403"/>
      <c r="N19" s="403"/>
      <c r="O19" s="403"/>
      <c r="P19" s="462"/>
      <c r="Q19" s="24"/>
      <c r="R19" s="24"/>
      <c r="S19" s="24"/>
      <c r="T19" s="24"/>
      <c r="U19" s="24"/>
      <c r="V19" s="24"/>
      <c r="W19" s="24"/>
      <c r="X19" s="24"/>
      <c r="Y19" s="24"/>
      <c r="Z19" s="24"/>
      <c r="AA19" s="24"/>
      <c r="AB19" s="42"/>
      <c r="AC19" s="24"/>
      <c r="AD19" s="24"/>
      <c r="AE19" s="24"/>
      <c r="AF19" s="24"/>
      <c r="AG19" s="24"/>
    </row>
    <row r="20" spans="3:33" ht="15" customHeight="1" x14ac:dyDescent="0.25">
      <c r="C20" s="461"/>
      <c r="D20" s="403"/>
      <c r="E20" s="403"/>
      <c r="F20" s="403"/>
      <c r="G20" s="403"/>
      <c r="H20" s="403"/>
      <c r="I20" s="403"/>
      <c r="J20" s="403"/>
      <c r="K20" s="403"/>
      <c r="L20" s="403"/>
      <c r="M20" s="403"/>
      <c r="N20" s="403"/>
      <c r="O20" s="403"/>
      <c r="P20" s="462"/>
      <c r="Q20" s="45"/>
      <c r="R20" s="48" t="s">
        <v>43</v>
      </c>
      <c r="S20" s="48"/>
      <c r="T20" s="48"/>
      <c r="U20" s="48"/>
      <c r="V20" s="48"/>
      <c r="W20" s="45"/>
      <c r="X20" s="45"/>
      <c r="Y20" s="45"/>
      <c r="Z20" s="24"/>
      <c r="AA20" s="45"/>
      <c r="AB20" s="42"/>
      <c r="AC20" s="24"/>
      <c r="AD20" s="24"/>
      <c r="AE20" s="24"/>
      <c r="AF20" s="24"/>
      <c r="AG20" s="24"/>
    </row>
    <row r="21" spans="3:33" ht="15" customHeight="1" x14ac:dyDescent="0.25">
      <c r="C21" s="461"/>
      <c r="D21" s="403"/>
      <c r="E21" s="403"/>
      <c r="F21" s="403"/>
      <c r="G21" s="403"/>
      <c r="H21" s="403"/>
      <c r="I21" s="403"/>
      <c r="J21" s="403"/>
      <c r="K21" s="403"/>
      <c r="L21" s="403"/>
      <c r="M21" s="403"/>
      <c r="N21" s="403"/>
      <c r="O21" s="403"/>
      <c r="P21" s="462"/>
      <c r="Q21" s="24"/>
      <c r="R21" s="50"/>
      <c r="S21" s="24" t="s">
        <v>44</v>
      </c>
      <c r="T21" s="24"/>
      <c r="U21" s="50"/>
      <c r="V21" s="24" t="s">
        <v>45</v>
      </c>
      <c r="W21" s="24"/>
      <c r="X21" s="50"/>
      <c r="Y21" s="51" t="s">
        <v>46</v>
      </c>
      <c r="Z21" s="24"/>
      <c r="AA21" s="24"/>
      <c r="AB21" s="42"/>
      <c r="AC21" s="24"/>
      <c r="AD21" s="24"/>
      <c r="AE21" s="24"/>
      <c r="AF21" s="24"/>
      <c r="AG21" s="24"/>
    </row>
    <row r="22" spans="3:33" ht="15" customHeight="1" x14ac:dyDescent="0.25">
      <c r="C22" s="461"/>
      <c r="D22" s="403"/>
      <c r="E22" s="403"/>
      <c r="F22" s="403"/>
      <c r="G22" s="403"/>
      <c r="H22" s="403"/>
      <c r="I22" s="403"/>
      <c r="J22" s="403"/>
      <c r="K22" s="403"/>
      <c r="L22" s="403"/>
      <c r="M22" s="403"/>
      <c r="N22" s="403"/>
      <c r="O22" s="403"/>
      <c r="P22" s="462"/>
      <c r="Q22" s="24"/>
      <c r="R22" s="24"/>
      <c r="S22" s="24"/>
      <c r="T22" s="24"/>
      <c r="U22" s="24"/>
      <c r="V22" s="24"/>
      <c r="W22" s="24"/>
      <c r="X22" s="24"/>
      <c r="Y22" s="24"/>
      <c r="Z22" s="24"/>
      <c r="AA22" s="24"/>
      <c r="AB22" s="42"/>
      <c r="AC22" s="24"/>
      <c r="AD22" s="24"/>
      <c r="AE22" s="24"/>
      <c r="AF22" s="24"/>
      <c r="AG22" s="24"/>
    </row>
    <row r="23" spans="3:33" ht="15" customHeight="1" x14ac:dyDescent="0.25">
      <c r="C23" s="444"/>
      <c r="D23" s="445"/>
      <c r="E23" s="445"/>
      <c r="F23" s="445"/>
      <c r="G23" s="445"/>
      <c r="H23" s="445"/>
      <c r="I23" s="445"/>
      <c r="J23" s="445"/>
      <c r="K23" s="445"/>
      <c r="L23" s="445"/>
      <c r="M23" s="445"/>
      <c r="N23" s="445"/>
      <c r="O23" s="445"/>
      <c r="P23" s="446"/>
      <c r="Q23" s="24"/>
      <c r="R23" s="48" t="s">
        <v>47</v>
      </c>
      <c r="S23" s="24"/>
      <c r="T23" s="24"/>
      <c r="U23" s="24"/>
      <c r="V23" s="24"/>
      <c r="W23" s="477" t="s">
        <v>20</v>
      </c>
      <c r="X23" s="432"/>
      <c r="Y23" s="432"/>
      <c r="Z23" s="432"/>
      <c r="AA23" s="420"/>
      <c r="AB23" s="42"/>
      <c r="AC23" s="24"/>
      <c r="AD23" s="24"/>
      <c r="AE23" s="24"/>
      <c r="AF23" s="24"/>
      <c r="AG23" s="24"/>
    </row>
    <row r="24" spans="3:33"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c r="AB24" s="42"/>
      <c r="AC24" s="24"/>
      <c r="AD24" s="24"/>
      <c r="AE24" s="24"/>
      <c r="AF24" s="24"/>
      <c r="AG24" s="24"/>
    </row>
    <row r="25" spans="3:33"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c r="AB25" s="42"/>
      <c r="AC25" s="24"/>
      <c r="AD25" s="24"/>
      <c r="AE25" s="24"/>
      <c r="AF25" s="24"/>
      <c r="AG25" s="24"/>
    </row>
    <row r="26" spans="3:33" ht="39.75" customHeight="1" x14ac:dyDescent="0.25">
      <c r="C26" s="797" t="s">
        <v>124</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20"/>
      <c r="AB26" s="42"/>
      <c r="AC26" s="24"/>
      <c r="AD26" s="24"/>
      <c r="AE26" s="24"/>
      <c r="AF26" s="82">
        <f>+(((((AG12/100)*AG13)+((AG14/100)*AG15)+((AG16/100)*AG17))*AG18)/100)</f>
        <v>25</v>
      </c>
      <c r="AG26" s="24"/>
    </row>
    <row r="27" spans="3:33"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52"/>
      <c r="AC27" s="24"/>
      <c r="AD27" s="24"/>
      <c r="AE27" s="24"/>
      <c r="AF27" s="24"/>
      <c r="AG27" s="24"/>
    </row>
    <row r="28" spans="3:33"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c r="AB28" s="52"/>
      <c r="AC28" s="24"/>
      <c r="AD28" s="24"/>
      <c r="AE28" s="24"/>
      <c r="AF28" s="24"/>
      <c r="AG28" s="24"/>
    </row>
    <row r="29" spans="3:33" ht="29.25" customHeight="1" x14ac:dyDescent="0.25">
      <c r="C29" s="477" t="s">
        <v>125</v>
      </c>
      <c r="D29" s="432"/>
      <c r="E29" s="432"/>
      <c r="F29" s="432"/>
      <c r="G29" s="432"/>
      <c r="H29" s="432"/>
      <c r="I29" s="432"/>
      <c r="J29" s="432"/>
      <c r="K29" s="420"/>
      <c r="L29" s="45"/>
      <c r="M29" s="477"/>
      <c r="N29" s="432"/>
      <c r="O29" s="432"/>
      <c r="P29" s="432"/>
      <c r="Q29" s="432"/>
      <c r="R29" s="432"/>
      <c r="S29" s="432"/>
      <c r="T29" s="432"/>
      <c r="U29" s="432"/>
      <c r="V29" s="432"/>
      <c r="W29" s="432"/>
      <c r="X29" s="432"/>
      <c r="Y29" s="432"/>
      <c r="Z29" s="432"/>
      <c r="AA29" s="420"/>
      <c r="AB29" s="52"/>
      <c r="AC29" s="24"/>
      <c r="AD29" s="24"/>
      <c r="AE29" s="24"/>
      <c r="AF29" s="24"/>
      <c r="AG29" s="24"/>
    </row>
    <row r="30" spans="3:33"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42"/>
      <c r="AC30" s="24"/>
      <c r="AD30" s="24"/>
      <c r="AE30" s="24"/>
      <c r="AF30" s="24"/>
      <c r="AG30" s="24"/>
    </row>
    <row r="31" spans="3:33"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c r="AB31" s="42"/>
      <c r="AC31" s="24"/>
      <c r="AD31" s="24"/>
      <c r="AE31" s="24"/>
      <c r="AF31" s="24"/>
      <c r="AG31" s="24"/>
    </row>
    <row r="32" spans="3:33" ht="90" customHeight="1" x14ac:dyDescent="0.25">
      <c r="C32" s="478" t="s">
        <v>126</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20"/>
      <c r="AB32" s="42"/>
      <c r="AC32" s="24"/>
      <c r="AD32" s="24"/>
      <c r="AE32" s="24"/>
      <c r="AF32" s="24"/>
      <c r="AG32" s="24"/>
    </row>
    <row r="34" spans="3:27" ht="15.75" customHeight="1" x14ac:dyDescent="0.25">
      <c r="C34" s="453" t="s">
        <v>55</v>
      </c>
      <c r="D34" s="449"/>
      <c r="E34" s="48"/>
      <c r="F34" s="431" t="s">
        <v>110</v>
      </c>
      <c r="G34" s="420"/>
      <c r="H34" s="48"/>
      <c r="I34" s="24"/>
      <c r="J34" s="56" t="s">
        <v>57</v>
      </c>
      <c r="K34" s="431">
        <v>25</v>
      </c>
      <c r="L34" s="432"/>
      <c r="M34" s="432"/>
      <c r="N34" s="420"/>
      <c r="O34" s="48"/>
      <c r="P34" s="48"/>
      <c r="Q34" s="39" t="s">
        <v>58</v>
      </c>
      <c r="R34" s="24"/>
      <c r="S34" s="48"/>
      <c r="T34" s="48"/>
      <c r="U34" s="48"/>
      <c r="V34" s="48"/>
      <c r="W34" s="431" t="s">
        <v>59</v>
      </c>
      <c r="X34" s="432"/>
      <c r="Y34" s="432"/>
      <c r="Z34" s="432"/>
      <c r="AA34" s="420"/>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478" t="s">
        <v>140</v>
      </c>
      <c r="G36" s="432"/>
      <c r="H36" s="432"/>
      <c r="I36" s="432"/>
      <c r="J36" s="432"/>
      <c r="K36" s="432"/>
      <c r="L36" s="432"/>
      <c r="M36" s="420"/>
      <c r="N36" s="24"/>
      <c r="O36" s="56" t="s">
        <v>62</v>
      </c>
      <c r="P36" s="477">
        <v>0</v>
      </c>
      <c r="Q36" s="432"/>
      <c r="R36" s="432"/>
      <c r="S36" s="432"/>
      <c r="T36" s="432"/>
      <c r="U36" s="432"/>
      <c r="V36" s="432"/>
      <c r="W36" s="432"/>
      <c r="X36" s="432"/>
      <c r="Y36" s="432"/>
      <c r="Z36" s="432"/>
      <c r="AA36" s="420"/>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52" t="s">
        <v>64</v>
      </c>
      <c r="G38" s="420"/>
      <c r="H38" s="24"/>
      <c r="I38" s="24"/>
      <c r="J38" s="48" t="s">
        <v>65</v>
      </c>
      <c r="K38" s="24"/>
      <c r="L38" s="452" t="s">
        <v>66</v>
      </c>
      <c r="M38" s="432"/>
      <c r="N38" s="420"/>
      <c r="O38" s="48"/>
      <c r="P38" s="48"/>
      <c r="Q38" s="24"/>
      <c r="R38" s="48" t="s">
        <v>67</v>
      </c>
      <c r="S38" s="48"/>
      <c r="T38" s="48"/>
      <c r="U38" s="48"/>
      <c r="V38" s="48"/>
      <c r="W38" s="479"/>
      <c r="X38" s="432"/>
      <c r="Y38" s="432"/>
      <c r="Z38" s="432"/>
      <c r="AA38" s="420"/>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480">
        <v>2024</v>
      </c>
      <c r="E40" s="481"/>
      <c r="F40" s="482"/>
      <c r="G40" s="38"/>
      <c r="H40" s="39"/>
      <c r="I40" s="39"/>
      <c r="J40" s="39"/>
      <c r="K40" s="39"/>
      <c r="L40" s="39"/>
      <c r="M40" s="39"/>
      <c r="N40" s="39"/>
      <c r="O40" s="39"/>
      <c r="P40" s="39"/>
      <c r="Q40" s="470"/>
      <c r="R40" s="469"/>
      <c r="S40" s="469"/>
      <c r="T40" s="469"/>
      <c r="U40" s="449"/>
      <c r="V40" s="39"/>
      <c r="W40" s="39"/>
      <c r="X40" s="468"/>
      <c r="Y40" s="469"/>
      <c r="Z40" s="469"/>
      <c r="AA40" s="449"/>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477">
        <v>25</v>
      </c>
      <c r="E42" s="432"/>
      <c r="F42" s="420"/>
      <c r="G42" s="24"/>
      <c r="H42" s="39"/>
      <c r="I42" s="39"/>
      <c r="J42" s="39"/>
      <c r="K42" s="39"/>
      <c r="L42" s="39"/>
      <c r="M42" s="39"/>
      <c r="N42" s="39"/>
      <c r="O42" s="39"/>
      <c r="P42" s="39"/>
      <c r="Q42" s="470"/>
      <c r="R42" s="469"/>
      <c r="S42" s="469"/>
      <c r="T42" s="469"/>
      <c r="U42" s="449"/>
      <c r="V42" s="39"/>
      <c r="W42" s="39"/>
      <c r="X42" s="468"/>
      <c r="Y42" s="469"/>
      <c r="Z42" s="469"/>
      <c r="AA42" s="449"/>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31" t="s">
        <v>69</v>
      </c>
      <c r="E44" s="432"/>
      <c r="F44" s="432"/>
      <c r="G44" s="432"/>
      <c r="H44" s="432"/>
      <c r="I44" s="432"/>
      <c r="J44" s="432"/>
      <c r="K44" s="432"/>
      <c r="L44" s="432"/>
      <c r="M44" s="432"/>
      <c r="N44" s="432"/>
      <c r="O44" s="432"/>
      <c r="P44" s="432"/>
      <c r="Q44" s="432"/>
      <c r="R44" s="432"/>
      <c r="S44" s="432"/>
      <c r="T44" s="432"/>
      <c r="U44" s="432"/>
      <c r="V44" s="432"/>
      <c r="W44" s="432"/>
      <c r="X44" s="432"/>
      <c r="Y44" s="420"/>
      <c r="Z44" s="49"/>
      <c r="AA44" s="49"/>
    </row>
    <row r="45" spans="3:27" ht="15.75" customHeight="1" x14ac:dyDescent="0.25">
      <c r="C45" s="24"/>
      <c r="D45" s="437" t="s">
        <v>70</v>
      </c>
      <c r="E45" s="432"/>
      <c r="F45" s="432"/>
      <c r="G45" s="432"/>
      <c r="H45" s="420"/>
      <c r="I45" s="433" t="s">
        <v>71</v>
      </c>
      <c r="J45" s="432"/>
      <c r="K45" s="432"/>
      <c r="L45" s="432"/>
      <c r="M45" s="432"/>
      <c r="N45" s="432"/>
      <c r="O45" s="432"/>
      <c r="P45" s="420"/>
      <c r="Q45" s="434" t="s">
        <v>72</v>
      </c>
      <c r="R45" s="432"/>
      <c r="S45" s="432"/>
      <c r="T45" s="432"/>
      <c r="U45" s="432"/>
      <c r="V45" s="432"/>
      <c r="W45" s="432"/>
      <c r="X45" s="432"/>
      <c r="Y45" s="420"/>
      <c r="Z45" s="49"/>
      <c r="AA45" s="49"/>
    </row>
    <row r="46" spans="3:27" ht="15.75" customHeight="1" x14ac:dyDescent="0.25">
      <c r="C46" s="62"/>
      <c r="D46" s="438" t="s">
        <v>73</v>
      </c>
      <c r="E46" s="432"/>
      <c r="F46" s="432"/>
      <c r="G46" s="432"/>
      <c r="H46" s="420"/>
      <c r="I46" s="435" t="s">
        <v>74</v>
      </c>
      <c r="J46" s="432"/>
      <c r="K46" s="432"/>
      <c r="L46" s="432"/>
      <c r="M46" s="432"/>
      <c r="N46" s="432"/>
      <c r="O46" s="432"/>
      <c r="P46" s="420"/>
      <c r="Q46" s="436" t="s">
        <v>75</v>
      </c>
      <c r="R46" s="432"/>
      <c r="S46" s="432"/>
      <c r="T46" s="432"/>
      <c r="U46" s="432"/>
      <c r="V46" s="432"/>
      <c r="W46" s="432"/>
      <c r="X46" s="432"/>
      <c r="Y46" s="420"/>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39" t="s">
        <v>76</v>
      </c>
      <c r="D48" s="432"/>
      <c r="E48" s="432"/>
      <c r="F48" s="420"/>
      <c r="G48" s="440" t="s">
        <v>77</v>
      </c>
      <c r="H48" s="441" t="s">
        <v>78</v>
      </c>
      <c r="I48" s="442"/>
      <c r="J48" s="442"/>
      <c r="K48" s="442"/>
      <c r="L48" s="442"/>
      <c r="M48" s="442"/>
      <c r="N48" s="442"/>
      <c r="O48" s="442"/>
      <c r="P48" s="442"/>
      <c r="Q48" s="442"/>
      <c r="R48" s="442"/>
      <c r="S48" s="442"/>
      <c r="T48" s="442"/>
      <c r="U48" s="442"/>
      <c r="V48" s="442"/>
      <c r="W48" s="442"/>
      <c r="X48" s="442"/>
      <c r="Y48" s="442"/>
      <c r="Z48" s="442"/>
      <c r="AA48" s="443"/>
    </row>
    <row r="49" spans="2:28" ht="15.75" customHeight="1" x14ac:dyDescent="0.25">
      <c r="B49" s="65"/>
      <c r="C49" s="66" t="s">
        <v>79</v>
      </c>
      <c r="D49" s="67">
        <v>1.2</v>
      </c>
      <c r="E49" s="439" t="s">
        <v>80</v>
      </c>
      <c r="F49" s="420"/>
      <c r="G49" s="406"/>
      <c r="H49" s="444"/>
      <c r="I49" s="445"/>
      <c r="J49" s="445"/>
      <c r="K49" s="445"/>
      <c r="L49" s="445"/>
      <c r="M49" s="445"/>
      <c r="N49" s="445"/>
      <c r="O49" s="445"/>
      <c r="P49" s="445"/>
      <c r="Q49" s="445"/>
      <c r="R49" s="445"/>
      <c r="S49" s="445"/>
      <c r="T49" s="445"/>
      <c r="U49" s="445"/>
      <c r="V49" s="445"/>
      <c r="W49" s="445"/>
      <c r="X49" s="445"/>
      <c r="Y49" s="445"/>
      <c r="Z49" s="445"/>
      <c r="AA49" s="446"/>
      <c r="AB49" s="60"/>
    </row>
    <row r="50" spans="2:28" ht="15.75" customHeight="1" x14ac:dyDescent="0.25">
      <c r="B50" s="65"/>
      <c r="C50" s="68">
        <v>2024</v>
      </c>
      <c r="D50" s="69">
        <v>45474</v>
      </c>
      <c r="E50" s="447">
        <v>45656</v>
      </c>
      <c r="F50" s="420"/>
      <c r="G50" s="70">
        <v>25</v>
      </c>
      <c r="H50" s="451" t="s">
        <v>141</v>
      </c>
      <c r="I50" s="432"/>
      <c r="J50" s="432"/>
      <c r="K50" s="432"/>
      <c r="L50" s="432"/>
      <c r="M50" s="432"/>
      <c r="N50" s="432"/>
      <c r="O50" s="432"/>
      <c r="P50" s="432"/>
      <c r="Q50" s="432"/>
      <c r="R50" s="432"/>
      <c r="S50" s="432"/>
      <c r="T50" s="432"/>
      <c r="U50" s="432"/>
      <c r="V50" s="432"/>
      <c r="W50" s="432"/>
      <c r="X50" s="432"/>
      <c r="Y50" s="432"/>
      <c r="Z50" s="432"/>
      <c r="AA50" s="420"/>
      <c r="AB50" s="60"/>
    </row>
    <row r="51" spans="2:28" ht="15.75" customHeight="1" x14ac:dyDescent="0.25">
      <c r="B51" s="65"/>
      <c r="C51" s="68">
        <v>2025</v>
      </c>
      <c r="D51" s="69">
        <v>45658</v>
      </c>
      <c r="E51" s="447">
        <v>46021</v>
      </c>
      <c r="F51" s="420"/>
      <c r="G51" s="70">
        <v>65</v>
      </c>
      <c r="H51" s="451" t="s">
        <v>141</v>
      </c>
      <c r="I51" s="432"/>
      <c r="J51" s="432"/>
      <c r="K51" s="432"/>
      <c r="L51" s="432"/>
      <c r="M51" s="432"/>
      <c r="N51" s="432"/>
      <c r="O51" s="432"/>
      <c r="P51" s="432"/>
      <c r="Q51" s="432"/>
      <c r="R51" s="432"/>
      <c r="S51" s="432"/>
      <c r="T51" s="432"/>
      <c r="U51" s="432"/>
      <c r="V51" s="432"/>
      <c r="W51" s="432"/>
      <c r="X51" s="432"/>
      <c r="Y51" s="432"/>
      <c r="Z51" s="432"/>
      <c r="AA51" s="420"/>
      <c r="AB51" s="60"/>
    </row>
    <row r="52" spans="2:28" ht="15.75" customHeight="1" x14ac:dyDescent="0.25">
      <c r="B52" s="65"/>
      <c r="C52" s="68">
        <v>2026</v>
      </c>
      <c r="D52" s="69">
        <v>46023</v>
      </c>
      <c r="E52" s="447">
        <v>46386</v>
      </c>
      <c r="F52" s="420"/>
      <c r="G52" s="70">
        <v>85</v>
      </c>
      <c r="H52" s="451" t="s">
        <v>141</v>
      </c>
      <c r="I52" s="432"/>
      <c r="J52" s="432"/>
      <c r="K52" s="432"/>
      <c r="L52" s="432"/>
      <c r="M52" s="432"/>
      <c r="N52" s="432"/>
      <c r="O52" s="432"/>
      <c r="P52" s="432"/>
      <c r="Q52" s="432"/>
      <c r="R52" s="432"/>
      <c r="S52" s="432"/>
      <c r="T52" s="432"/>
      <c r="U52" s="432"/>
      <c r="V52" s="432"/>
      <c r="W52" s="432"/>
      <c r="X52" s="432"/>
      <c r="Y52" s="432"/>
      <c r="Z52" s="432"/>
      <c r="AA52" s="420"/>
      <c r="AB52" s="60"/>
    </row>
    <row r="53" spans="2:28" ht="15.75" customHeight="1" x14ac:dyDescent="0.25">
      <c r="B53" s="65"/>
      <c r="C53" s="68">
        <v>2027</v>
      </c>
      <c r="D53" s="69">
        <v>46388</v>
      </c>
      <c r="E53" s="447">
        <v>46751</v>
      </c>
      <c r="F53" s="420"/>
      <c r="G53" s="70">
        <v>100</v>
      </c>
      <c r="H53" s="451" t="s">
        <v>141</v>
      </c>
      <c r="I53" s="432"/>
      <c r="J53" s="432"/>
      <c r="K53" s="432"/>
      <c r="L53" s="432"/>
      <c r="M53" s="432"/>
      <c r="N53" s="432"/>
      <c r="O53" s="432"/>
      <c r="P53" s="432"/>
      <c r="Q53" s="432"/>
      <c r="R53" s="432"/>
      <c r="S53" s="432"/>
      <c r="T53" s="432"/>
      <c r="U53" s="432"/>
      <c r="V53" s="432"/>
      <c r="W53" s="432"/>
      <c r="X53" s="432"/>
      <c r="Y53" s="432"/>
      <c r="Z53" s="432"/>
      <c r="AA53" s="420"/>
      <c r="AB53" s="60"/>
    </row>
    <row r="54" spans="2:28" ht="15.75" customHeight="1" x14ac:dyDescent="0.25">
      <c r="B54" s="65"/>
      <c r="C54" s="68"/>
      <c r="D54" s="68"/>
      <c r="E54" s="439"/>
      <c r="F54" s="420"/>
      <c r="G54" s="67"/>
      <c r="H54" s="439"/>
      <c r="I54" s="432"/>
      <c r="J54" s="432"/>
      <c r="K54" s="432"/>
      <c r="L54" s="432"/>
      <c r="M54" s="432"/>
      <c r="N54" s="432"/>
      <c r="O54" s="432"/>
      <c r="P54" s="432"/>
      <c r="Q54" s="432"/>
      <c r="R54" s="432"/>
      <c r="S54" s="432"/>
      <c r="T54" s="432"/>
      <c r="U54" s="432"/>
      <c r="V54" s="432"/>
      <c r="W54" s="432"/>
      <c r="X54" s="432"/>
      <c r="Y54" s="432"/>
      <c r="Z54" s="432"/>
      <c r="AA54" s="420"/>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53" t="s">
        <v>81</v>
      </c>
      <c r="D56" s="449"/>
      <c r="E56" s="48"/>
      <c r="F56" s="39" t="s">
        <v>82</v>
      </c>
      <c r="G56" s="71"/>
      <c r="H56" s="51"/>
      <c r="I56" s="39" t="s">
        <v>83</v>
      </c>
      <c r="J56" s="24"/>
      <c r="K56" s="452"/>
      <c r="L56" s="420"/>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50" t="s">
        <v>84</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20"/>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39" t="s">
        <v>79</v>
      </c>
      <c r="C60" s="420"/>
      <c r="D60" s="67"/>
      <c r="E60" s="439" t="s">
        <v>85</v>
      </c>
      <c r="F60" s="420"/>
      <c r="G60" s="67"/>
      <c r="H60" s="431" t="s">
        <v>86</v>
      </c>
      <c r="I60" s="420"/>
      <c r="J60" s="439"/>
      <c r="K60" s="420"/>
      <c r="L60" s="448"/>
      <c r="M60" s="449"/>
      <c r="N60" s="67" t="s">
        <v>87</v>
      </c>
      <c r="O60" s="439"/>
      <c r="P60" s="432"/>
      <c r="Q60" s="420"/>
      <c r="R60" s="439" t="s">
        <v>88</v>
      </c>
      <c r="S60" s="432"/>
      <c r="T60" s="420"/>
      <c r="U60" s="439"/>
      <c r="V60" s="432"/>
      <c r="W60" s="420"/>
      <c r="X60" s="439" t="s">
        <v>89</v>
      </c>
      <c r="Y60" s="420"/>
      <c r="Z60" s="439"/>
      <c r="AA60" s="432"/>
      <c r="AB60" s="420"/>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50" t="s">
        <v>90</v>
      </c>
      <c r="C62" s="420"/>
      <c r="D62" s="454"/>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6"/>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50" t="s">
        <v>91</v>
      </c>
      <c r="C64" s="420"/>
      <c r="D64" s="457"/>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6"/>
    </row>
    <row r="66" spans="2:28" ht="15.75" customHeight="1" x14ac:dyDescent="0.25">
      <c r="B66" s="450" t="s">
        <v>92</v>
      </c>
      <c r="C66" s="420"/>
      <c r="D66" s="457"/>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6"/>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50" t="s">
        <v>93</v>
      </c>
      <c r="C68" s="420"/>
      <c r="D68" s="457"/>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6"/>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50" t="s">
        <v>94</v>
      </c>
      <c r="C70" s="420"/>
      <c r="D70" s="457"/>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6"/>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50" t="s">
        <v>95</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20"/>
    </row>
    <row r="73" spans="2:28" ht="15.75" customHeight="1" x14ac:dyDescent="0.25">
      <c r="B73" s="431" t="s">
        <v>35</v>
      </c>
      <c r="C73" s="420"/>
      <c r="D73" s="81" t="s">
        <v>96</v>
      </c>
      <c r="E73" s="431" t="s">
        <v>97</v>
      </c>
      <c r="F73" s="420"/>
      <c r="G73" s="431" t="s">
        <v>95</v>
      </c>
      <c r="H73" s="432"/>
      <c r="I73" s="432"/>
      <c r="J73" s="432"/>
      <c r="K73" s="432"/>
      <c r="L73" s="432"/>
      <c r="M73" s="432"/>
      <c r="N73" s="432"/>
      <c r="O73" s="420"/>
      <c r="P73" s="431" t="s">
        <v>98</v>
      </c>
      <c r="Q73" s="432"/>
      <c r="R73" s="432"/>
      <c r="S73" s="432"/>
      <c r="T73" s="432"/>
      <c r="U73" s="432"/>
      <c r="V73" s="432"/>
      <c r="W73" s="432"/>
      <c r="X73" s="432"/>
      <c r="Y73" s="432"/>
      <c r="Z73" s="432"/>
      <c r="AA73" s="432"/>
      <c r="AB73" s="420"/>
    </row>
    <row r="74" spans="2:28" ht="15.75" customHeight="1" x14ac:dyDescent="0.25">
      <c r="B74" s="431"/>
      <c r="C74" s="420"/>
      <c r="D74" s="50"/>
      <c r="E74" s="431"/>
      <c r="F74" s="420"/>
      <c r="G74" s="458"/>
      <c r="H74" s="432"/>
      <c r="I74" s="432"/>
      <c r="J74" s="432"/>
      <c r="K74" s="432"/>
      <c r="L74" s="432"/>
      <c r="M74" s="432"/>
      <c r="N74" s="432"/>
      <c r="O74" s="420"/>
      <c r="P74" s="458"/>
      <c r="Q74" s="432"/>
      <c r="R74" s="432"/>
      <c r="S74" s="432"/>
      <c r="T74" s="432"/>
      <c r="U74" s="432"/>
      <c r="V74" s="432"/>
      <c r="W74" s="432"/>
      <c r="X74" s="432"/>
      <c r="Y74" s="432"/>
      <c r="Z74" s="432"/>
      <c r="AA74" s="432"/>
      <c r="AB74" s="420"/>
    </row>
    <row r="75" spans="2:28" ht="15.75" customHeight="1" x14ac:dyDescent="0.25">
      <c r="B75" s="431"/>
      <c r="C75" s="420"/>
      <c r="D75" s="50"/>
      <c r="E75" s="431"/>
      <c r="F75" s="420"/>
      <c r="G75" s="458"/>
      <c r="H75" s="432"/>
      <c r="I75" s="432"/>
      <c r="J75" s="432"/>
      <c r="K75" s="432"/>
      <c r="L75" s="432"/>
      <c r="M75" s="432"/>
      <c r="N75" s="432"/>
      <c r="O75" s="420"/>
      <c r="P75" s="458"/>
      <c r="Q75" s="432"/>
      <c r="R75" s="432"/>
      <c r="S75" s="432"/>
      <c r="T75" s="432"/>
      <c r="U75" s="432"/>
      <c r="V75" s="432"/>
      <c r="W75" s="432"/>
      <c r="X75" s="432"/>
      <c r="Y75" s="432"/>
      <c r="Z75" s="432"/>
      <c r="AA75" s="432"/>
      <c r="AB75" s="420"/>
    </row>
    <row r="76" spans="2:28" ht="26.25" customHeight="1" x14ac:dyDescent="0.25">
      <c r="B76" s="459" t="s">
        <v>142</v>
      </c>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20"/>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tabColor rgb="FFC0C0C0"/>
  </sheetPr>
  <dimension ref="B2:AH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5703125" customWidth="1"/>
    <col min="34" max="34" width="14.85546875" customWidth="1"/>
  </cols>
  <sheetData>
    <row r="2" spans="2:34" ht="12.75" customHeight="1" x14ac:dyDescent="0.25">
      <c r="B2" s="460"/>
      <c r="C2" s="442"/>
      <c r="D2" s="443"/>
      <c r="E2" s="25"/>
      <c r="F2" s="463" t="s">
        <v>143</v>
      </c>
      <c r="G2" s="442"/>
      <c r="H2" s="442"/>
      <c r="I2" s="442"/>
      <c r="J2" s="442"/>
      <c r="K2" s="442"/>
      <c r="L2" s="442"/>
      <c r="M2" s="442"/>
      <c r="N2" s="442"/>
      <c r="O2" s="442"/>
      <c r="P2" s="442"/>
      <c r="Q2" s="442"/>
      <c r="R2" s="442"/>
      <c r="S2" s="442"/>
      <c r="T2" s="442"/>
      <c r="U2" s="442"/>
      <c r="V2" s="442"/>
      <c r="W2" s="442"/>
      <c r="X2" s="442"/>
      <c r="Y2" s="442"/>
      <c r="Z2" s="442"/>
      <c r="AA2" s="442"/>
      <c r="AB2" s="443"/>
      <c r="AC2" s="24"/>
      <c r="AD2" s="24"/>
      <c r="AE2" s="24"/>
      <c r="AF2" s="24"/>
      <c r="AG2" s="24"/>
      <c r="AH2" s="24"/>
    </row>
    <row r="3" spans="2:34"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c r="AC3" s="24"/>
      <c r="AD3" s="24"/>
      <c r="AE3" s="24"/>
      <c r="AF3" s="24"/>
      <c r="AG3" s="24"/>
      <c r="AH3" s="24"/>
    </row>
    <row r="4" spans="2:34"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c r="AC4" s="24"/>
      <c r="AD4" s="24"/>
      <c r="AE4" s="24"/>
      <c r="AF4" s="24"/>
      <c r="AG4" s="24"/>
      <c r="AH4" s="24"/>
    </row>
    <row r="5" spans="2:34"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c r="AC5" s="24"/>
      <c r="AD5" s="24"/>
      <c r="AE5" s="24"/>
      <c r="AF5" s="24"/>
      <c r="AG5" s="24"/>
      <c r="AH5" s="24"/>
    </row>
    <row r="6" spans="2:34"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c r="AC6" s="24"/>
      <c r="AD6" s="24"/>
      <c r="AE6" s="24"/>
      <c r="AF6" s="24"/>
      <c r="AG6" s="24"/>
      <c r="AH6" s="24"/>
    </row>
    <row r="7" spans="2:34"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24"/>
      <c r="AG7" s="24"/>
      <c r="AH7" s="24"/>
    </row>
    <row r="8" spans="2:34"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24"/>
      <c r="AG8" s="24"/>
      <c r="AH8" s="24"/>
    </row>
    <row r="9" spans="2:34"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c r="AC9" s="24"/>
      <c r="AD9" s="24"/>
      <c r="AE9" s="24"/>
      <c r="AF9" s="24"/>
      <c r="AG9" s="796" t="s">
        <v>109</v>
      </c>
      <c r="AH9" s="449"/>
    </row>
    <row r="10" spans="2:34" ht="30" customHeight="1" x14ac:dyDescent="0.25">
      <c r="B10" s="32"/>
      <c r="C10" s="468" t="s">
        <v>36</v>
      </c>
      <c r="D10" s="449"/>
      <c r="E10" s="431" t="s">
        <v>144</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c r="AC10" s="24"/>
      <c r="AD10" s="24"/>
      <c r="AE10" s="24"/>
      <c r="AF10" s="24"/>
      <c r="AG10" s="24"/>
      <c r="AH10" s="24"/>
    </row>
    <row r="11" spans="2:34"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c r="AC11" s="24"/>
      <c r="AD11" s="24"/>
      <c r="AE11" s="24"/>
      <c r="AF11" s="24"/>
      <c r="AG11" s="24"/>
      <c r="AH11" s="24"/>
    </row>
    <row r="12" spans="2:34" ht="29.25" customHeight="1" x14ac:dyDescent="0.25">
      <c r="B12" s="32"/>
      <c r="C12" s="475" t="s">
        <v>38</v>
      </c>
      <c r="D12" s="476"/>
      <c r="E12" s="472" t="s">
        <v>131</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c r="AC12" s="24"/>
      <c r="AD12" s="24"/>
      <c r="AE12" s="24"/>
      <c r="AF12" s="24"/>
      <c r="AG12" s="81" t="s">
        <v>100</v>
      </c>
      <c r="AH12" s="81" t="s">
        <v>101</v>
      </c>
    </row>
    <row r="13" spans="2:34"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24"/>
      <c r="AG13" s="50" t="s">
        <v>132</v>
      </c>
      <c r="AH13" s="50">
        <v>28</v>
      </c>
    </row>
    <row r="14" spans="2:34" ht="15" customHeight="1" x14ac:dyDescent="0.25">
      <c r="B14" s="32"/>
      <c r="C14" s="468" t="s">
        <v>40</v>
      </c>
      <c r="D14" s="449"/>
      <c r="E14" s="46"/>
      <c r="F14" s="470"/>
      <c r="G14" s="469"/>
      <c r="H14" s="469"/>
      <c r="I14" s="469"/>
      <c r="J14" s="469"/>
      <c r="K14" s="469"/>
      <c r="L14" s="469"/>
      <c r="M14" s="469"/>
      <c r="N14" s="469"/>
      <c r="O14" s="469"/>
      <c r="P14" s="469"/>
      <c r="Q14" s="469"/>
      <c r="R14" s="469"/>
      <c r="S14" s="469"/>
      <c r="T14" s="469"/>
      <c r="U14" s="469"/>
      <c r="V14" s="469"/>
      <c r="W14" s="469"/>
      <c r="X14" s="469"/>
      <c r="Y14" s="469"/>
      <c r="Z14" s="469"/>
      <c r="AA14" s="469"/>
      <c r="AB14" s="471"/>
      <c r="AC14" s="24"/>
      <c r="AD14" s="24"/>
      <c r="AE14" s="24"/>
      <c r="AF14" s="24"/>
      <c r="AG14" s="50" t="s">
        <v>133</v>
      </c>
      <c r="AH14" s="50">
        <v>100</v>
      </c>
    </row>
    <row r="15" spans="2:34" ht="29.25" customHeight="1" x14ac:dyDescent="0.25">
      <c r="B15" s="32"/>
      <c r="C15" s="431" t="s">
        <v>145</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20"/>
      <c r="AB15" s="47"/>
      <c r="AC15" s="24"/>
      <c r="AD15" s="24"/>
      <c r="AE15" s="24"/>
      <c r="AF15" s="24"/>
      <c r="AG15" s="50" t="s">
        <v>134</v>
      </c>
      <c r="AH15" s="50">
        <v>34</v>
      </c>
    </row>
    <row r="16" spans="2:34" ht="15" customHeight="1" x14ac:dyDescent="0.25">
      <c r="B16" s="32"/>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7"/>
      <c r="AC16" s="24"/>
      <c r="AD16" s="24"/>
      <c r="AE16" s="24"/>
      <c r="AF16" s="24"/>
      <c r="AG16" s="50" t="s">
        <v>136</v>
      </c>
      <c r="AH16" s="50">
        <v>100</v>
      </c>
    </row>
    <row r="17" spans="3:34"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c r="AB17" s="47"/>
      <c r="AC17" s="24"/>
      <c r="AD17" s="24"/>
      <c r="AE17" s="24"/>
      <c r="AF17" s="24"/>
      <c r="AG17" s="50" t="s">
        <v>137</v>
      </c>
      <c r="AH17" s="50">
        <v>38</v>
      </c>
    </row>
    <row r="18" spans="3:34" ht="15" customHeight="1" x14ac:dyDescent="0.25">
      <c r="C18" s="460"/>
      <c r="D18" s="442"/>
      <c r="E18" s="442"/>
      <c r="F18" s="442"/>
      <c r="G18" s="442"/>
      <c r="H18" s="442"/>
      <c r="I18" s="442"/>
      <c r="J18" s="442"/>
      <c r="K18" s="442"/>
      <c r="L18" s="442"/>
      <c r="M18" s="442"/>
      <c r="N18" s="442"/>
      <c r="O18" s="442"/>
      <c r="P18" s="443"/>
      <c r="Q18" s="24"/>
      <c r="R18" s="452"/>
      <c r="S18" s="432"/>
      <c r="T18" s="432"/>
      <c r="U18" s="432"/>
      <c r="V18" s="432"/>
      <c r="W18" s="432"/>
      <c r="X18" s="432"/>
      <c r="Y18" s="432"/>
      <c r="Z18" s="432"/>
      <c r="AA18" s="420"/>
      <c r="AB18" s="42"/>
      <c r="AC18" s="24"/>
      <c r="AD18" s="24"/>
      <c r="AE18" s="24"/>
      <c r="AF18" s="24"/>
      <c r="AG18" s="50" t="s">
        <v>138</v>
      </c>
      <c r="AH18" s="50">
        <v>100</v>
      </c>
    </row>
    <row r="19" spans="3:34" ht="15" customHeight="1" x14ac:dyDescent="0.25">
      <c r="C19" s="461"/>
      <c r="D19" s="403"/>
      <c r="E19" s="403"/>
      <c r="F19" s="403"/>
      <c r="G19" s="403"/>
      <c r="H19" s="403"/>
      <c r="I19" s="403"/>
      <c r="J19" s="403"/>
      <c r="K19" s="403"/>
      <c r="L19" s="403"/>
      <c r="M19" s="403"/>
      <c r="N19" s="403"/>
      <c r="O19" s="403"/>
      <c r="P19" s="462"/>
      <c r="Q19" s="24"/>
      <c r="R19" s="24"/>
      <c r="S19" s="24"/>
      <c r="T19" s="24"/>
      <c r="U19" s="24"/>
      <c r="V19" s="24"/>
      <c r="W19" s="24"/>
      <c r="X19" s="24"/>
      <c r="Y19" s="24"/>
      <c r="Z19" s="24"/>
      <c r="AA19" s="24"/>
      <c r="AB19" s="42"/>
      <c r="AC19" s="24"/>
      <c r="AD19" s="24"/>
      <c r="AE19" s="24"/>
      <c r="AF19" s="24"/>
      <c r="AG19" s="50" t="s">
        <v>139</v>
      </c>
      <c r="AH19" s="50">
        <v>25</v>
      </c>
    </row>
    <row r="20" spans="3:34" ht="15" customHeight="1" x14ac:dyDescent="0.25">
      <c r="C20" s="461"/>
      <c r="D20" s="403"/>
      <c r="E20" s="403"/>
      <c r="F20" s="403"/>
      <c r="G20" s="403"/>
      <c r="H20" s="403"/>
      <c r="I20" s="403"/>
      <c r="J20" s="403"/>
      <c r="K20" s="403"/>
      <c r="L20" s="403"/>
      <c r="M20" s="403"/>
      <c r="N20" s="403"/>
      <c r="O20" s="403"/>
      <c r="P20" s="462"/>
      <c r="Q20" s="45"/>
      <c r="R20" s="48" t="s">
        <v>43</v>
      </c>
      <c r="S20" s="48"/>
      <c r="T20" s="48"/>
      <c r="U20" s="48"/>
      <c r="V20" s="48"/>
      <c r="W20" s="45"/>
      <c r="X20" s="45"/>
      <c r="Y20" s="45"/>
      <c r="Z20" s="24"/>
      <c r="AA20" s="45"/>
      <c r="AB20" s="42"/>
      <c r="AC20" s="24"/>
      <c r="AD20" s="24"/>
      <c r="AE20" s="24"/>
      <c r="AF20" s="24"/>
      <c r="AG20" s="24"/>
      <c r="AH20" s="24"/>
    </row>
    <row r="21" spans="3:34" ht="15" customHeight="1" x14ac:dyDescent="0.25">
      <c r="C21" s="461"/>
      <c r="D21" s="403"/>
      <c r="E21" s="403"/>
      <c r="F21" s="403"/>
      <c r="G21" s="403"/>
      <c r="H21" s="403"/>
      <c r="I21" s="403"/>
      <c r="J21" s="403"/>
      <c r="K21" s="403"/>
      <c r="L21" s="403"/>
      <c r="M21" s="403"/>
      <c r="N21" s="403"/>
      <c r="O21" s="403"/>
      <c r="P21" s="462"/>
      <c r="Q21" s="24"/>
      <c r="R21" s="50"/>
      <c r="S21" s="24" t="s">
        <v>44</v>
      </c>
      <c r="T21" s="24"/>
      <c r="U21" s="50"/>
      <c r="V21" s="24" t="s">
        <v>45</v>
      </c>
      <c r="W21" s="24"/>
      <c r="X21" s="50"/>
      <c r="Y21" s="51" t="s">
        <v>46</v>
      </c>
      <c r="Z21" s="24"/>
      <c r="AA21" s="24"/>
      <c r="AB21" s="42"/>
      <c r="AC21" s="24"/>
      <c r="AD21" s="24"/>
      <c r="AE21" s="24"/>
      <c r="AF21" s="24"/>
      <c r="AG21" s="24"/>
      <c r="AH21" s="24"/>
    </row>
    <row r="22" spans="3:34" ht="15" customHeight="1" x14ac:dyDescent="0.25">
      <c r="C22" s="461"/>
      <c r="D22" s="403"/>
      <c r="E22" s="403"/>
      <c r="F22" s="403"/>
      <c r="G22" s="403"/>
      <c r="H22" s="403"/>
      <c r="I22" s="403"/>
      <c r="J22" s="403"/>
      <c r="K22" s="403"/>
      <c r="L22" s="403"/>
      <c r="M22" s="403"/>
      <c r="N22" s="403"/>
      <c r="O22" s="403"/>
      <c r="P22" s="462"/>
      <c r="Q22" s="24"/>
      <c r="R22" s="24"/>
      <c r="S22" s="24"/>
      <c r="T22" s="24"/>
      <c r="U22" s="24"/>
      <c r="V22" s="24"/>
      <c r="W22" s="24"/>
      <c r="X22" s="24"/>
      <c r="Y22" s="24"/>
      <c r="Z22" s="24"/>
      <c r="AA22" s="24"/>
      <c r="AB22" s="42"/>
      <c r="AC22" s="24"/>
      <c r="AD22" s="24"/>
      <c r="AE22" s="24"/>
      <c r="AF22" s="24"/>
      <c r="AG22" s="24"/>
      <c r="AH22" s="24"/>
    </row>
    <row r="23" spans="3:34" ht="15" customHeight="1" x14ac:dyDescent="0.25">
      <c r="C23" s="444"/>
      <c r="D23" s="445"/>
      <c r="E23" s="445"/>
      <c r="F23" s="445"/>
      <c r="G23" s="445"/>
      <c r="H23" s="445"/>
      <c r="I23" s="445"/>
      <c r="J23" s="445"/>
      <c r="K23" s="445"/>
      <c r="L23" s="445"/>
      <c r="M23" s="445"/>
      <c r="N23" s="445"/>
      <c r="O23" s="445"/>
      <c r="P23" s="446"/>
      <c r="Q23" s="24"/>
      <c r="R23" s="48" t="s">
        <v>47</v>
      </c>
      <c r="S23" s="24"/>
      <c r="T23" s="24"/>
      <c r="U23" s="24"/>
      <c r="V23" s="24"/>
      <c r="W23" s="477" t="s">
        <v>20</v>
      </c>
      <c r="X23" s="432"/>
      <c r="Y23" s="432"/>
      <c r="Z23" s="432"/>
      <c r="AA23" s="420"/>
      <c r="AB23" s="42"/>
      <c r="AC23" s="24"/>
      <c r="AD23" s="24"/>
      <c r="AE23" s="24"/>
      <c r="AF23" s="24"/>
      <c r="AG23" s="82">
        <f>+(((((AH13/100)*AH14)+((AH15/100)*AH16)+((AH17/100)*AH18))*AH19)/100)</f>
        <v>25</v>
      </c>
      <c r="AH23" s="24"/>
    </row>
    <row r="24" spans="3:34"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c r="AB24" s="42"/>
      <c r="AC24" s="24"/>
      <c r="AD24" s="24"/>
      <c r="AE24" s="24"/>
      <c r="AF24" s="24"/>
      <c r="AG24" s="24"/>
      <c r="AH24" s="24"/>
    </row>
    <row r="25" spans="3:34"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c r="AB25" s="42"/>
      <c r="AC25" s="24"/>
      <c r="AD25" s="24"/>
      <c r="AE25" s="24"/>
      <c r="AF25" s="24"/>
      <c r="AG25" s="24"/>
      <c r="AH25" s="24"/>
    </row>
    <row r="26" spans="3:34" ht="39.75" customHeight="1" x14ac:dyDescent="0.25">
      <c r="C26" s="797" t="s">
        <v>124</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20"/>
      <c r="AB26" s="42"/>
      <c r="AC26" s="24"/>
      <c r="AD26" s="24"/>
      <c r="AE26" s="24"/>
      <c r="AF26" s="24"/>
      <c r="AG26" s="24"/>
      <c r="AH26" s="24"/>
    </row>
    <row r="27" spans="3:34"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52"/>
      <c r="AC27" s="24"/>
      <c r="AD27" s="24"/>
      <c r="AE27" s="24"/>
      <c r="AF27" s="24"/>
      <c r="AG27" s="24"/>
      <c r="AH27" s="24"/>
    </row>
    <row r="28" spans="3:34"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c r="AB28" s="52"/>
      <c r="AC28" s="24"/>
      <c r="AD28" s="24"/>
      <c r="AE28" s="24"/>
      <c r="AF28" s="24"/>
      <c r="AG28" s="24"/>
      <c r="AH28" s="24"/>
    </row>
    <row r="29" spans="3:34" ht="29.25" customHeight="1" x14ac:dyDescent="0.25">
      <c r="C29" s="477" t="s">
        <v>125</v>
      </c>
      <c r="D29" s="432"/>
      <c r="E29" s="432"/>
      <c r="F29" s="432"/>
      <c r="G29" s="432"/>
      <c r="H29" s="432"/>
      <c r="I29" s="432"/>
      <c r="J29" s="432"/>
      <c r="K29" s="420"/>
      <c r="L29" s="45"/>
      <c r="M29" s="477"/>
      <c r="N29" s="432"/>
      <c r="O29" s="432"/>
      <c r="P29" s="432"/>
      <c r="Q29" s="432"/>
      <c r="R29" s="432"/>
      <c r="S29" s="432"/>
      <c r="T29" s="432"/>
      <c r="U29" s="432"/>
      <c r="V29" s="432"/>
      <c r="W29" s="432"/>
      <c r="X29" s="432"/>
      <c r="Y29" s="432"/>
      <c r="Z29" s="432"/>
      <c r="AA29" s="420"/>
      <c r="AB29" s="52"/>
      <c r="AC29" s="24"/>
      <c r="AD29" s="24"/>
      <c r="AE29" s="24"/>
      <c r="AF29" s="24"/>
      <c r="AG29" s="24"/>
      <c r="AH29" s="24"/>
    </row>
    <row r="30" spans="3:34"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42"/>
      <c r="AC30" s="24"/>
      <c r="AD30" s="24"/>
      <c r="AE30" s="24"/>
      <c r="AF30" s="24"/>
      <c r="AG30" s="24"/>
      <c r="AH30" s="24"/>
    </row>
    <row r="31" spans="3:34"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c r="AB31" s="42"/>
      <c r="AC31" s="24"/>
      <c r="AD31" s="24"/>
      <c r="AE31" s="24"/>
      <c r="AF31" s="24"/>
      <c r="AG31" s="24"/>
      <c r="AH31" s="24"/>
    </row>
    <row r="32" spans="3:34" ht="90" customHeight="1" x14ac:dyDescent="0.25">
      <c r="C32" s="478" t="s">
        <v>126</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20"/>
      <c r="AB32" s="42"/>
      <c r="AC32" s="24"/>
      <c r="AD32" s="24"/>
      <c r="AE32" s="24"/>
      <c r="AF32" s="24"/>
      <c r="AG32" s="24"/>
      <c r="AH32" s="24"/>
    </row>
    <row r="34" spans="3:27" ht="15.75" customHeight="1" x14ac:dyDescent="0.25">
      <c r="C34" s="453" t="s">
        <v>55</v>
      </c>
      <c r="D34" s="449"/>
      <c r="E34" s="48"/>
      <c r="F34" s="431" t="s">
        <v>110</v>
      </c>
      <c r="G34" s="420"/>
      <c r="H34" s="48"/>
      <c r="I34" s="24"/>
      <c r="J34" s="56" t="s">
        <v>57</v>
      </c>
      <c r="K34" s="431">
        <v>25</v>
      </c>
      <c r="L34" s="432"/>
      <c r="M34" s="432"/>
      <c r="N34" s="420"/>
      <c r="O34" s="48"/>
      <c r="P34" s="48"/>
      <c r="Q34" s="39" t="s">
        <v>58</v>
      </c>
      <c r="R34" s="24"/>
      <c r="S34" s="48"/>
      <c r="T34" s="48"/>
      <c r="U34" s="48"/>
      <c r="V34" s="48"/>
      <c r="W34" s="431" t="s">
        <v>59</v>
      </c>
      <c r="X34" s="432"/>
      <c r="Y34" s="432"/>
      <c r="Z34" s="432"/>
      <c r="AA34" s="420"/>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478" t="s">
        <v>146</v>
      </c>
      <c r="G36" s="432"/>
      <c r="H36" s="432"/>
      <c r="I36" s="432"/>
      <c r="J36" s="432"/>
      <c r="K36" s="432"/>
      <c r="L36" s="432"/>
      <c r="M36" s="420"/>
      <c r="N36" s="24"/>
      <c r="O36" s="56" t="s">
        <v>62</v>
      </c>
      <c r="P36" s="477">
        <v>0</v>
      </c>
      <c r="Q36" s="432"/>
      <c r="R36" s="432"/>
      <c r="S36" s="432"/>
      <c r="T36" s="432"/>
      <c r="U36" s="432"/>
      <c r="V36" s="432"/>
      <c r="W36" s="432"/>
      <c r="X36" s="432"/>
      <c r="Y36" s="432"/>
      <c r="Z36" s="432"/>
      <c r="AA36" s="420"/>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52" t="s">
        <v>64</v>
      </c>
      <c r="G38" s="420"/>
      <c r="H38" s="24"/>
      <c r="I38" s="24"/>
      <c r="J38" s="48" t="s">
        <v>65</v>
      </c>
      <c r="K38" s="24"/>
      <c r="L38" s="452" t="s">
        <v>66</v>
      </c>
      <c r="M38" s="432"/>
      <c r="N38" s="420"/>
      <c r="O38" s="48"/>
      <c r="P38" s="48"/>
      <c r="Q38" s="24"/>
      <c r="R38" s="48" t="s">
        <v>67</v>
      </c>
      <c r="S38" s="48"/>
      <c r="T38" s="48"/>
      <c r="U38" s="48"/>
      <c r="V38" s="48"/>
      <c r="W38" s="479"/>
      <c r="X38" s="432"/>
      <c r="Y38" s="432"/>
      <c r="Z38" s="432"/>
      <c r="AA38" s="420"/>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480">
        <v>2024</v>
      </c>
      <c r="E40" s="481"/>
      <c r="F40" s="482"/>
      <c r="G40" s="38"/>
      <c r="H40" s="39"/>
      <c r="I40" s="39"/>
      <c r="J40" s="39"/>
      <c r="K40" s="39"/>
      <c r="L40" s="39"/>
      <c r="M40" s="39"/>
      <c r="N40" s="39"/>
      <c r="O40" s="39"/>
      <c r="P40" s="39"/>
      <c r="Q40" s="470"/>
      <c r="R40" s="469"/>
      <c r="S40" s="469"/>
      <c r="T40" s="469"/>
      <c r="U40" s="449"/>
      <c r="V40" s="39"/>
      <c r="W40" s="39"/>
      <c r="X40" s="468"/>
      <c r="Y40" s="469"/>
      <c r="Z40" s="469"/>
      <c r="AA40" s="449"/>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477">
        <v>1</v>
      </c>
      <c r="E42" s="432"/>
      <c r="F42" s="420"/>
      <c r="G42" s="24"/>
      <c r="H42" s="39"/>
      <c r="I42" s="39"/>
      <c r="J42" s="39"/>
      <c r="K42" s="39"/>
      <c r="L42" s="39"/>
      <c r="M42" s="39"/>
      <c r="N42" s="39"/>
      <c r="O42" s="39"/>
      <c r="P42" s="39"/>
      <c r="Q42" s="470"/>
      <c r="R42" s="469"/>
      <c r="S42" s="469"/>
      <c r="T42" s="469"/>
      <c r="U42" s="449"/>
      <c r="V42" s="39"/>
      <c r="W42" s="39"/>
      <c r="X42" s="468"/>
      <c r="Y42" s="469"/>
      <c r="Z42" s="469"/>
      <c r="AA42" s="449"/>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31" t="s">
        <v>69</v>
      </c>
      <c r="E44" s="432"/>
      <c r="F44" s="432"/>
      <c r="G44" s="432"/>
      <c r="H44" s="432"/>
      <c r="I44" s="432"/>
      <c r="J44" s="432"/>
      <c r="K44" s="432"/>
      <c r="L44" s="432"/>
      <c r="M44" s="432"/>
      <c r="N44" s="432"/>
      <c r="O44" s="432"/>
      <c r="P44" s="432"/>
      <c r="Q44" s="432"/>
      <c r="R44" s="432"/>
      <c r="S44" s="432"/>
      <c r="T44" s="432"/>
      <c r="U44" s="432"/>
      <c r="V44" s="432"/>
      <c r="W44" s="432"/>
      <c r="X44" s="432"/>
      <c r="Y44" s="420"/>
      <c r="Z44" s="49"/>
      <c r="AA44" s="49"/>
    </row>
    <row r="45" spans="3:27" ht="15.75" customHeight="1" x14ac:dyDescent="0.25">
      <c r="C45" s="24"/>
      <c r="D45" s="437" t="s">
        <v>70</v>
      </c>
      <c r="E45" s="432"/>
      <c r="F45" s="432"/>
      <c r="G45" s="432"/>
      <c r="H45" s="420"/>
      <c r="I45" s="433" t="s">
        <v>71</v>
      </c>
      <c r="J45" s="432"/>
      <c r="K45" s="432"/>
      <c r="L45" s="432"/>
      <c r="M45" s="432"/>
      <c r="N45" s="432"/>
      <c r="O45" s="432"/>
      <c r="P45" s="420"/>
      <c r="Q45" s="434" t="s">
        <v>72</v>
      </c>
      <c r="R45" s="432"/>
      <c r="S45" s="432"/>
      <c r="T45" s="432"/>
      <c r="U45" s="432"/>
      <c r="V45" s="432"/>
      <c r="W45" s="432"/>
      <c r="X45" s="432"/>
      <c r="Y45" s="420"/>
      <c r="Z45" s="49"/>
      <c r="AA45" s="49"/>
    </row>
    <row r="46" spans="3:27" ht="15.75" customHeight="1" x14ac:dyDescent="0.25">
      <c r="C46" s="62"/>
      <c r="D46" s="438" t="s">
        <v>73</v>
      </c>
      <c r="E46" s="432"/>
      <c r="F46" s="432"/>
      <c r="G46" s="432"/>
      <c r="H46" s="420"/>
      <c r="I46" s="435" t="s">
        <v>74</v>
      </c>
      <c r="J46" s="432"/>
      <c r="K46" s="432"/>
      <c r="L46" s="432"/>
      <c r="M46" s="432"/>
      <c r="N46" s="432"/>
      <c r="O46" s="432"/>
      <c r="P46" s="420"/>
      <c r="Q46" s="436" t="s">
        <v>75</v>
      </c>
      <c r="R46" s="432"/>
      <c r="S46" s="432"/>
      <c r="T46" s="432"/>
      <c r="U46" s="432"/>
      <c r="V46" s="432"/>
      <c r="W46" s="432"/>
      <c r="X46" s="432"/>
      <c r="Y46" s="420"/>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39" t="s">
        <v>76</v>
      </c>
      <c r="D48" s="432"/>
      <c r="E48" s="432"/>
      <c r="F48" s="420"/>
      <c r="G48" s="440" t="s">
        <v>77</v>
      </c>
      <c r="H48" s="441" t="s">
        <v>78</v>
      </c>
      <c r="I48" s="442"/>
      <c r="J48" s="442"/>
      <c r="K48" s="442"/>
      <c r="L48" s="442"/>
      <c r="M48" s="442"/>
      <c r="N48" s="442"/>
      <c r="O48" s="442"/>
      <c r="P48" s="442"/>
      <c r="Q48" s="442"/>
      <c r="R48" s="442"/>
      <c r="S48" s="442"/>
      <c r="T48" s="442"/>
      <c r="U48" s="442"/>
      <c r="V48" s="442"/>
      <c r="W48" s="442"/>
      <c r="X48" s="442"/>
      <c r="Y48" s="442"/>
      <c r="Z48" s="442"/>
      <c r="AA48" s="443"/>
    </row>
    <row r="49" spans="2:28" ht="15.75" customHeight="1" x14ac:dyDescent="0.25">
      <c r="B49" s="65"/>
      <c r="C49" s="66" t="s">
        <v>79</v>
      </c>
      <c r="D49" s="67">
        <v>1.2</v>
      </c>
      <c r="E49" s="439" t="s">
        <v>80</v>
      </c>
      <c r="F49" s="420"/>
      <c r="G49" s="406"/>
      <c r="H49" s="444"/>
      <c r="I49" s="445"/>
      <c r="J49" s="445"/>
      <c r="K49" s="445"/>
      <c r="L49" s="445"/>
      <c r="M49" s="445"/>
      <c r="N49" s="445"/>
      <c r="O49" s="445"/>
      <c r="P49" s="445"/>
      <c r="Q49" s="445"/>
      <c r="R49" s="445"/>
      <c r="S49" s="445"/>
      <c r="T49" s="445"/>
      <c r="U49" s="445"/>
      <c r="V49" s="445"/>
      <c r="W49" s="445"/>
      <c r="X49" s="445"/>
      <c r="Y49" s="445"/>
      <c r="Z49" s="445"/>
      <c r="AA49" s="446"/>
      <c r="AB49" s="60"/>
    </row>
    <row r="50" spans="2:28" ht="15.75" customHeight="1" x14ac:dyDescent="0.25">
      <c r="B50" s="65"/>
      <c r="C50" s="68">
        <v>2024</v>
      </c>
      <c r="D50" s="69">
        <v>45474</v>
      </c>
      <c r="E50" s="447">
        <v>45656</v>
      </c>
      <c r="F50" s="420"/>
      <c r="G50" s="70">
        <v>25</v>
      </c>
      <c r="H50" s="451" t="s">
        <v>147</v>
      </c>
      <c r="I50" s="432"/>
      <c r="J50" s="432"/>
      <c r="K50" s="432"/>
      <c r="L50" s="432"/>
      <c r="M50" s="432"/>
      <c r="N50" s="432"/>
      <c r="O50" s="432"/>
      <c r="P50" s="432"/>
      <c r="Q50" s="432"/>
      <c r="R50" s="432"/>
      <c r="S50" s="432"/>
      <c r="T50" s="432"/>
      <c r="U50" s="432"/>
      <c r="V50" s="432"/>
      <c r="W50" s="432"/>
      <c r="X50" s="432"/>
      <c r="Y50" s="432"/>
      <c r="Z50" s="432"/>
      <c r="AA50" s="420"/>
      <c r="AB50" s="60"/>
    </row>
    <row r="51" spans="2:28" ht="15.75" customHeight="1" x14ac:dyDescent="0.25">
      <c r="B51" s="65"/>
      <c r="C51" s="68">
        <v>2025</v>
      </c>
      <c r="D51" s="69">
        <v>45658</v>
      </c>
      <c r="E51" s="447">
        <v>46021</v>
      </c>
      <c r="F51" s="420"/>
      <c r="G51" s="70">
        <v>65</v>
      </c>
      <c r="H51" s="451" t="s">
        <v>147</v>
      </c>
      <c r="I51" s="432"/>
      <c r="J51" s="432"/>
      <c r="K51" s="432"/>
      <c r="L51" s="432"/>
      <c r="M51" s="432"/>
      <c r="N51" s="432"/>
      <c r="O51" s="432"/>
      <c r="P51" s="432"/>
      <c r="Q51" s="432"/>
      <c r="R51" s="432"/>
      <c r="S51" s="432"/>
      <c r="T51" s="432"/>
      <c r="U51" s="432"/>
      <c r="V51" s="432"/>
      <c r="W51" s="432"/>
      <c r="X51" s="432"/>
      <c r="Y51" s="432"/>
      <c r="Z51" s="432"/>
      <c r="AA51" s="420"/>
      <c r="AB51" s="60"/>
    </row>
    <row r="52" spans="2:28" ht="15.75" customHeight="1" x14ac:dyDescent="0.25">
      <c r="B52" s="65"/>
      <c r="C52" s="68">
        <v>2026</v>
      </c>
      <c r="D52" s="69">
        <v>46023</v>
      </c>
      <c r="E52" s="447">
        <v>46386</v>
      </c>
      <c r="F52" s="420"/>
      <c r="G52" s="70">
        <v>85</v>
      </c>
      <c r="H52" s="451" t="s">
        <v>147</v>
      </c>
      <c r="I52" s="432"/>
      <c r="J52" s="432"/>
      <c r="K52" s="432"/>
      <c r="L52" s="432"/>
      <c r="M52" s="432"/>
      <c r="N52" s="432"/>
      <c r="O52" s="432"/>
      <c r="P52" s="432"/>
      <c r="Q52" s="432"/>
      <c r="R52" s="432"/>
      <c r="S52" s="432"/>
      <c r="T52" s="432"/>
      <c r="U52" s="432"/>
      <c r="V52" s="432"/>
      <c r="W52" s="432"/>
      <c r="X52" s="432"/>
      <c r="Y52" s="432"/>
      <c r="Z52" s="432"/>
      <c r="AA52" s="420"/>
      <c r="AB52" s="60"/>
    </row>
    <row r="53" spans="2:28" ht="15.75" customHeight="1" x14ac:dyDescent="0.25">
      <c r="B53" s="65"/>
      <c r="C53" s="68">
        <v>2027</v>
      </c>
      <c r="D53" s="69">
        <v>46388</v>
      </c>
      <c r="E53" s="447">
        <v>46751</v>
      </c>
      <c r="F53" s="420"/>
      <c r="G53" s="70">
        <v>100</v>
      </c>
      <c r="H53" s="451" t="s">
        <v>147</v>
      </c>
      <c r="I53" s="432"/>
      <c r="J53" s="432"/>
      <c r="K53" s="432"/>
      <c r="L53" s="432"/>
      <c r="M53" s="432"/>
      <c r="N53" s="432"/>
      <c r="O53" s="432"/>
      <c r="P53" s="432"/>
      <c r="Q53" s="432"/>
      <c r="R53" s="432"/>
      <c r="S53" s="432"/>
      <c r="T53" s="432"/>
      <c r="U53" s="432"/>
      <c r="V53" s="432"/>
      <c r="W53" s="432"/>
      <c r="X53" s="432"/>
      <c r="Y53" s="432"/>
      <c r="Z53" s="432"/>
      <c r="AA53" s="420"/>
      <c r="AB53" s="60"/>
    </row>
    <row r="54" spans="2:28" ht="15.75" customHeight="1" x14ac:dyDescent="0.25">
      <c r="B54" s="65"/>
      <c r="C54" s="68"/>
      <c r="D54" s="68"/>
      <c r="E54" s="439"/>
      <c r="F54" s="420"/>
      <c r="G54" s="67"/>
      <c r="H54" s="439"/>
      <c r="I54" s="432"/>
      <c r="J54" s="432"/>
      <c r="K54" s="432"/>
      <c r="L54" s="432"/>
      <c r="M54" s="432"/>
      <c r="N54" s="432"/>
      <c r="O54" s="432"/>
      <c r="P54" s="432"/>
      <c r="Q54" s="432"/>
      <c r="R54" s="432"/>
      <c r="S54" s="432"/>
      <c r="T54" s="432"/>
      <c r="U54" s="432"/>
      <c r="V54" s="432"/>
      <c r="W54" s="432"/>
      <c r="X54" s="432"/>
      <c r="Y54" s="432"/>
      <c r="Z54" s="432"/>
      <c r="AA54" s="420"/>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53" t="s">
        <v>81</v>
      </c>
      <c r="D56" s="449"/>
      <c r="E56" s="48"/>
      <c r="F56" s="39" t="s">
        <v>82</v>
      </c>
      <c r="G56" s="71"/>
      <c r="H56" s="51"/>
      <c r="I56" s="39" t="s">
        <v>83</v>
      </c>
      <c r="J56" s="24"/>
      <c r="K56" s="452"/>
      <c r="L56" s="420"/>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50" t="s">
        <v>84</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20"/>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39" t="s">
        <v>79</v>
      </c>
      <c r="C60" s="420"/>
      <c r="D60" s="67"/>
      <c r="E60" s="439" t="s">
        <v>85</v>
      </c>
      <c r="F60" s="420"/>
      <c r="G60" s="67"/>
      <c r="H60" s="431" t="s">
        <v>86</v>
      </c>
      <c r="I60" s="420"/>
      <c r="J60" s="439"/>
      <c r="K60" s="420"/>
      <c r="L60" s="448"/>
      <c r="M60" s="449"/>
      <c r="N60" s="67" t="s">
        <v>87</v>
      </c>
      <c r="O60" s="439"/>
      <c r="P60" s="432"/>
      <c r="Q60" s="420"/>
      <c r="R60" s="439" t="s">
        <v>88</v>
      </c>
      <c r="S60" s="432"/>
      <c r="T60" s="420"/>
      <c r="U60" s="439"/>
      <c r="V60" s="432"/>
      <c r="W60" s="420"/>
      <c r="X60" s="439" t="s">
        <v>89</v>
      </c>
      <c r="Y60" s="420"/>
      <c r="Z60" s="439"/>
      <c r="AA60" s="432"/>
      <c r="AB60" s="420"/>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50" t="s">
        <v>90</v>
      </c>
      <c r="C62" s="420"/>
      <c r="D62" s="454"/>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6"/>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50" t="s">
        <v>91</v>
      </c>
      <c r="C64" s="420"/>
      <c r="D64" s="457"/>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6"/>
    </row>
    <row r="66" spans="2:28" ht="15.75" customHeight="1" x14ac:dyDescent="0.25">
      <c r="B66" s="450" t="s">
        <v>92</v>
      </c>
      <c r="C66" s="420"/>
      <c r="D66" s="457"/>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6"/>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50" t="s">
        <v>93</v>
      </c>
      <c r="C68" s="420"/>
      <c r="D68" s="457"/>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6"/>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50" t="s">
        <v>94</v>
      </c>
      <c r="C70" s="420"/>
      <c r="D70" s="457"/>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6"/>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50" t="s">
        <v>95</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20"/>
    </row>
    <row r="73" spans="2:28" ht="15.75" customHeight="1" x14ac:dyDescent="0.25">
      <c r="B73" s="431" t="s">
        <v>35</v>
      </c>
      <c r="C73" s="420"/>
      <c r="D73" s="81" t="s">
        <v>96</v>
      </c>
      <c r="E73" s="431" t="s">
        <v>97</v>
      </c>
      <c r="F73" s="420"/>
      <c r="G73" s="431" t="s">
        <v>95</v>
      </c>
      <c r="H73" s="432"/>
      <c r="I73" s="432"/>
      <c r="J73" s="432"/>
      <c r="K73" s="432"/>
      <c r="L73" s="432"/>
      <c r="M73" s="432"/>
      <c r="N73" s="432"/>
      <c r="O73" s="420"/>
      <c r="P73" s="431" t="s">
        <v>98</v>
      </c>
      <c r="Q73" s="432"/>
      <c r="R73" s="432"/>
      <c r="S73" s="432"/>
      <c r="T73" s="432"/>
      <c r="U73" s="432"/>
      <c r="V73" s="432"/>
      <c r="W73" s="432"/>
      <c r="X73" s="432"/>
      <c r="Y73" s="432"/>
      <c r="Z73" s="432"/>
      <c r="AA73" s="432"/>
      <c r="AB73" s="420"/>
    </row>
    <row r="74" spans="2:28" ht="15.75" customHeight="1" x14ac:dyDescent="0.25">
      <c r="B74" s="431"/>
      <c r="C74" s="420"/>
      <c r="D74" s="50"/>
      <c r="E74" s="431"/>
      <c r="F74" s="420"/>
      <c r="G74" s="458"/>
      <c r="H74" s="432"/>
      <c r="I74" s="432"/>
      <c r="J74" s="432"/>
      <c r="K74" s="432"/>
      <c r="L74" s="432"/>
      <c r="M74" s="432"/>
      <c r="N74" s="432"/>
      <c r="O74" s="420"/>
      <c r="P74" s="458"/>
      <c r="Q74" s="432"/>
      <c r="R74" s="432"/>
      <c r="S74" s="432"/>
      <c r="T74" s="432"/>
      <c r="U74" s="432"/>
      <c r="V74" s="432"/>
      <c r="W74" s="432"/>
      <c r="X74" s="432"/>
      <c r="Y74" s="432"/>
      <c r="Z74" s="432"/>
      <c r="AA74" s="432"/>
      <c r="AB74" s="420"/>
    </row>
    <row r="75" spans="2:28" ht="15.75" customHeight="1" x14ac:dyDescent="0.25">
      <c r="B75" s="431"/>
      <c r="C75" s="420"/>
      <c r="D75" s="50"/>
      <c r="E75" s="431"/>
      <c r="F75" s="420"/>
      <c r="G75" s="458"/>
      <c r="H75" s="432"/>
      <c r="I75" s="432"/>
      <c r="J75" s="432"/>
      <c r="K75" s="432"/>
      <c r="L75" s="432"/>
      <c r="M75" s="432"/>
      <c r="N75" s="432"/>
      <c r="O75" s="420"/>
      <c r="P75" s="458"/>
      <c r="Q75" s="432"/>
      <c r="R75" s="432"/>
      <c r="S75" s="432"/>
      <c r="T75" s="432"/>
      <c r="U75" s="432"/>
      <c r="V75" s="432"/>
      <c r="W75" s="432"/>
      <c r="X75" s="432"/>
      <c r="Y75" s="432"/>
      <c r="Z75" s="432"/>
      <c r="AA75" s="432"/>
      <c r="AB75" s="420"/>
    </row>
    <row r="76" spans="2:28" ht="26.25" customHeight="1" x14ac:dyDescent="0.25">
      <c r="B76" s="459" t="s">
        <v>148</v>
      </c>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20"/>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rgb="FFCCCCFF"/>
  </sheetPr>
  <dimension ref="B2:AH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5703125" customWidth="1"/>
    <col min="34" max="34" width="11.42578125" customWidth="1"/>
  </cols>
  <sheetData>
    <row r="2" spans="2:34" ht="12.75" customHeight="1" x14ac:dyDescent="0.25">
      <c r="B2" s="460"/>
      <c r="C2" s="442"/>
      <c r="D2" s="443"/>
      <c r="E2" s="25"/>
      <c r="F2" s="463" t="s">
        <v>149</v>
      </c>
      <c r="G2" s="442"/>
      <c r="H2" s="442"/>
      <c r="I2" s="442"/>
      <c r="J2" s="442"/>
      <c r="K2" s="442"/>
      <c r="L2" s="442"/>
      <c r="M2" s="442"/>
      <c r="N2" s="442"/>
      <c r="O2" s="442"/>
      <c r="P2" s="442"/>
      <c r="Q2" s="442"/>
      <c r="R2" s="442"/>
      <c r="S2" s="442"/>
      <c r="T2" s="442"/>
      <c r="U2" s="442"/>
      <c r="V2" s="442"/>
      <c r="W2" s="442"/>
      <c r="X2" s="442"/>
      <c r="Y2" s="442"/>
      <c r="Z2" s="442"/>
      <c r="AA2" s="442"/>
      <c r="AB2" s="443"/>
      <c r="AC2" s="24"/>
      <c r="AD2" s="24"/>
      <c r="AE2" s="24"/>
      <c r="AF2" s="24"/>
      <c r="AG2" s="24"/>
      <c r="AH2" s="24"/>
    </row>
    <row r="3" spans="2:34"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c r="AC3" s="24"/>
      <c r="AD3" s="24"/>
      <c r="AE3" s="24"/>
      <c r="AF3" s="24"/>
      <c r="AG3" s="24"/>
      <c r="AH3" s="24"/>
    </row>
    <row r="4" spans="2:34"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c r="AC4" s="24"/>
      <c r="AD4" s="24"/>
      <c r="AE4" s="24"/>
      <c r="AF4" s="24"/>
      <c r="AG4" s="24"/>
      <c r="AH4" s="24"/>
    </row>
    <row r="5" spans="2:34"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c r="AC5" s="24"/>
      <c r="AD5" s="24"/>
      <c r="AE5" s="24"/>
      <c r="AF5" s="24"/>
      <c r="AG5" s="24"/>
      <c r="AH5" s="24"/>
    </row>
    <row r="6" spans="2:34"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c r="AC6" s="24"/>
      <c r="AD6" s="24"/>
      <c r="AE6" s="24"/>
      <c r="AF6" s="24"/>
      <c r="AG6" s="796" t="s">
        <v>109</v>
      </c>
      <c r="AH6" s="449"/>
    </row>
    <row r="7" spans="2:34"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24"/>
      <c r="AG7" s="24"/>
      <c r="AH7" s="24"/>
    </row>
    <row r="8" spans="2:34"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24"/>
      <c r="AG8" s="24"/>
      <c r="AH8" s="24"/>
    </row>
    <row r="9" spans="2:34"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c r="AC9" s="24"/>
      <c r="AD9" s="24"/>
      <c r="AE9" s="24"/>
      <c r="AF9" s="24"/>
      <c r="AG9" s="81" t="s">
        <v>100</v>
      </c>
      <c r="AH9" s="81" t="s">
        <v>101</v>
      </c>
    </row>
    <row r="10" spans="2:34" ht="30" customHeight="1" x14ac:dyDescent="0.25">
      <c r="B10" s="32"/>
      <c r="C10" s="468" t="s">
        <v>36</v>
      </c>
      <c r="D10" s="449"/>
      <c r="E10" s="431" t="s">
        <v>29</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c r="AC10" s="24"/>
      <c r="AD10" s="24"/>
      <c r="AE10" s="24"/>
      <c r="AF10" s="24"/>
      <c r="AG10" s="50" t="s">
        <v>132</v>
      </c>
      <c r="AH10" s="50">
        <v>28</v>
      </c>
    </row>
    <row r="11" spans="2:34"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c r="AC11" s="24"/>
      <c r="AD11" s="24"/>
      <c r="AE11" s="24"/>
      <c r="AF11" s="24"/>
      <c r="AG11" s="50" t="s">
        <v>133</v>
      </c>
      <c r="AH11" s="50">
        <v>100</v>
      </c>
    </row>
    <row r="12" spans="2:34" ht="29.25" customHeight="1" x14ac:dyDescent="0.25">
      <c r="B12" s="32"/>
      <c r="C12" s="475" t="s">
        <v>38</v>
      </c>
      <c r="D12" s="476"/>
      <c r="E12" s="472" t="s">
        <v>150</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c r="AC12" s="24"/>
      <c r="AD12" s="24"/>
      <c r="AE12" s="24"/>
      <c r="AF12" s="24"/>
      <c r="AG12" s="50" t="s">
        <v>134</v>
      </c>
      <c r="AH12" s="50">
        <v>34</v>
      </c>
    </row>
    <row r="13" spans="2:34"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24"/>
      <c r="AG13" s="50" t="s">
        <v>136</v>
      </c>
      <c r="AH13" s="50">
        <v>100</v>
      </c>
    </row>
    <row r="14" spans="2:34" ht="15" customHeight="1" x14ac:dyDescent="0.25">
      <c r="B14" s="32"/>
      <c r="C14" s="468" t="s">
        <v>40</v>
      </c>
      <c r="D14" s="449"/>
      <c r="E14" s="46"/>
      <c r="F14" s="470"/>
      <c r="G14" s="469"/>
      <c r="H14" s="469"/>
      <c r="I14" s="469"/>
      <c r="J14" s="469"/>
      <c r="K14" s="469"/>
      <c r="L14" s="469"/>
      <c r="M14" s="469"/>
      <c r="N14" s="469"/>
      <c r="O14" s="469"/>
      <c r="P14" s="469"/>
      <c r="Q14" s="469"/>
      <c r="R14" s="469"/>
      <c r="S14" s="469"/>
      <c r="T14" s="469"/>
      <c r="U14" s="469"/>
      <c r="V14" s="469"/>
      <c r="W14" s="469"/>
      <c r="X14" s="469"/>
      <c r="Y14" s="469"/>
      <c r="Z14" s="469"/>
      <c r="AA14" s="469"/>
      <c r="AB14" s="471"/>
      <c r="AC14" s="24"/>
      <c r="AD14" s="24"/>
      <c r="AE14" s="24"/>
      <c r="AF14" s="24"/>
      <c r="AG14" s="50" t="s">
        <v>137</v>
      </c>
      <c r="AH14" s="50">
        <v>38</v>
      </c>
    </row>
    <row r="15" spans="2:34" ht="29.25" customHeight="1" x14ac:dyDescent="0.25">
      <c r="B15" s="32"/>
      <c r="C15" s="431" t="s">
        <v>151</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20"/>
      <c r="AB15" s="47"/>
      <c r="AC15" s="24"/>
      <c r="AD15" s="24"/>
      <c r="AE15" s="24"/>
      <c r="AF15" s="24"/>
      <c r="AG15" s="50" t="s">
        <v>138</v>
      </c>
      <c r="AH15" s="50">
        <v>100</v>
      </c>
    </row>
    <row r="16" spans="2:34" ht="15" customHeight="1" x14ac:dyDescent="0.25">
      <c r="B16" s="32"/>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7"/>
      <c r="AC16" s="24"/>
      <c r="AD16" s="24"/>
      <c r="AE16" s="24"/>
      <c r="AF16" s="24"/>
      <c r="AG16" s="50" t="s">
        <v>139</v>
      </c>
      <c r="AH16" s="50">
        <v>15</v>
      </c>
    </row>
    <row r="17" spans="3:33"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c r="AB17" s="47"/>
      <c r="AC17" s="24"/>
      <c r="AD17" s="24"/>
      <c r="AE17" s="24"/>
      <c r="AF17" s="24"/>
      <c r="AG17" s="24"/>
    </row>
    <row r="18" spans="3:33" ht="15" customHeight="1" x14ac:dyDescent="0.25">
      <c r="C18" s="460"/>
      <c r="D18" s="442"/>
      <c r="E18" s="442"/>
      <c r="F18" s="442"/>
      <c r="G18" s="442"/>
      <c r="H18" s="442"/>
      <c r="I18" s="442"/>
      <c r="J18" s="442"/>
      <c r="K18" s="442"/>
      <c r="L18" s="442"/>
      <c r="M18" s="442"/>
      <c r="N18" s="442"/>
      <c r="O18" s="442"/>
      <c r="P18" s="443"/>
      <c r="Q18" s="24"/>
      <c r="R18" s="452"/>
      <c r="S18" s="432"/>
      <c r="T18" s="432"/>
      <c r="U18" s="432"/>
      <c r="V18" s="432"/>
      <c r="W18" s="432"/>
      <c r="X18" s="432"/>
      <c r="Y18" s="432"/>
      <c r="Z18" s="432"/>
      <c r="AA18" s="420"/>
      <c r="AB18" s="42"/>
      <c r="AC18" s="24"/>
      <c r="AD18" s="24"/>
      <c r="AE18" s="24"/>
      <c r="AF18" s="24"/>
      <c r="AG18" s="24"/>
    </row>
    <row r="19" spans="3:33" ht="15" customHeight="1" x14ac:dyDescent="0.25">
      <c r="C19" s="461"/>
      <c r="D19" s="403"/>
      <c r="E19" s="403"/>
      <c r="F19" s="403"/>
      <c r="G19" s="403"/>
      <c r="H19" s="403"/>
      <c r="I19" s="403"/>
      <c r="J19" s="403"/>
      <c r="K19" s="403"/>
      <c r="L19" s="403"/>
      <c r="M19" s="403"/>
      <c r="N19" s="403"/>
      <c r="O19" s="403"/>
      <c r="P19" s="462"/>
      <c r="Q19" s="24"/>
      <c r="R19" s="24"/>
      <c r="S19" s="24"/>
      <c r="T19" s="24"/>
      <c r="U19" s="24"/>
      <c r="V19" s="24"/>
      <c r="W19" s="24"/>
      <c r="X19" s="24"/>
      <c r="Y19" s="24"/>
      <c r="Z19" s="24"/>
      <c r="AA19" s="24"/>
      <c r="AB19" s="42"/>
      <c r="AC19" s="24"/>
      <c r="AD19" s="24"/>
      <c r="AE19" s="24"/>
      <c r="AF19" s="24"/>
      <c r="AG19" s="24"/>
    </row>
    <row r="20" spans="3:33" ht="15" customHeight="1" x14ac:dyDescent="0.25">
      <c r="C20" s="461"/>
      <c r="D20" s="403"/>
      <c r="E20" s="403"/>
      <c r="F20" s="403"/>
      <c r="G20" s="403"/>
      <c r="H20" s="403"/>
      <c r="I20" s="403"/>
      <c r="J20" s="403"/>
      <c r="K20" s="403"/>
      <c r="L20" s="403"/>
      <c r="M20" s="403"/>
      <c r="N20" s="403"/>
      <c r="O20" s="403"/>
      <c r="P20" s="462"/>
      <c r="Q20" s="45"/>
      <c r="R20" s="48" t="s">
        <v>43</v>
      </c>
      <c r="S20" s="48"/>
      <c r="T20" s="48"/>
      <c r="U20" s="48"/>
      <c r="V20" s="48"/>
      <c r="W20" s="45"/>
      <c r="X20" s="45"/>
      <c r="Y20" s="45"/>
      <c r="Z20" s="24"/>
      <c r="AA20" s="45"/>
      <c r="AB20" s="42"/>
      <c r="AC20" s="24"/>
      <c r="AD20" s="24"/>
      <c r="AE20" s="24"/>
      <c r="AF20" s="24"/>
      <c r="AG20" s="82">
        <f>+(((((AH10/100)*AH11)+((AH12/100)*AH13)+((AH14/100)*AH15))*AH16)/100)</f>
        <v>15</v>
      </c>
    </row>
    <row r="21" spans="3:33" ht="15" customHeight="1" x14ac:dyDescent="0.25">
      <c r="C21" s="461"/>
      <c r="D21" s="403"/>
      <c r="E21" s="403"/>
      <c r="F21" s="403"/>
      <c r="G21" s="403"/>
      <c r="H21" s="403"/>
      <c r="I21" s="403"/>
      <c r="J21" s="403"/>
      <c r="K21" s="403"/>
      <c r="L21" s="403"/>
      <c r="M21" s="403"/>
      <c r="N21" s="403"/>
      <c r="O21" s="403"/>
      <c r="P21" s="462"/>
      <c r="Q21" s="24"/>
      <c r="R21" s="50"/>
      <c r="S21" s="24" t="s">
        <v>44</v>
      </c>
      <c r="T21" s="24"/>
      <c r="U21" s="50"/>
      <c r="V21" s="24" t="s">
        <v>45</v>
      </c>
      <c r="W21" s="24"/>
      <c r="X21" s="50"/>
      <c r="Y21" s="51" t="s">
        <v>46</v>
      </c>
      <c r="Z21" s="24"/>
      <c r="AA21" s="24"/>
      <c r="AB21" s="42"/>
      <c r="AC21" s="24"/>
      <c r="AD21" s="24"/>
      <c r="AE21" s="24"/>
      <c r="AF21" s="24"/>
      <c r="AG21" s="24"/>
    </row>
    <row r="22" spans="3:33" ht="15" customHeight="1" x14ac:dyDescent="0.25">
      <c r="C22" s="461"/>
      <c r="D22" s="403"/>
      <c r="E22" s="403"/>
      <c r="F22" s="403"/>
      <c r="G22" s="403"/>
      <c r="H22" s="403"/>
      <c r="I22" s="403"/>
      <c r="J22" s="403"/>
      <c r="K22" s="403"/>
      <c r="L22" s="403"/>
      <c r="M22" s="403"/>
      <c r="N22" s="403"/>
      <c r="O22" s="403"/>
      <c r="P22" s="462"/>
      <c r="Q22" s="24"/>
      <c r="R22" s="24"/>
      <c r="S22" s="24"/>
      <c r="T22" s="24"/>
      <c r="U22" s="24"/>
      <c r="V22" s="24"/>
      <c r="W22" s="24"/>
      <c r="X22" s="24"/>
      <c r="Y22" s="24"/>
      <c r="Z22" s="24"/>
      <c r="AA22" s="24"/>
      <c r="AB22" s="42"/>
      <c r="AC22" s="24"/>
      <c r="AD22" s="24"/>
      <c r="AE22" s="24"/>
      <c r="AF22" s="24"/>
      <c r="AG22" s="24"/>
    </row>
    <row r="23" spans="3:33" ht="15" customHeight="1" x14ac:dyDescent="0.25">
      <c r="C23" s="444"/>
      <c r="D23" s="445"/>
      <c r="E23" s="445"/>
      <c r="F23" s="445"/>
      <c r="G23" s="445"/>
      <c r="H23" s="445"/>
      <c r="I23" s="445"/>
      <c r="J23" s="445"/>
      <c r="K23" s="445"/>
      <c r="L23" s="445"/>
      <c r="M23" s="445"/>
      <c r="N23" s="445"/>
      <c r="O23" s="445"/>
      <c r="P23" s="446"/>
      <c r="Q23" s="24"/>
      <c r="R23" s="48" t="s">
        <v>47</v>
      </c>
      <c r="S23" s="24"/>
      <c r="T23" s="24"/>
      <c r="U23" s="24"/>
      <c r="V23" s="24"/>
      <c r="W23" s="477" t="s">
        <v>20</v>
      </c>
      <c r="X23" s="432"/>
      <c r="Y23" s="432"/>
      <c r="Z23" s="432"/>
      <c r="AA23" s="420"/>
      <c r="AB23" s="42"/>
      <c r="AC23" s="24"/>
      <c r="AD23" s="24"/>
      <c r="AE23" s="24"/>
      <c r="AF23" s="24"/>
      <c r="AG23" s="24"/>
    </row>
    <row r="24" spans="3:33"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c r="AB24" s="42"/>
      <c r="AC24" s="24"/>
      <c r="AD24" s="24"/>
      <c r="AE24" s="24"/>
      <c r="AF24" s="24"/>
      <c r="AG24" s="24"/>
    </row>
    <row r="25" spans="3:33"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c r="AB25" s="42"/>
      <c r="AC25" s="24"/>
      <c r="AD25" s="24"/>
      <c r="AE25" s="24"/>
      <c r="AF25" s="24"/>
      <c r="AG25" s="24"/>
    </row>
    <row r="26" spans="3:33" ht="39.75" customHeight="1" x14ac:dyDescent="0.25">
      <c r="C26" s="797" t="s">
        <v>152</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20"/>
      <c r="AB26" s="42"/>
      <c r="AC26" s="24"/>
      <c r="AD26" s="24"/>
      <c r="AE26" s="24"/>
      <c r="AF26" s="24"/>
      <c r="AG26" s="24"/>
    </row>
    <row r="27" spans="3:33"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52"/>
      <c r="AC27" s="24"/>
      <c r="AD27" s="24"/>
      <c r="AE27" s="24"/>
      <c r="AF27" s="24"/>
      <c r="AG27" s="24"/>
    </row>
    <row r="28" spans="3:33"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c r="AB28" s="52"/>
      <c r="AC28" s="24"/>
      <c r="AD28" s="24"/>
      <c r="AE28" s="24"/>
      <c r="AF28" s="24"/>
      <c r="AG28" s="24"/>
    </row>
    <row r="29" spans="3:33" ht="29.25" customHeight="1" x14ac:dyDescent="0.25">
      <c r="C29" s="477" t="s">
        <v>125</v>
      </c>
      <c r="D29" s="432"/>
      <c r="E29" s="432"/>
      <c r="F29" s="432"/>
      <c r="G29" s="432"/>
      <c r="H29" s="432"/>
      <c r="I29" s="432"/>
      <c r="J29" s="432"/>
      <c r="K29" s="420"/>
      <c r="L29" s="45"/>
      <c r="M29" s="477"/>
      <c r="N29" s="432"/>
      <c r="O29" s="432"/>
      <c r="P29" s="432"/>
      <c r="Q29" s="432"/>
      <c r="R29" s="432"/>
      <c r="S29" s="432"/>
      <c r="T29" s="432"/>
      <c r="U29" s="432"/>
      <c r="V29" s="432"/>
      <c r="W29" s="432"/>
      <c r="X29" s="432"/>
      <c r="Y29" s="432"/>
      <c r="Z29" s="432"/>
      <c r="AA29" s="420"/>
      <c r="AB29" s="52"/>
      <c r="AC29" s="24"/>
      <c r="AD29" s="24"/>
      <c r="AE29" s="24"/>
      <c r="AF29" s="24"/>
      <c r="AG29" s="24"/>
    </row>
    <row r="30" spans="3:33"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42"/>
      <c r="AC30" s="24"/>
      <c r="AD30" s="24"/>
      <c r="AE30" s="24"/>
      <c r="AF30" s="24"/>
      <c r="AG30" s="24"/>
    </row>
    <row r="31" spans="3:33"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c r="AB31" s="42"/>
      <c r="AC31" s="24"/>
      <c r="AD31" s="24"/>
      <c r="AE31" s="24"/>
      <c r="AF31" s="24"/>
      <c r="AG31" s="24"/>
    </row>
    <row r="32" spans="3:33" ht="90" customHeight="1" x14ac:dyDescent="0.25">
      <c r="C32" s="478" t="s">
        <v>126</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20"/>
      <c r="AB32" s="42"/>
      <c r="AC32" s="24"/>
      <c r="AD32" s="24"/>
      <c r="AE32" s="24"/>
      <c r="AF32" s="24"/>
      <c r="AG32" s="24"/>
    </row>
    <row r="34" spans="3:27" ht="15.75" customHeight="1" x14ac:dyDescent="0.25">
      <c r="C34" s="453" t="s">
        <v>55</v>
      </c>
      <c r="D34" s="449"/>
      <c r="E34" s="48"/>
      <c r="F34" s="431" t="s">
        <v>110</v>
      </c>
      <c r="G34" s="420"/>
      <c r="H34" s="48"/>
      <c r="I34" s="24"/>
      <c r="J34" s="56" t="s">
        <v>57</v>
      </c>
      <c r="K34" s="431">
        <v>15</v>
      </c>
      <c r="L34" s="432"/>
      <c r="M34" s="432"/>
      <c r="N34" s="420"/>
      <c r="O34" s="48"/>
      <c r="P34" s="48"/>
      <c r="Q34" s="39" t="s">
        <v>58</v>
      </c>
      <c r="R34" s="24"/>
      <c r="S34" s="48"/>
      <c r="T34" s="48"/>
      <c r="U34" s="48"/>
      <c r="V34" s="48"/>
      <c r="W34" s="431" t="s">
        <v>59</v>
      </c>
      <c r="X34" s="432"/>
      <c r="Y34" s="432"/>
      <c r="Z34" s="432"/>
      <c r="AA34" s="420"/>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478" t="s">
        <v>153</v>
      </c>
      <c r="G36" s="432"/>
      <c r="H36" s="432"/>
      <c r="I36" s="432"/>
      <c r="J36" s="432"/>
      <c r="K36" s="432"/>
      <c r="L36" s="432"/>
      <c r="M36" s="420"/>
      <c r="N36" s="24"/>
      <c r="O36" s="56" t="s">
        <v>62</v>
      </c>
      <c r="P36" s="477">
        <v>0</v>
      </c>
      <c r="Q36" s="432"/>
      <c r="R36" s="432"/>
      <c r="S36" s="432"/>
      <c r="T36" s="432"/>
      <c r="U36" s="432"/>
      <c r="V36" s="432"/>
      <c r="W36" s="432"/>
      <c r="X36" s="432"/>
      <c r="Y36" s="432"/>
      <c r="Z36" s="432"/>
      <c r="AA36" s="420"/>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52" t="s">
        <v>64</v>
      </c>
      <c r="G38" s="420"/>
      <c r="H38" s="24"/>
      <c r="I38" s="24"/>
      <c r="J38" s="48" t="s">
        <v>65</v>
      </c>
      <c r="K38" s="24"/>
      <c r="L38" s="452" t="s">
        <v>66</v>
      </c>
      <c r="M38" s="432"/>
      <c r="N38" s="420"/>
      <c r="O38" s="48"/>
      <c r="P38" s="48"/>
      <c r="Q38" s="24"/>
      <c r="R38" s="48" t="s">
        <v>67</v>
      </c>
      <c r="S38" s="48"/>
      <c r="T38" s="48"/>
      <c r="U38" s="48"/>
      <c r="V38" s="48"/>
      <c r="W38" s="479"/>
      <c r="X38" s="432"/>
      <c r="Y38" s="432"/>
      <c r="Z38" s="432"/>
      <c r="AA38" s="420"/>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480">
        <v>2024</v>
      </c>
      <c r="E40" s="481"/>
      <c r="F40" s="482"/>
      <c r="G40" s="38"/>
      <c r="H40" s="39"/>
      <c r="I40" s="39"/>
      <c r="J40" s="39"/>
      <c r="K40" s="39"/>
      <c r="L40" s="39"/>
      <c r="M40" s="39"/>
      <c r="N40" s="39"/>
      <c r="O40" s="39"/>
      <c r="P40" s="39"/>
      <c r="Q40" s="470"/>
      <c r="R40" s="469"/>
      <c r="S40" s="469"/>
      <c r="T40" s="469"/>
      <c r="U40" s="449"/>
      <c r="V40" s="39"/>
      <c r="W40" s="39"/>
      <c r="X40" s="468"/>
      <c r="Y40" s="469"/>
      <c r="Z40" s="469"/>
      <c r="AA40" s="449"/>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477">
        <v>15</v>
      </c>
      <c r="E42" s="432"/>
      <c r="F42" s="420"/>
      <c r="G42" s="24"/>
      <c r="H42" s="39"/>
      <c r="I42" s="39"/>
      <c r="J42" s="39"/>
      <c r="K42" s="39"/>
      <c r="L42" s="39"/>
      <c r="M42" s="39"/>
      <c r="N42" s="39"/>
      <c r="O42" s="39"/>
      <c r="P42" s="39"/>
      <c r="Q42" s="470"/>
      <c r="R42" s="469"/>
      <c r="S42" s="469"/>
      <c r="T42" s="469"/>
      <c r="U42" s="449"/>
      <c r="V42" s="39"/>
      <c r="W42" s="39"/>
      <c r="X42" s="468"/>
      <c r="Y42" s="469"/>
      <c r="Z42" s="469"/>
      <c r="AA42" s="449"/>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31" t="s">
        <v>69</v>
      </c>
      <c r="E44" s="432"/>
      <c r="F44" s="432"/>
      <c r="G44" s="432"/>
      <c r="H44" s="432"/>
      <c r="I44" s="432"/>
      <c r="J44" s="432"/>
      <c r="K44" s="432"/>
      <c r="L44" s="432"/>
      <c r="M44" s="432"/>
      <c r="N44" s="432"/>
      <c r="O44" s="432"/>
      <c r="P44" s="432"/>
      <c r="Q44" s="432"/>
      <c r="R44" s="432"/>
      <c r="S44" s="432"/>
      <c r="T44" s="432"/>
      <c r="U44" s="432"/>
      <c r="V44" s="432"/>
      <c r="W44" s="432"/>
      <c r="X44" s="432"/>
      <c r="Y44" s="420"/>
      <c r="Z44" s="49"/>
      <c r="AA44" s="49"/>
    </row>
    <row r="45" spans="3:27" ht="15.75" customHeight="1" x14ac:dyDescent="0.25">
      <c r="C45" s="24"/>
      <c r="D45" s="437" t="s">
        <v>70</v>
      </c>
      <c r="E45" s="432"/>
      <c r="F45" s="432"/>
      <c r="G45" s="432"/>
      <c r="H45" s="420"/>
      <c r="I45" s="433" t="s">
        <v>71</v>
      </c>
      <c r="J45" s="432"/>
      <c r="K45" s="432"/>
      <c r="L45" s="432"/>
      <c r="M45" s="432"/>
      <c r="N45" s="432"/>
      <c r="O45" s="432"/>
      <c r="P45" s="420"/>
      <c r="Q45" s="434" t="s">
        <v>72</v>
      </c>
      <c r="R45" s="432"/>
      <c r="S45" s="432"/>
      <c r="T45" s="432"/>
      <c r="U45" s="432"/>
      <c r="V45" s="432"/>
      <c r="W45" s="432"/>
      <c r="X45" s="432"/>
      <c r="Y45" s="420"/>
      <c r="Z45" s="49"/>
      <c r="AA45" s="49"/>
    </row>
    <row r="46" spans="3:27" ht="15.75" customHeight="1" x14ac:dyDescent="0.25">
      <c r="C46" s="62"/>
      <c r="D46" s="438" t="s">
        <v>73</v>
      </c>
      <c r="E46" s="432"/>
      <c r="F46" s="432"/>
      <c r="G46" s="432"/>
      <c r="H46" s="420"/>
      <c r="I46" s="435" t="s">
        <v>74</v>
      </c>
      <c r="J46" s="432"/>
      <c r="K46" s="432"/>
      <c r="L46" s="432"/>
      <c r="M46" s="432"/>
      <c r="N46" s="432"/>
      <c r="O46" s="432"/>
      <c r="P46" s="420"/>
      <c r="Q46" s="436" t="s">
        <v>75</v>
      </c>
      <c r="R46" s="432"/>
      <c r="S46" s="432"/>
      <c r="T46" s="432"/>
      <c r="U46" s="432"/>
      <c r="V46" s="432"/>
      <c r="W46" s="432"/>
      <c r="X46" s="432"/>
      <c r="Y46" s="420"/>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39" t="s">
        <v>76</v>
      </c>
      <c r="D48" s="432"/>
      <c r="E48" s="432"/>
      <c r="F48" s="420"/>
      <c r="G48" s="440" t="s">
        <v>77</v>
      </c>
      <c r="H48" s="441" t="s">
        <v>78</v>
      </c>
      <c r="I48" s="442"/>
      <c r="J48" s="442"/>
      <c r="K48" s="442"/>
      <c r="L48" s="442"/>
      <c r="M48" s="442"/>
      <c r="N48" s="442"/>
      <c r="O48" s="442"/>
      <c r="P48" s="442"/>
      <c r="Q48" s="442"/>
      <c r="R48" s="442"/>
      <c r="S48" s="442"/>
      <c r="T48" s="442"/>
      <c r="U48" s="442"/>
      <c r="V48" s="442"/>
      <c r="W48" s="442"/>
      <c r="X48" s="442"/>
      <c r="Y48" s="442"/>
      <c r="Z48" s="442"/>
      <c r="AA48" s="443"/>
    </row>
    <row r="49" spans="2:28" ht="15.75" customHeight="1" x14ac:dyDescent="0.25">
      <c r="B49" s="65"/>
      <c r="C49" s="66" t="s">
        <v>79</v>
      </c>
      <c r="D49" s="67">
        <v>1.2</v>
      </c>
      <c r="E49" s="439" t="s">
        <v>80</v>
      </c>
      <c r="F49" s="420"/>
      <c r="G49" s="406"/>
      <c r="H49" s="444"/>
      <c r="I49" s="445"/>
      <c r="J49" s="445"/>
      <c r="K49" s="445"/>
      <c r="L49" s="445"/>
      <c r="M49" s="445"/>
      <c r="N49" s="445"/>
      <c r="O49" s="445"/>
      <c r="P49" s="445"/>
      <c r="Q49" s="445"/>
      <c r="R49" s="445"/>
      <c r="S49" s="445"/>
      <c r="T49" s="445"/>
      <c r="U49" s="445"/>
      <c r="V49" s="445"/>
      <c r="W49" s="445"/>
      <c r="X49" s="445"/>
      <c r="Y49" s="445"/>
      <c r="Z49" s="445"/>
      <c r="AA49" s="446"/>
      <c r="AB49" s="60"/>
    </row>
    <row r="50" spans="2:28" ht="15.75" customHeight="1" x14ac:dyDescent="0.25">
      <c r="B50" s="65"/>
      <c r="C50" s="68">
        <v>2024</v>
      </c>
      <c r="D50" s="69">
        <v>45474</v>
      </c>
      <c r="E50" s="447">
        <v>45656</v>
      </c>
      <c r="F50" s="420"/>
      <c r="G50" s="70">
        <v>15</v>
      </c>
      <c r="H50" s="451" t="s">
        <v>141</v>
      </c>
      <c r="I50" s="432"/>
      <c r="J50" s="432"/>
      <c r="K50" s="432"/>
      <c r="L50" s="432"/>
      <c r="M50" s="432"/>
      <c r="N50" s="432"/>
      <c r="O50" s="432"/>
      <c r="P50" s="432"/>
      <c r="Q50" s="432"/>
      <c r="R50" s="432"/>
      <c r="S50" s="432"/>
      <c r="T50" s="432"/>
      <c r="U50" s="432"/>
      <c r="V50" s="432"/>
      <c r="W50" s="432"/>
      <c r="X50" s="432"/>
      <c r="Y50" s="432"/>
      <c r="Z50" s="432"/>
      <c r="AA50" s="420"/>
      <c r="AB50" s="60"/>
    </row>
    <row r="51" spans="2:28" ht="15.75" customHeight="1" x14ac:dyDescent="0.25">
      <c r="B51" s="65"/>
      <c r="C51" s="68">
        <v>2025</v>
      </c>
      <c r="D51" s="69">
        <v>45658</v>
      </c>
      <c r="E51" s="447">
        <v>46021</v>
      </c>
      <c r="F51" s="420"/>
      <c r="G51" s="70">
        <v>30</v>
      </c>
      <c r="H51" s="451" t="s">
        <v>141</v>
      </c>
      <c r="I51" s="432"/>
      <c r="J51" s="432"/>
      <c r="K51" s="432"/>
      <c r="L51" s="432"/>
      <c r="M51" s="432"/>
      <c r="N51" s="432"/>
      <c r="O51" s="432"/>
      <c r="P51" s="432"/>
      <c r="Q51" s="432"/>
      <c r="R51" s="432"/>
      <c r="S51" s="432"/>
      <c r="T51" s="432"/>
      <c r="U51" s="432"/>
      <c r="V51" s="432"/>
      <c r="W51" s="432"/>
      <c r="X51" s="432"/>
      <c r="Y51" s="432"/>
      <c r="Z51" s="432"/>
      <c r="AA51" s="420"/>
      <c r="AB51" s="60"/>
    </row>
    <row r="52" spans="2:28" ht="15.75" customHeight="1" x14ac:dyDescent="0.25">
      <c r="B52" s="65"/>
      <c r="C52" s="68">
        <v>2026</v>
      </c>
      <c r="D52" s="69">
        <v>46023</v>
      </c>
      <c r="E52" s="447">
        <v>46386</v>
      </c>
      <c r="F52" s="420"/>
      <c r="G52" s="70">
        <v>45</v>
      </c>
      <c r="H52" s="451" t="s">
        <v>141</v>
      </c>
      <c r="I52" s="432"/>
      <c r="J52" s="432"/>
      <c r="K52" s="432"/>
      <c r="L52" s="432"/>
      <c r="M52" s="432"/>
      <c r="N52" s="432"/>
      <c r="O52" s="432"/>
      <c r="P52" s="432"/>
      <c r="Q52" s="432"/>
      <c r="R52" s="432"/>
      <c r="S52" s="432"/>
      <c r="T52" s="432"/>
      <c r="U52" s="432"/>
      <c r="V52" s="432"/>
      <c r="W52" s="432"/>
      <c r="X52" s="432"/>
      <c r="Y52" s="432"/>
      <c r="Z52" s="432"/>
      <c r="AA52" s="420"/>
      <c r="AB52" s="60"/>
    </row>
    <row r="53" spans="2:28" ht="15.75" customHeight="1" x14ac:dyDescent="0.25">
      <c r="B53" s="65"/>
      <c r="C53" s="68">
        <v>2027</v>
      </c>
      <c r="D53" s="69">
        <v>46388</v>
      </c>
      <c r="E53" s="447">
        <v>46751</v>
      </c>
      <c r="F53" s="420"/>
      <c r="G53" s="70">
        <v>60</v>
      </c>
      <c r="H53" s="451" t="s">
        <v>141</v>
      </c>
      <c r="I53" s="432"/>
      <c r="J53" s="432"/>
      <c r="K53" s="432"/>
      <c r="L53" s="432"/>
      <c r="M53" s="432"/>
      <c r="N53" s="432"/>
      <c r="O53" s="432"/>
      <c r="P53" s="432"/>
      <c r="Q53" s="432"/>
      <c r="R53" s="432"/>
      <c r="S53" s="432"/>
      <c r="T53" s="432"/>
      <c r="U53" s="432"/>
      <c r="V53" s="432"/>
      <c r="W53" s="432"/>
      <c r="X53" s="432"/>
      <c r="Y53" s="432"/>
      <c r="Z53" s="432"/>
      <c r="AA53" s="420"/>
      <c r="AB53" s="60"/>
    </row>
    <row r="54" spans="2:28" ht="15.75" customHeight="1" x14ac:dyDescent="0.25">
      <c r="B54" s="65"/>
      <c r="C54" s="68"/>
      <c r="D54" s="68"/>
      <c r="E54" s="439"/>
      <c r="F54" s="420"/>
      <c r="G54" s="67"/>
      <c r="H54" s="439"/>
      <c r="I54" s="432"/>
      <c r="J54" s="432"/>
      <c r="K54" s="432"/>
      <c r="L54" s="432"/>
      <c r="M54" s="432"/>
      <c r="N54" s="432"/>
      <c r="O54" s="432"/>
      <c r="P54" s="432"/>
      <c r="Q54" s="432"/>
      <c r="R54" s="432"/>
      <c r="S54" s="432"/>
      <c r="T54" s="432"/>
      <c r="U54" s="432"/>
      <c r="V54" s="432"/>
      <c r="W54" s="432"/>
      <c r="X54" s="432"/>
      <c r="Y54" s="432"/>
      <c r="Z54" s="432"/>
      <c r="AA54" s="420"/>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53" t="s">
        <v>81</v>
      </c>
      <c r="D56" s="449"/>
      <c r="E56" s="48"/>
      <c r="F56" s="39" t="s">
        <v>82</v>
      </c>
      <c r="G56" s="71"/>
      <c r="H56" s="51"/>
      <c r="I56" s="39" t="s">
        <v>83</v>
      </c>
      <c r="J56" s="24"/>
      <c r="K56" s="452"/>
      <c r="L56" s="420"/>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50" t="s">
        <v>84</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20"/>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39" t="s">
        <v>79</v>
      </c>
      <c r="C60" s="420"/>
      <c r="D60" s="67"/>
      <c r="E60" s="439" t="s">
        <v>85</v>
      </c>
      <c r="F60" s="420"/>
      <c r="G60" s="67"/>
      <c r="H60" s="431" t="s">
        <v>86</v>
      </c>
      <c r="I60" s="420"/>
      <c r="J60" s="439"/>
      <c r="K60" s="420"/>
      <c r="L60" s="448"/>
      <c r="M60" s="449"/>
      <c r="N60" s="67" t="s">
        <v>87</v>
      </c>
      <c r="O60" s="439"/>
      <c r="P60" s="432"/>
      <c r="Q60" s="420"/>
      <c r="R60" s="439" t="s">
        <v>88</v>
      </c>
      <c r="S60" s="432"/>
      <c r="T60" s="420"/>
      <c r="U60" s="439"/>
      <c r="V60" s="432"/>
      <c r="W60" s="420"/>
      <c r="X60" s="439" t="s">
        <v>89</v>
      </c>
      <c r="Y60" s="420"/>
      <c r="Z60" s="439"/>
      <c r="AA60" s="432"/>
      <c r="AB60" s="420"/>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50" t="s">
        <v>90</v>
      </c>
      <c r="C62" s="420"/>
      <c r="D62" s="454"/>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6"/>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50" t="s">
        <v>91</v>
      </c>
      <c r="C64" s="420"/>
      <c r="D64" s="457"/>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6"/>
    </row>
    <row r="66" spans="2:28" ht="15.75" customHeight="1" x14ac:dyDescent="0.25">
      <c r="B66" s="450" t="s">
        <v>92</v>
      </c>
      <c r="C66" s="420"/>
      <c r="D66" s="457"/>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6"/>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50" t="s">
        <v>93</v>
      </c>
      <c r="C68" s="420"/>
      <c r="D68" s="457"/>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6"/>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50" t="s">
        <v>94</v>
      </c>
      <c r="C70" s="420"/>
      <c r="D70" s="457"/>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6"/>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50" t="s">
        <v>95</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20"/>
    </row>
    <row r="73" spans="2:28" ht="15.75" customHeight="1" x14ac:dyDescent="0.25">
      <c r="B73" s="431" t="s">
        <v>35</v>
      </c>
      <c r="C73" s="420"/>
      <c r="D73" s="81" t="s">
        <v>96</v>
      </c>
      <c r="E73" s="431" t="s">
        <v>97</v>
      </c>
      <c r="F73" s="420"/>
      <c r="G73" s="431" t="s">
        <v>95</v>
      </c>
      <c r="H73" s="432"/>
      <c r="I73" s="432"/>
      <c r="J73" s="432"/>
      <c r="K73" s="432"/>
      <c r="L73" s="432"/>
      <c r="M73" s="432"/>
      <c r="N73" s="432"/>
      <c r="O73" s="420"/>
      <c r="P73" s="431" t="s">
        <v>98</v>
      </c>
      <c r="Q73" s="432"/>
      <c r="R73" s="432"/>
      <c r="S73" s="432"/>
      <c r="T73" s="432"/>
      <c r="U73" s="432"/>
      <c r="V73" s="432"/>
      <c r="W73" s="432"/>
      <c r="X73" s="432"/>
      <c r="Y73" s="432"/>
      <c r="Z73" s="432"/>
      <c r="AA73" s="432"/>
      <c r="AB73" s="420"/>
    </row>
    <row r="74" spans="2:28" ht="15.75" customHeight="1" x14ac:dyDescent="0.25">
      <c r="B74" s="431"/>
      <c r="C74" s="420"/>
      <c r="D74" s="50"/>
      <c r="E74" s="431"/>
      <c r="F74" s="420"/>
      <c r="G74" s="458"/>
      <c r="H74" s="432"/>
      <c r="I74" s="432"/>
      <c r="J74" s="432"/>
      <c r="K74" s="432"/>
      <c r="L74" s="432"/>
      <c r="M74" s="432"/>
      <c r="N74" s="432"/>
      <c r="O74" s="420"/>
      <c r="P74" s="458"/>
      <c r="Q74" s="432"/>
      <c r="R74" s="432"/>
      <c r="S74" s="432"/>
      <c r="T74" s="432"/>
      <c r="U74" s="432"/>
      <c r="V74" s="432"/>
      <c r="W74" s="432"/>
      <c r="X74" s="432"/>
      <c r="Y74" s="432"/>
      <c r="Z74" s="432"/>
      <c r="AA74" s="432"/>
      <c r="AB74" s="420"/>
    </row>
    <row r="75" spans="2:28" ht="15.75" customHeight="1" x14ac:dyDescent="0.25">
      <c r="B75" s="431"/>
      <c r="C75" s="420"/>
      <c r="D75" s="50"/>
      <c r="E75" s="431"/>
      <c r="F75" s="420"/>
      <c r="G75" s="458"/>
      <c r="H75" s="432"/>
      <c r="I75" s="432"/>
      <c r="J75" s="432"/>
      <c r="K75" s="432"/>
      <c r="L75" s="432"/>
      <c r="M75" s="432"/>
      <c r="N75" s="432"/>
      <c r="O75" s="420"/>
      <c r="P75" s="458"/>
      <c r="Q75" s="432"/>
      <c r="R75" s="432"/>
      <c r="S75" s="432"/>
      <c r="T75" s="432"/>
      <c r="U75" s="432"/>
      <c r="V75" s="432"/>
      <c r="W75" s="432"/>
      <c r="X75" s="432"/>
      <c r="Y75" s="432"/>
      <c r="Z75" s="432"/>
      <c r="AA75" s="432"/>
      <c r="AB75" s="420"/>
    </row>
    <row r="76" spans="2:28" ht="26.25" customHeight="1" x14ac:dyDescent="0.25">
      <c r="B76" s="459" t="s">
        <v>154</v>
      </c>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20"/>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0"/>
      <c r="C2" s="442"/>
      <c r="D2" s="443"/>
      <c r="E2" s="25"/>
      <c r="F2" s="463" t="s">
        <v>155</v>
      </c>
      <c r="G2" s="442"/>
      <c r="H2" s="442"/>
      <c r="I2" s="442"/>
      <c r="J2" s="442"/>
      <c r="K2" s="442"/>
      <c r="L2" s="442"/>
      <c r="M2" s="442"/>
      <c r="N2" s="442"/>
      <c r="O2" s="442"/>
      <c r="P2" s="442"/>
      <c r="Q2" s="442"/>
      <c r="R2" s="442"/>
      <c r="S2" s="442"/>
      <c r="T2" s="442"/>
      <c r="U2" s="442"/>
      <c r="V2" s="442"/>
      <c r="W2" s="442"/>
      <c r="X2" s="442"/>
      <c r="Y2" s="442"/>
      <c r="Z2" s="442"/>
      <c r="AA2" s="442"/>
      <c r="AB2" s="443"/>
    </row>
    <row r="3" spans="2:28"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row>
    <row r="4" spans="2:28"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row>
    <row r="5" spans="2:28"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row>
    <row r="6" spans="2:28"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row>
    <row r="7" spans="2:28"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468" t="s">
        <v>36</v>
      </c>
      <c r="D10" s="449"/>
      <c r="E10" s="431" t="s">
        <v>156</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row>
    <row r="11" spans="2:28"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row>
    <row r="12" spans="2:28" ht="29.25" customHeight="1" x14ac:dyDescent="0.25">
      <c r="B12" s="32"/>
      <c r="C12" s="475" t="s">
        <v>38</v>
      </c>
      <c r="D12" s="476"/>
      <c r="E12" s="472" t="s">
        <v>131</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row>
    <row r="13" spans="2:28"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468" t="s">
        <v>157</v>
      </c>
      <c r="D14" s="449"/>
      <c r="E14" s="460" t="s">
        <v>158</v>
      </c>
      <c r="F14" s="442"/>
      <c r="G14" s="442"/>
      <c r="H14" s="442"/>
      <c r="I14" s="442"/>
      <c r="J14" s="442"/>
      <c r="K14" s="442"/>
      <c r="L14" s="442"/>
      <c r="M14" s="442"/>
      <c r="N14" s="442"/>
      <c r="O14" s="442"/>
      <c r="P14" s="442"/>
      <c r="Q14" s="442"/>
      <c r="R14" s="442"/>
      <c r="S14" s="442"/>
      <c r="T14" s="442"/>
      <c r="U14" s="442"/>
      <c r="V14" s="442"/>
      <c r="W14" s="442"/>
      <c r="X14" s="442"/>
      <c r="Y14" s="442"/>
      <c r="Z14" s="442"/>
      <c r="AA14" s="443"/>
      <c r="AB14" s="42"/>
    </row>
    <row r="15" spans="2:28" ht="15.75" customHeight="1" x14ac:dyDescent="0.25">
      <c r="B15" s="32"/>
      <c r="C15" s="45"/>
      <c r="D15" s="45"/>
      <c r="E15" s="444"/>
      <c r="F15" s="445"/>
      <c r="G15" s="445"/>
      <c r="H15" s="445"/>
      <c r="I15" s="445"/>
      <c r="J15" s="445"/>
      <c r="K15" s="445"/>
      <c r="L15" s="445"/>
      <c r="M15" s="445"/>
      <c r="N15" s="445"/>
      <c r="O15" s="445"/>
      <c r="P15" s="445"/>
      <c r="Q15" s="445"/>
      <c r="R15" s="445"/>
      <c r="S15" s="445"/>
      <c r="T15" s="445"/>
      <c r="U15" s="445"/>
      <c r="V15" s="445"/>
      <c r="W15" s="445"/>
      <c r="X15" s="445"/>
      <c r="Y15" s="445"/>
      <c r="Z15" s="445"/>
      <c r="AA15" s="446"/>
      <c r="AB15" s="42"/>
    </row>
    <row r="17" spans="3:28" ht="15" customHeight="1" x14ac:dyDescent="0.25">
      <c r="C17" s="468" t="s">
        <v>159</v>
      </c>
      <c r="D17" s="449"/>
      <c r="E17" s="460" t="s">
        <v>160</v>
      </c>
      <c r="F17" s="442"/>
      <c r="G17" s="442"/>
      <c r="H17" s="442"/>
      <c r="I17" s="442"/>
      <c r="J17" s="442"/>
      <c r="K17" s="442"/>
      <c r="L17" s="442"/>
      <c r="M17" s="442"/>
      <c r="N17" s="442"/>
      <c r="O17" s="442"/>
      <c r="P17" s="442"/>
      <c r="Q17" s="442"/>
      <c r="R17" s="442"/>
      <c r="S17" s="442"/>
      <c r="T17" s="442"/>
      <c r="U17" s="442"/>
      <c r="V17" s="442"/>
      <c r="W17" s="442"/>
      <c r="X17" s="442"/>
      <c r="Y17" s="442"/>
      <c r="Z17" s="442"/>
      <c r="AA17" s="443"/>
      <c r="AB17" s="42"/>
    </row>
    <row r="18" spans="3:28" ht="15" customHeight="1" x14ac:dyDescent="0.25">
      <c r="C18" s="45"/>
      <c r="D18" s="45"/>
      <c r="E18" s="444"/>
      <c r="F18" s="445"/>
      <c r="G18" s="445"/>
      <c r="H18" s="445"/>
      <c r="I18" s="445"/>
      <c r="J18" s="445"/>
      <c r="K18" s="445"/>
      <c r="L18" s="445"/>
      <c r="M18" s="445"/>
      <c r="N18" s="445"/>
      <c r="O18" s="445"/>
      <c r="P18" s="445"/>
      <c r="Q18" s="445"/>
      <c r="R18" s="445"/>
      <c r="S18" s="445"/>
      <c r="T18" s="445"/>
      <c r="U18" s="445"/>
      <c r="V18" s="445"/>
      <c r="W18" s="445"/>
      <c r="X18" s="445"/>
      <c r="Y18" s="445"/>
      <c r="Z18" s="445"/>
      <c r="AA18" s="446"/>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468" t="s">
        <v>40</v>
      </c>
      <c r="D21" s="449"/>
      <c r="E21" s="46"/>
      <c r="F21" s="470"/>
      <c r="G21" s="469"/>
      <c r="H21" s="469"/>
      <c r="I21" s="469"/>
      <c r="J21" s="469"/>
      <c r="K21" s="469"/>
      <c r="L21" s="469"/>
      <c r="M21" s="469"/>
      <c r="N21" s="469"/>
      <c r="O21" s="469"/>
      <c r="P21" s="469"/>
      <c r="Q21" s="469"/>
      <c r="R21" s="469"/>
      <c r="S21" s="469"/>
      <c r="T21" s="469"/>
      <c r="U21" s="469"/>
      <c r="V21" s="469"/>
      <c r="W21" s="469"/>
      <c r="X21" s="469"/>
      <c r="Y21" s="469"/>
      <c r="Z21" s="469"/>
      <c r="AA21" s="469"/>
      <c r="AB21" s="471"/>
    </row>
    <row r="22" spans="3:28" ht="29.25" customHeight="1" x14ac:dyDescent="0.25">
      <c r="C22" s="431" t="s">
        <v>161</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20"/>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460" t="s">
        <v>162</v>
      </c>
      <c r="D25" s="442"/>
      <c r="E25" s="442"/>
      <c r="F25" s="442"/>
      <c r="G25" s="442"/>
      <c r="H25" s="442"/>
      <c r="I25" s="442"/>
      <c r="J25" s="442"/>
      <c r="K25" s="442"/>
      <c r="L25" s="442"/>
      <c r="M25" s="442"/>
      <c r="N25" s="442"/>
      <c r="O25" s="442"/>
      <c r="P25" s="443"/>
      <c r="Q25" s="24"/>
      <c r="R25" s="452"/>
      <c r="S25" s="432"/>
      <c r="T25" s="432"/>
      <c r="U25" s="432"/>
      <c r="V25" s="432"/>
      <c r="W25" s="432"/>
      <c r="X25" s="432"/>
      <c r="Y25" s="432"/>
      <c r="Z25" s="432"/>
      <c r="AA25" s="420"/>
      <c r="AB25" s="42"/>
    </row>
    <row r="26" spans="3:28" ht="15" customHeight="1" x14ac:dyDescent="0.25">
      <c r="C26" s="461"/>
      <c r="D26" s="403"/>
      <c r="E26" s="403"/>
      <c r="F26" s="403"/>
      <c r="G26" s="403"/>
      <c r="H26" s="403"/>
      <c r="I26" s="403"/>
      <c r="J26" s="403"/>
      <c r="K26" s="403"/>
      <c r="L26" s="403"/>
      <c r="M26" s="403"/>
      <c r="N26" s="403"/>
      <c r="O26" s="403"/>
      <c r="P26" s="462"/>
      <c r="Q26" s="24"/>
      <c r="R26" s="24"/>
      <c r="S26" s="24"/>
      <c r="T26" s="24"/>
      <c r="U26" s="24"/>
      <c r="V26" s="24"/>
      <c r="W26" s="24"/>
      <c r="X26" s="24"/>
      <c r="Y26" s="24"/>
      <c r="Z26" s="24"/>
      <c r="AA26" s="24"/>
      <c r="AB26" s="42"/>
    </row>
    <row r="27" spans="3:28" ht="15" customHeight="1" x14ac:dyDescent="0.25">
      <c r="C27" s="461"/>
      <c r="D27" s="403"/>
      <c r="E27" s="403"/>
      <c r="F27" s="403"/>
      <c r="G27" s="403"/>
      <c r="H27" s="403"/>
      <c r="I27" s="403"/>
      <c r="J27" s="403"/>
      <c r="K27" s="403"/>
      <c r="L27" s="403"/>
      <c r="M27" s="403"/>
      <c r="N27" s="403"/>
      <c r="O27" s="403"/>
      <c r="P27" s="462"/>
      <c r="Q27" s="45"/>
      <c r="R27" s="48" t="s">
        <v>43</v>
      </c>
      <c r="S27" s="48"/>
      <c r="T27" s="48"/>
      <c r="U27" s="48"/>
      <c r="V27" s="48"/>
      <c r="W27" s="45"/>
      <c r="X27" s="45"/>
      <c r="Y27" s="45"/>
      <c r="Z27" s="24"/>
      <c r="AA27" s="45"/>
      <c r="AB27" s="42"/>
    </row>
    <row r="28" spans="3:28" ht="15" customHeight="1" x14ac:dyDescent="0.25">
      <c r="C28" s="461"/>
      <c r="D28" s="403"/>
      <c r="E28" s="403"/>
      <c r="F28" s="403"/>
      <c r="G28" s="403"/>
      <c r="H28" s="403"/>
      <c r="I28" s="403"/>
      <c r="J28" s="403"/>
      <c r="K28" s="403"/>
      <c r="L28" s="403"/>
      <c r="M28" s="403"/>
      <c r="N28" s="403"/>
      <c r="O28" s="403"/>
      <c r="P28" s="462"/>
      <c r="Q28" s="24"/>
      <c r="R28" s="50"/>
      <c r="S28" s="24" t="s">
        <v>44</v>
      </c>
      <c r="T28" s="24"/>
      <c r="U28" s="50"/>
      <c r="V28" s="24" t="s">
        <v>45</v>
      </c>
      <c r="W28" s="24"/>
      <c r="X28" s="50"/>
      <c r="Y28" s="51" t="s">
        <v>46</v>
      </c>
      <c r="Z28" s="24"/>
      <c r="AA28" s="24"/>
      <c r="AB28" s="42"/>
    </row>
    <row r="29" spans="3:28" ht="15" customHeight="1" x14ac:dyDescent="0.25">
      <c r="C29" s="461"/>
      <c r="D29" s="403"/>
      <c r="E29" s="403"/>
      <c r="F29" s="403"/>
      <c r="G29" s="403"/>
      <c r="H29" s="403"/>
      <c r="I29" s="403"/>
      <c r="J29" s="403"/>
      <c r="K29" s="403"/>
      <c r="L29" s="403"/>
      <c r="M29" s="403"/>
      <c r="N29" s="403"/>
      <c r="O29" s="403"/>
      <c r="P29" s="462"/>
      <c r="Q29" s="24"/>
      <c r="R29" s="24"/>
      <c r="S29" s="24"/>
      <c r="T29" s="24"/>
      <c r="U29" s="24"/>
      <c r="V29" s="24"/>
      <c r="W29" s="24"/>
      <c r="X29" s="24"/>
      <c r="Y29" s="24"/>
      <c r="Z29" s="24"/>
      <c r="AA29" s="24"/>
      <c r="AB29" s="42"/>
    </row>
    <row r="30" spans="3:28" ht="15" customHeight="1" x14ac:dyDescent="0.25">
      <c r="C30" s="444"/>
      <c r="D30" s="445"/>
      <c r="E30" s="445"/>
      <c r="F30" s="445"/>
      <c r="G30" s="445"/>
      <c r="H30" s="445"/>
      <c r="I30" s="445"/>
      <c r="J30" s="445"/>
      <c r="K30" s="445"/>
      <c r="L30" s="445"/>
      <c r="M30" s="445"/>
      <c r="N30" s="445"/>
      <c r="O30" s="445"/>
      <c r="P30" s="446"/>
      <c r="Q30" s="24"/>
      <c r="R30" s="48" t="s">
        <v>47</v>
      </c>
      <c r="S30" s="24"/>
      <c r="T30" s="24"/>
      <c r="U30" s="24"/>
      <c r="V30" s="24"/>
      <c r="W30" s="477" t="s">
        <v>20</v>
      </c>
      <c r="X30" s="432"/>
      <c r="Y30" s="432"/>
      <c r="Z30" s="432"/>
      <c r="AA30" s="420"/>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797" t="s">
        <v>124</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20"/>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477" t="s">
        <v>125</v>
      </c>
      <c r="D36" s="432"/>
      <c r="E36" s="432"/>
      <c r="F36" s="432"/>
      <c r="G36" s="432"/>
      <c r="H36" s="432"/>
      <c r="I36" s="432"/>
      <c r="J36" s="432"/>
      <c r="K36" s="420"/>
      <c r="L36" s="45"/>
      <c r="M36" s="477"/>
      <c r="N36" s="432"/>
      <c r="O36" s="432"/>
      <c r="P36" s="432"/>
      <c r="Q36" s="432"/>
      <c r="R36" s="432"/>
      <c r="S36" s="432"/>
      <c r="T36" s="432"/>
      <c r="U36" s="432"/>
      <c r="V36" s="432"/>
      <c r="W36" s="432"/>
      <c r="X36" s="432"/>
      <c r="Y36" s="432"/>
      <c r="Z36" s="432"/>
      <c r="AA36" s="420"/>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478" t="s">
        <v>126</v>
      </c>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20"/>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53" t="s">
        <v>55</v>
      </c>
      <c r="D41" s="449"/>
      <c r="E41" s="48"/>
      <c r="F41" s="431" t="s">
        <v>110</v>
      </c>
      <c r="G41" s="420"/>
      <c r="H41" s="48"/>
      <c r="I41" s="24"/>
      <c r="J41" s="56" t="s">
        <v>57</v>
      </c>
      <c r="K41" s="431">
        <v>2</v>
      </c>
      <c r="L41" s="432"/>
      <c r="M41" s="432"/>
      <c r="N41" s="420"/>
      <c r="O41" s="48"/>
      <c r="P41" s="48"/>
      <c r="Q41" s="39" t="s">
        <v>58</v>
      </c>
      <c r="R41" s="24"/>
      <c r="S41" s="48"/>
      <c r="T41" s="48"/>
      <c r="U41" s="48"/>
      <c r="V41" s="48"/>
      <c r="W41" s="431" t="s">
        <v>59</v>
      </c>
      <c r="X41" s="432"/>
      <c r="Y41" s="432"/>
      <c r="Z41" s="432"/>
      <c r="AA41" s="420"/>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478" t="s">
        <v>163</v>
      </c>
      <c r="G43" s="432"/>
      <c r="H43" s="432"/>
      <c r="I43" s="432"/>
      <c r="J43" s="432"/>
      <c r="K43" s="432"/>
      <c r="L43" s="432"/>
      <c r="M43" s="420"/>
      <c r="N43" s="24"/>
      <c r="O43" s="56" t="s">
        <v>62</v>
      </c>
      <c r="P43" s="477">
        <v>0</v>
      </c>
      <c r="Q43" s="432"/>
      <c r="R43" s="432"/>
      <c r="S43" s="432"/>
      <c r="T43" s="432"/>
      <c r="U43" s="432"/>
      <c r="V43" s="432"/>
      <c r="W43" s="432"/>
      <c r="X43" s="432"/>
      <c r="Y43" s="432"/>
      <c r="Z43" s="432"/>
      <c r="AA43" s="420"/>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52" t="s">
        <v>64</v>
      </c>
      <c r="G45" s="420"/>
      <c r="H45" s="24"/>
      <c r="I45" s="24"/>
      <c r="J45" s="48" t="s">
        <v>65</v>
      </c>
      <c r="K45" s="24"/>
      <c r="L45" s="452" t="s">
        <v>66</v>
      </c>
      <c r="M45" s="432"/>
      <c r="N45" s="420"/>
      <c r="O45" s="48"/>
      <c r="P45" s="48"/>
      <c r="Q45" s="24"/>
      <c r="R45" s="48" t="s">
        <v>67</v>
      </c>
      <c r="S45" s="48"/>
      <c r="T45" s="48"/>
      <c r="U45" s="48"/>
      <c r="V45" s="48"/>
      <c r="W45" s="479"/>
      <c r="X45" s="432"/>
      <c r="Y45" s="432"/>
      <c r="Z45" s="432"/>
      <c r="AA45" s="420"/>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480">
        <v>2024</v>
      </c>
      <c r="E47" s="481"/>
      <c r="F47" s="482"/>
      <c r="G47" s="38"/>
      <c r="H47" s="39"/>
      <c r="I47" s="39"/>
      <c r="J47" s="39"/>
      <c r="K47" s="39"/>
      <c r="L47" s="39"/>
      <c r="M47" s="39"/>
      <c r="N47" s="39"/>
      <c r="O47" s="39"/>
      <c r="P47" s="39"/>
      <c r="Q47" s="470"/>
      <c r="R47" s="469"/>
      <c r="S47" s="469"/>
      <c r="T47" s="469"/>
      <c r="U47" s="449"/>
      <c r="V47" s="39"/>
      <c r="W47" s="39"/>
      <c r="X47" s="468"/>
      <c r="Y47" s="469"/>
      <c r="Z47" s="469"/>
      <c r="AA47" s="449"/>
    </row>
    <row r="49" spans="3:27" ht="15.75" customHeight="1" x14ac:dyDescent="0.25">
      <c r="C49" s="48" t="s">
        <v>57</v>
      </c>
      <c r="D49" s="477">
        <v>1.2</v>
      </c>
      <c r="E49" s="432"/>
      <c r="F49" s="420"/>
      <c r="G49" s="24"/>
      <c r="H49" s="39"/>
      <c r="I49" s="39"/>
      <c r="J49" s="39"/>
      <c r="K49" s="39"/>
      <c r="L49" s="39"/>
      <c r="M49" s="39"/>
      <c r="N49" s="39"/>
      <c r="O49" s="39"/>
      <c r="P49" s="39"/>
      <c r="Q49" s="470"/>
      <c r="R49" s="469"/>
      <c r="S49" s="469"/>
      <c r="T49" s="469"/>
      <c r="U49" s="449"/>
      <c r="V49" s="39"/>
      <c r="W49" s="39"/>
      <c r="X49" s="468"/>
      <c r="Y49" s="469"/>
      <c r="Z49" s="469"/>
      <c r="AA49" s="449"/>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31" t="s">
        <v>69</v>
      </c>
      <c r="E51" s="432"/>
      <c r="F51" s="432"/>
      <c r="G51" s="432"/>
      <c r="H51" s="432"/>
      <c r="I51" s="432"/>
      <c r="J51" s="432"/>
      <c r="K51" s="432"/>
      <c r="L51" s="432"/>
      <c r="M51" s="432"/>
      <c r="N51" s="432"/>
      <c r="O51" s="432"/>
      <c r="P51" s="432"/>
      <c r="Q51" s="432"/>
      <c r="R51" s="432"/>
      <c r="S51" s="432"/>
      <c r="T51" s="432"/>
      <c r="U51" s="432"/>
      <c r="V51" s="432"/>
      <c r="W51" s="432"/>
      <c r="X51" s="432"/>
      <c r="Y51" s="420"/>
      <c r="Z51" s="49"/>
      <c r="AA51" s="49"/>
    </row>
    <row r="52" spans="3:27" ht="15.75" customHeight="1" x14ac:dyDescent="0.25">
      <c r="C52" s="24"/>
      <c r="D52" s="437" t="s">
        <v>70</v>
      </c>
      <c r="E52" s="432"/>
      <c r="F52" s="432"/>
      <c r="G52" s="432"/>
      <c r="H52" s="420"/>
      <c r="I52" s="433" t="s">
        <v>71</v>
      </c>
      <c r="J52" s="432"/>
      <c r="K52" s="432"/>
      <c r="L52" s="432"/>
      <c r="M52" s="432"/>
      <c r="N52" s="432"/>
      <c r="O52" s="432"/>
      <c r="P52" s="420"/>
      <c r="Q52" s="434" t="s">
        <v>72</v>
      </c>
      <c r="R52" s="432"/>
      <c r="S52" s="432"/>
      <c r="T52" s="432"/>
      <c r="U52" s="432"/>
      <c r="V52" s="432"/>
      <c r="W52" s="432"/>
      <c r="X52" s="432"/>
      <c r="Y52" s="420"/>
      <c r="Z52" s="49"/>
      <c r="AA52" s="49"/>
    </row>
    <row r="53" spans="3:27" ht="15.75" customHeight="1" x14ac:dyDescent="0.25">
      <c r="C53" s="62"/>
      <c r="D53" s="438" t="s">
        <v>73</v>
      </c>
      <c r="E53" s="432"/>
      <c r="F53" s="432"/>
      <c r="G53" s="432"/>
      <c r="H53" s="420"/>
      <c r="I53" s="435" t="s">
        <v>74</v>
      </c>
      <c r="J53" s="432"/>
      <c r="K53" s="432"/>
      <c r="L53" s="432"/>
      <c r="M53" s="432"/>
      <c r="N53" s="432"/>
      <c r="O53" s="432"/>
      <c r="P53" s="420"/>
      <c r="Q53" s="436" t="s">
        <v>75</v>
      </c>
      <c r="R53" s="432"/>
      <c r="S53" s="432"/>
      <c r="T53" s="432"/>
      <c r="U53" s="432"/>
      <c r="V53" s="432"/>
      <c r="W53" s="432"/>
      <c r="X53" s="432"/>
      <c r="Y53" s="420"/>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39" t="s">
        <v>76</v>
      </c>
      <c r="D55" s="432"/>
      <c r="E55" s="432"/>
      <c r="F55" s="420"/>
      <c r="G55" s="440" t="s">
        <v>77</v>
      </c>
      <c r="H55" s="441" t="s">
        <v>78</v>
      </c>
      <c r="I55" s="442"/>
      <c r="J55" s="442"/>
      <c r="K55" s="442"/>
      <c r="L55" s="442"/>
      <c r="M55" s="442"/>
      <c r="N55" s="442"/>
      <c r="O55" s="442"/>
      <c r="P55" s="442"/>
      <c r="Q55" s="442"/>
      <c r="R55" s="442"/>
      <c r="S55" s="442"/>
      <c r="T55" s="442"/>
      <c r="U55" s="442"/>
      <c r="V55" s="442"/>
      <c r="W55" s="442"/>
      <c r="X55" s="442"/>
      <c r="Y55" s="442"/>
      <c r="Z55" s="442"/>
      <c r="AA55" s="443"/>
    </row>
    <row r="56" spans="3:27" ht="15.75" customHeight="1" x14ac:dyDescent="0.25">
      <c r="C56" s="66" t="s">
        <v>79</v>
      </c>
      <c r="D56" s="67" t="s">
        <v>164</v>
      </c>
      <c r="E56" s="439" t="s">
        <v>80</v>
      </c>
      <c r="F56" s="420"/>
      <c r="G56" s="406"/>
      <c r="H56" s="444"/>
      <c r="I56" s="445"/>
      <c r="J56" s="445"/>
      <c r="K56" s="445"/>
      <c r="L56" s="445"/>
      <c r="M56" s="445"/>
      <c r="N56" s="445"/>
      <c r="O56" s="445"/>
      <c r="P56" s="445"/>
      <c r="Q56" s="445"/>
      <c r="R56" s="445"/>
      <c r="S56" s="445"/>
      <c r="T56" s="445"/>
      <c r="U56" s="445"/>
      <c r="V56" s="445"/>
      <c r="W56" s="445"/>
      <c r="X56" s="445"/>
      <c r="Y56" s="445"/>
      <c r="Z56" s="445"/>
      <c r="AA56" s="446"/>
    </row>
    <row r="57" spans="3:27" ht="15.75" customHeight="1" x14ac:dyDescent="0.25">
      <c r="C57" s="68">
        <v>2024</v>
      </c>
      <c r="D57" s="69">
        <v>45474</v>
      </c>
      <c r="E57" s="447">
        <v>45656</v>
      </c>
      <c r="F57" s="420"/>
      <c r="G57" s="70">
        <v>0.5</v>
      </c>
      <c r="H57" s="451"/>
      <c r="I57" s="432"/>
      <c r="J57" s="432"/>
      <c r="K57" s="432"/>
      <c r="L57" s="432"/>
      <c r="M57" s="432"/>
      <c r="N57" s="432"/>
      <c r="O57" s="432"/>
      <c r="P57" s="432"/>
      <c r="Q57" s="432"/>
      <c r="R57" s="432"/>
      <c r="S57" s="432"/>
      <c r="T57" s="432"/>
      <c r="U57" s="432"/>
      <c r="V57" s="432"/>
      <c r="W57" s="432"/>
      <c r="X57" s="432"/>
      <c r="Y57" s="432"/>
      <c r="Z57" s="432"/>
      <c r="AA57" s="420"/>
    </row>
    <row r="58" spans="3:27" ht="15.75" customHeight="1" x14ac:dyDescent="0.25">
      <c r="C58" s="68">
        <v>2025</v>
      </c>
      <c r="D58" s="69">
        <v>45658</v>
      </c>
      <c r="E58" s="447">
        <v>46021</v>
      </c>
      <c r="F58" s="420"/>
      <c r="G58" s="70">
        <v>0.8</v>
      </c>
      <c r="H58" s="451"/>
      <c r="I58" s="432"/>
      <c r="J58" s="432"/>
      <c r="K58" s="432"/>
      <c r="L58" s="432"/>
      <c r="M58" s="432"/>
      <c r="N58" s="432"/>
      <c r="O58" s="432"/>
      <c r="P58" s="432"/>
      <c r="Q58" s="432"/>
      <c r="R58" s="432"/>
      <c r="S58" s="432"/>
      <c r="T58" s="432"/>
      <c r="U58" s="432"/>
      <c r="V58" s="432"/>
      <c r="W58" s="432"/>
      <c r="X58" s="432"/>
      <c r="Y58" s="432"/>
      <c r="Z58" s="432"/>
      <c r="AA58" s="420"/>
    </row>
    <row r="59" spans="3:27" ht="15.75" customHeight="1" x14ac:dyDescent="0.25">
      <c r="C59" s="68">
        <v>2026</v>
      </c>
      <c r="D59" s="69">
        <v>46023</v>
      </c>
      <c r="E59" s="447">
        <v>46386</v>
      </c>
      <c r="F59" s="420"/>
      <c r="G59" s="70">
        <v>0.4</v>
      </c>
      <c r="H59" s="451"/>
      <c r="I59" s="432"/>
      <c r="J59" s="432"/>
      <c r="K59" s="432"/>
      <c r="L59" s="432"/>
      <c r="M59" s="432"/>
      <c r="N59" s="432"/>
      <c r="O59" s="432"/>
      <c r="P59" s="432"/>
      <c r="Q59" s="432"/>
      <c r="R59" s="432"/>
      <c r="S59" s="432"/>
      <c r="T59" s="432"/>
      <c r="U59" s="432"/>
      <c r="V59" s="432"/>
      <c r="W59" s="432"/>
      <c r="X59" s="432"/>
      <c r="Y59" s="432"/>
      <c r="Z59" s="432"/>
      <c r="AA59" s="420"/>
    </row>
    <row r="60" spans="3:27" ht="15.75" customHeight="1" x14ac:dyDescent="0.25">
      <c r="C60" s="68">
        <v>2027</v>
      </c>
      <c r="D60" s="69">
        <v>46388</v>
      </c>
      <c r="E60" s="447">
        <v>46751</v>
      </c>
      <c r="F60" s="420"/>
      <c r="G60" s="70">
        <v>0.3</v>
      </c>
      <c r="H60" s="451"/>
      <c r="I60" s="432"/>
      <c r="J60" s="432"/>
      <c r="K60" s="432"/>
      <c r="L60" s="432"/>
      <c r="M60" s="432"/>
      <c r="N60" s="432"/>
      <c r="O60" s="432"/>
      <c r="P60" s="432"/>
      <c r="Q60" s="432"/>
      <c r="R60" s="432"/>
      <c r="S60" s="432"/>
      <c r="T60" s="432"/>
      <c r="U60" s="432"/>
      <c r="V60" s="432"/>
      <c r="W60" s="432"/>
      <c r="X60" s="432"/>
      <c r="Y60" s="432"/>
      <c r="Z60" s="432"/>
      <c r="AA60" s="420"/>
    </row>
    <row r="61" spans="3:27" ht="15.75" customHeight="1" x14ac:dyDescent="0.25">
      <c r="C61" s="68"/>
      <c r="D61" s="68"/>
      <c r="E61" s="439"/>
      <c r="F61" s="420"/>
      <c r="G61" s="67"/>
      <c r="H61" s="439"/>
      <c r="I61" s="432"/>
      <c r="J61" s="432"/>
      <c r="K61" s="432"/>
      <c r="L61" s="432"/>
      <c r="M61" s="432"/>
      <c r="N61" s="432"/>
      <c r="O61" s="432"/>
      <c r="P61" s="432"/>
      <c r="Q61" s="432"/>
      <c r="R61" s="432"/>
      <c r="S61" s="432"/>
      <c r="T61" s="432"/>
      <c r="U61" s="432"/>
      <c r="V61" s="432"/>
      <c r="W61" s="432"/>
      <c r="X61" s="432"/>
      <c r="Y61" s="432"/>
      <c r="Z61" s="432"/>
      <c r="AA61" s="420"/>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53" t="s">
        <v>81</v>
      </c>
      <c r="D63" s="449"/>
      <c r="E63" s="48"/>
      <c r="F63" s="39" t="s">
        <v>82</v>
      </c>
      <c r="G63" s="71"/>
      <c r="H63" s="51"/>
      <c r="I63" s="39" t="s">
        <v>83</v>
      </c>
      <c r="J63" s="24"/>
      <c r="K63" s="452"/>
      <c r="L63" s="420"/>
      <c r="M63" s="48"/>
      <c r="N63" s="24"/>
      <c r="O63" s="24"/>
      <c r="P63" s="24"/>
      <c r="Q63" s="24"/>
      <c r="R63" s="24"/>
      <c r="S63" s="24"/>
      <c r="T63" s="24"/>
      <c r="U63" s="24"/>
      <c r="V63" s="24"/>
      <c r="W63" s="24"/>
      <c r="X63" s="24"/>
      <c r="Y63" s="24"/>
      <c r="Z63" s="24"/>
      <c r="AA63" s="24"/>
    </row>
    <row r="65" spans="2:28" ht="15.75" customHeight="1" x14ac:dyDescent="0.25">
      <c r="B65" s="450" t="s">
        <v>84</v>
      </c>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20"/>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39" t="s">
        <v>79</v>
      </c>
      <c r="C67" s="420"/>
      <c r="D67" s="67"/>
      <c r="E67" s="439" t="s">
        <v>85</v>
      </c>
      <c r="F67" s="420"/>
      <c r="G67" s="67"/>
      <c r="H67" s="431" t="s">
        <v>86</v>
      </c>
      <c r="I67" s="420"/>
      <c r="J67" s="439"/>
      <c r="K67" s="420"/>
      <c r="L67" s="448"/>
      <c r="M67" s="449"/>
      <c r="N67" s="67" t="s">
        <v>87</v>
      </c>
      <c r="O67" s="439"/>
      <c r="P67" s="432"/>
      <c r="Q67" s="420"/>
      <c r="R67" s="439" t="s">
        <v>88</v>
      </c>
      <c r="S67" s="432"/>
      <c r="T67" s="420"/>
      <c r="U67" s="439"/>
      <c r="V67" s="432"/>
      <c r="W67" s="420"/>
      <c r="X67" s="439" t="s">
        <v>89</v>
      </c>
      <c r="Y67" s="420"/>
      <c r="Z67" s="439"/>
      <c r="AA67" s="432"/>
      <c r="AB67" s="420"/>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50" t="s">
        <v>90</v>
      </c>
      <c r="C69" s="420"/>
      <c r="D69" s="454"/>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6"/>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50" t="s">
        <v>91</v>
      </c>
      <c r="C71" s="420"/>
      <c r="D71" s="457"/>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6"/>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50" t="s">
        <v>92</v>
      </c>
      <c r="C73" s="420"/>
      <c r="D73" s="457"/>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6"/>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50" t="s">
        <v>93</v>
      </c>
      <c r="C75" s="420"/>
      <c r="D75" s="457"/>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6"/>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50" t="s">
        <v>94</v>
      </c>
      <c r="C77" s="420"/>
      <c r="D77" s="457"/>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6"/>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50" t="s">
        <v>95</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20"/>
    </row>
    <row r="80" spans="2:28" ht="15.75" customHeight="1" x14ac:dyDescent="0.25">
      <c r="B80" s="431" t="s">
        <v>35</v>
      </c>
      <c r="C80" s="420"/>
      <c r="D80" s="81" t="s">
        <v>96</v>
      </c>
      <c r="E80" s="431" t="s">
        <v>97</v>
      </c>
      <c r="F80" s="420"/>
      <c r="G80" s="431" t="s">
        <v>95</v>
      </c>
      <c r="H80" s="432"/>
      <c r="I80" s="432"/>
      <c r="J80" s="432"/>
      <c r="K80" s="432"/>
      <c r="L80" s="432"/>
      <c r="M80" s="432"/>
      <c r="N80" s="432"/>
      <c r="O80" s="420"/>
      <c r="P80" s="431" t="s">
        <v>98</v>
      </c>
      <c r="Q80" s="432"/>
      <c r="R80" s="432"/>
      <c r="S80" s="432"/>
      <c r="T80" s="432"/>
      <c r="U80" s="432"/>
      <c r="V80" s="432"/>
      <c r="W80" s="432"/>
      <c r="X80" s="432"/>
      <c r="Y80" s="432"/>
      <c r="Z80" s="432"/>
      <c r="AA80" s="432"/>
      <c r="AB80" s="420"/>
    </row>
    <row r="81" spans="2:28" ht="15.75" customHeight="1" x14ac:dyDescent="0.25">
      <c r="B81" s="431"/>
      <c r="C81" s="420"/>
      <c r="D81" s="50"/>
      <c r="E81" s="431"/>
      <c r="F81" s="420"/>
      <c r="G81" s="458"/>
      <c r="H81" s="432"/>
      <c r="I81" s="432"/>
      <c r="J81" s="432"/>
      <c r="K81" s="432"/>
      <c r="L81" s="432"/>
      <c r="M81" s="432"/>
      <c r="N81" s="432"/>
      <c r="O81" s="420"/>
      <c r="P81" s="458"/>
      <c r="Q81" s="432"/>
      <c r="R81" s="432"/>
      <c r="S81" s="432"/>
      <c r="T81" s="432"/>
      <c r="U81" s="432"/>
      <c r="V81" s="432"/>
      <c r="W81" s="432"/>
      <c r="X81" s="432"/>
      <c r="Y81" s="432"/>
      <c r="Z81" s="432"/>
      <c r="AA81" s="432"/>
      <c r="AB81" s="420"/>
    </row>
    <row r="82" spans="2:28" ht="15.75" customHeight="1" x14ac:dyDescent="0.25">
      <c r="B82" s="431"/>
      <c r="C82" s="420"/>
      <c r="D82" s="50"/>
      <c r="E82" s="431"/>
      <c r="F82" s="420"/>
      <c r="G82" s="458"/>
      <c r="H82" s="432"/>
      <c r="I82" s="432"/>
      <c r="J82" s="432"/>
      <c r="K82" s="432"/>
      <c r="L82" s="432"/>
      <c r="M82" s="432"/>
      <c r="N82" s="432"/>
      <c r="O82" s="420"/>
      <c r="P82" s="458"/>
      <c r="Q82" s="432"/>
      <c r="R82" s="432"/>
      <c r="S82" s="432"/>
      <c r="T82" s="432"/>
      <c r="U82" s="432"/>
      <c r="V82" s="432"/>
      <c r="W82" s="432"/>
      <c r="X82" s="432"/>
      <c r="Y82" s="432"/>
      <c r="Z82" s="432"/>
      <c r="AA82" s="432"/>
      <c r="AB82" s="420"/>
    </row>
    <row r="83" spans="2:28" ht="26.25" customHeight="1" x14ac:dyDescent="0.25">
      <c r="B83" s="459" t="s">
        <v>165</v>
      </c>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20"/>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rgb="FFFFCC00"/>
  </sheetPr>
  <dimension ref="B2:AG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5703125" customWidth="1"/>
    <col min="33" max="33" width="14.42578125" customWidth="1"/>
  </cols>
  <sheetData>
    <row r="2" spans="2:33" ht="12.75" customHeight="1" x14ac:dyDescent="0.25">
      <c r="B2" s="460"/>
      <c r="C2" s="442"/>
      <c r="D2" s="443"/>
      <c r="E2" s="25"/>
      <c r="F2" s="463" t="s">
        <v>166</v>
      </c>
      <c r="G2" s="442"/>
      <c r="H2" s="442"/>
      <c r="I2" s="442"/>
      <c r="J2" s="442"/>
      <c r="K2" s="442"/>
      <c r="L2" s="442"/>
      <c r="M2" s="442"/>
      <c r="N2" s="442"/>
      <c r="O2" s="442"/>
      <c r="P2" s="442"/>
      <c r="Q2" s="442"/>
      <c r="R2" s="442"/>
      <c r="S2" s="442"/>
      <c r="T2" s="442"/>
      <c r="U2" s="442"/>
      <c r="V2" s="442"/>
      <c r="W2" s="442"/>
      <c r="X2" s="442"/>
      <c r="Y2" s="442"/>
      <c r="Z2" s="442"/>
      <c r="AA2" s="442"/>
      <c r="AB2" s="443"/>
      <c r="AC2" s="24"/>
      <c r="AD2" s="24"/>
      <c r="AE2" s="24"/>
      <c r="AF2" s="24"/>
      <c r="AG2" s="24"/>
    </row>
    <row r="3" spans="2:33"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c r="AC3" s="24"/>
      <c r="AD3" s="24"/>
      <c r="AE3" s="24"/>
      <c r="AF3" s="24"/>
      <c r="AG3" s="24"/>
    </row>
    <row r="4" spans="2:33"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c r="AC4" s="24"/>
      <c r="AD4" s="24"/>
      <c r="AE4" s="24"/>
      <c r="AF4" s="24"/>
      <c r="AG4" s="24"/>
    </row>
    <row r="5" spans="2:33"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c r="AC5" s="24"/>
      <c r="AD5" s="24"/>
      <c r="AE5" s="24"/>
      <c r="AF5" s="24"/>
      <c r="AG5" s="24"/>
    </row>
    <row r="6" spans="2:33"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c r="AC6" s="24"/>
      <c r="AD6" s="24"/>
      <c r="AE6" s="24"/>
      <c r="AF6" s="24"/>
      <c r="AG6" s="24"/>
    </row>
    <row r="7" spans="2:33"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796" t="s">
        <v>109</v>
      </c>
      <c r="AG7" s="449"/>
    </row>
    <row r="8" spans="2:33"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24"/>
      <c r="AG8" s="24"/>
    </row>
    <row r="9" spans="2:33"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c r="AC9" s="24"/>
      <c r="AD9" s="24"/>
      <c r="AE9" s="24"/>
      <c r="AF9" s="24"/>
      <c r="AG9" s="24"/>
    </row>
    <row r="10" spans="2:33" ht="30" customHeight="1" x14ac:dyDescent="0.25">
      <c r="B10" s="32"/>
      <c r="C10" s="468" t="s">
        <v>36</v>
      </c>
      <c r="D10" s="449"/>
      <c r="E10" s="431" t="s">
        <v>167</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c r="AC10" s="24"/>
      <c r="AD10" s="24"/>
      <c r="AE10" s="24"/>
      <c r="AF10" s="81" t="s">
        <v>100</v>
      </c>
      <c r="AG10" s="81" t="s">
        <v>101</v>
      </c>
    </row>
    <row r="11" spans="2:33"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c r="AC11" s="24"/>
      <c r="AD11" s="24"/>
      <c r="AE11" s="24"/>
      <c r="AF11" s="50" t="s">
        <v>168</v>
      </c>
      <c r="AG11" s="50">
        <v>25</v>
      </c>
    </row>
    <row r="12" spans="2:33" ht="29.25" customHeight="1" x14ac:dyDescent="0.25">
      <c r="B12" s="32"/>
      <c r="C12" s="475" t="s">
        <v>38</v>
      </c>
      <c r="D12" s="476"/>
      <c r="E12" s="472" t="s">
        <v>31</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c r="AC12" s="24"/>
      <c r="AD12" s="24"/>
      <c r="AE12" s="24"/>
      <c r="AF12" s="50" t="s">
        <v>169</v>
      </c>
      <c r="AG12" s="50">
        <v>12</v>
      </c>
    </row>
    <row r="13" spans="2:33"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50" t="s">
        <v>170</v>
      </c>
      <c r="AG13" s="50">
        <v>12</v>
      </c>
    </row>
    <row r="14" spans="2:33" ht="15" customHeight="1" x14ac:dyDescent="0.25">
      <c r="B14" s="32"/>
      <c r="C14" s="468" t="s">
        <v>157</v>
      </c>
      <c r="D14" s="449"/>
      <c r="E14" s="460" t="s">
        <v>171</v>
      </c>
      <c r="F14" s="442"/>
      <c r="G14" s="442"/>
      <c r="H14" s="442"/>
      <c r="I14" s="442"/>
      <c r="J14" s="442"/>
      <c r="K14" s="442"/>
      <c r="L14" s="442"/>
      <c r="M14" s="442"/>
      <c r="N14" s="442"/>
      <c r="O14" s="442"/>
      <c r="P14" s="442"/>
      <c r="Q14" s="442"/>
      <c r="R14" s="442"/>
      <c r="S14" s="442"/>
      <c r="T14" s="442"/>
      <c r="U14" s="442"/>
      <c r="V14" s="442"/>
      <c r="W14" s="442"/>
      <c r="X14" s="442"/>
      <c r="Y14" s="442"/>
      <c r="Z14" s="442"/>
      <c r="AA14" s="443"/>
      <c r="AB14" s="42"/>
      <c r="AC14" s="24"/>
      <c r="AD14" s="24"/>
      <c r="AE14" s="24"/>
      <c r="AF14" s="50" t="s">
        <v>172</v>
      </c>
      <c r="AG14" s="50">
        <v>25</v>
      </c>
    </row>
    <row r="15" spans="2:33" ht="15.75" customHeight="1" x14ac:dyDescent="0.25">
      <c r="B15" s="32"/>
      <c r="C15" s="45"/>
      <c r="D15" s="45"/>
      <c r="E15" s="444"/>
      <c r="F15" s="445"/>
      <c r="G15" s="445"/>
      <c r="H15" s="445"/>
      <c r="I15" s="445"/>
      <c r="J15" s="445"/>
      <c r="K15" s="445"/>
      <c r="L15" s="445"/>
      <c r="M15" s="445"/>
      <c r="N15" s="445"/>
      <c r="O15" s="445"/>
      <c r="P15" s="445"/>
      <c r="Q15" s="445"/>
      <c r="R15" s="445"/>
      <c r="S15" s="445"/>
      <c r="T15" s="445"/>
      <c r="U15" s="445"/>
      <c r="V15" s="445"/>
      <c r="W15" s="445"/>
      <c r="X15" s="445"/>
      <c r="Y15" s="445"/>
      <c r="Z15" s="445"/>
      <c r="AA15" s="446"/>
      <c r="AB15" s="42"/>
      <c r="AC15" s="24"/>
      <c r="AD15" s="24"/>
      <c r="AE15" s="24"/>
      <c r="AF15" s="50" t="s">
        <v>173</v>
      </c>
      <c r="AG15" s="50">
        <v>12</v>
      </c>
    </row>
    <row r="16" spans="2:33" ht="15" customHeight="1" x14ac:dyDescent="0.25">
      <c r="B16" s="32"/>
      <c r="C16" s="45"/>
      <c r="D16" s="45"/>
      <c r="E16" s="45"/>
      <c r="F16" s="24"/>
      <c r="G16" s="24"/>
      <c r="H16" s="24"/>
      <c r="I16" s="24"/>
      <c r="J16" s="24"/>
      <c r="K16" s="24"/>
      <c r="L16" s="24"/>
      <c r="M16" s="24"/>
      <c r="N16" s="24"/>
      <c r="O16" s="24"/>
      <c r="P16" s="24"/>
      <c r="Q16" s="24"/>
      <c r="R16" s="24"/>
      <c r="S16" s="24"/>
      <c r="T16" s="24"/>
      <c r="U16" s="24"/>
      <c r="V16" s="24"/>
      <c r="W16" s="24"/>
      <c r="X16" s="24"/>
      <c r="Y16" s="24"/>
      <c r="Z16" s="24"/>
      <c r="AA16" s="24"/>
      <c r="AB16" s="42"/>
      <c r="AC16" s="24"/>
      <c r="AD16" s="24"/>
      <c r="AE16" s="24"/>
      <c r="AF16" s="50" t="s">
        <v>102</v>
      </c>
      <c r="AG16" s="50">
        <v>28</v>
      </c>
    </row>
    <row r="17" spans="3:33" ht="15" customHeight="1" x14ac:dyDescent="0.25">
      <c r="C17" s="468" t="s">
        <v>159</v>
      </c>
      <c r="D17" s="449"/>
      <c r="E17" s="798" t="s">
        <v>174</v>
      </c>
      <c r="F17" s="442"/>
      <c r="G17" s="442"/>
      <c r="H17" s="442"/>
      <c r="I17" s="442"/>
      <c r="J17" s="442"/>
      <c r="K17" s="442"/>
      <c r="L17" s="442"/>
      <c r="M17" s="442"/>
      <c r="N17" s="442"/>
      <c r="O17" s="442"/>
      <c r="P17" s="442"/>
      <c r="Q17" s="442"/>
      <c r="R17" s="442"/>
      <c r="S17" s="442"/>
      <c r="T17" s="442"/>
      <c r="U17" s="442"/>
      <c r="V17" s="442"/>
      <c r="W17" s="442"/>
      <c r="X17" s="442"/>
      <c r="Y17" s="442"/>
      <c r="Z17" s="442"/>
      <c r="AA17" s="443"/>
      <c r="AB17" s="42"/>
      <c r="AC17" s="24"/>
      <c r="AD17" s="24"/>
      <c r="AE17" s="24"/>
      <c r="AF17" s="50" t="s">
        <v>103</v>
      </c>
      <c r="AG17" s="50">
        <v>100</v>
      </c>
    </row>
    <row r="18" spans="3:33" ht="15" customHeight="1" x14ac:dyDescent="0.25">
      <c r="C18" s="45"/>
      <c r="D18" s="45"/>
      <c r="E18" s="444"/>
      <c r="F18" s="445"/>
      <c r="G18" s="445"/>
      <c r="H18" s="445"/>
      <c r="I18" s="445"/>
      <c r="J18" s="445"/>
      <c r="K18" s="445"/>
      <c r="L18" s="445"/>
      <c r="M18" s="445"/>
      <c r="N18" s="445"/>
      <c r="O18" s="445"/>
      <c r="P18" s="445"/>
      <c r="Q18" s="445"/>
      <c r="R18" s="445"/>
      <c r="S18" s="445"/>
      <c r="T18" s="445"/>
      <c r="U18" s="445"/>
      <c r="V18" s="445"/>
      <c r="W18" s="445"/>
      <c r="X18" s="445"/>
      <c r="Y18" s="445"/>
      <c r="Z18" s="445"/>
      <c r="AA18" s="446"/>
      <c r="AB18" s="42"/>
      <c r="AC18" s="24"/>
      <c r="AD18" s="24"/>
      <c r="AE18" s="24"/>
      <c r="AF18" s="50" t="s">
        <v>104</v>
      </c>
      <c r="AG18" s="50">
        <v>34</v>
      </c>
    </row>
    <row r="19" spans="3:33"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c r="AC19" s="24"/>
      <c r="AD19" s="24"/>
      <c r="AE19" s="24"/>
      <c r="AF19" s="50" t="s">
        <v>105</v>
      </c>
      <c r="AG19" s="50">
        <v>100</v>
      </c>
    </row>
    <row r="20" spans="3:33"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c r="AC20" s="24"/>
      <c r="AD20" s="24"/>
      <c r="AE20" s="24"/>
      <c r="AF20" s="50" t="s">
        <v>106</v>
      </c>
      <c r="AG20" s="50">
        <v>38</v>
      </c>
    </row>
    <row r="21" spans="3:33" ht="15" customHeight="1" x14ac:dyDescent="0.25">
      <c r="C21" s="468" t="s">
        <v>40</v>
      </c>
      <c r="D21" s="449"/>
      <c r="E21" s="46"/>
      <c r="F21" s="470"/>
      <c r="G21" s="469"/>
      <c r="H21" s="469"/>
      <c r="I21" s="469"/>
      <c r="J21" s="469"/>
      <c r="K21" s="469"/>
      <c r="L21" s="469"/>
      <c r="M21" s="469"/>
      <c r="N21" s="469"/>
      <c r="O21" s="469"/>
      <c r="P21" s="469"/>
      <c r="Q21" s="469"/>
      <c r="R21" s="469"/>
      <c r="S21" s="469"/>
      <c r="T21" s="469"/>
      <c r="U21" s="469"/>
      <c r="V21" s="469"/>
      <c r="W21" s="469"/>
      <c r="X21" s="469"/>
      <c r="Y21" s="469"/>
      <c r="Z21" s="469"/>
      <c r="AA21" s="469"/>
      <c r="AB21" s="471"/>
      <c r="AC21" s="24"/>
      <c r="AD21" s="24"/>
      <c r="AE21" s="24"/>
      <c r="AF21" s="50" t="s">
        <v>107</v>
      </c>
      <c r="AG21" s="50">
        <v>100</v>
      </c>
    </row>
    <row r="22" spans="3:33" ht="29.25" customHeight="1" x14ac:dyDescent="0.25">
      <c r="C22" s="431" t="s">
        <v>175</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20"/>
      <c r="AB22" s="47"/>
      <c r="AC22" s="24"/>
      <c r="AD22" s="24"/>
      <c r="AE22" s="24"/>
      <c r="AF22" s="50" t="s">
        <v>108</v>
      </c>
      <c r="AG22" s="50">
        <v>15</v>
      </c>
    </row>
    <row r="23" spans="3:33"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c r="AC23" s="24"/>
      <c r="AD23" s="24"/>
      <c r="AE23" s="24"/>
      <c r="AF23" s="24"/>
      <c r="AG23" s="24"/>
    </row>
    <row r="24" spans="3:33"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c r="AC24" s="24"/>
      <c r="AD24" s="24"/>
      <c r="AE24" s="24"/>
      <c r="AF24" s="24"/>
      <c r="AG24" s="24"/>
    </row>
    <row r="25" spans="3:33" ht="15" customHeight="1" x14ac:dyDescent="0.25">
      <c r="C25" s="799" t="s">
        <v>176</v>
      </c>
      <c r="D25" s="442"/>
      <c r="E25" s="442"/>
      <c r="F25" s="442"/>
      <c r="G25" s="442"/>
      <c r="H25" s="442"/>
      <c r="I25" s="442"/>
      <c r="J25" s="442"/>
      <c r="K25" s="442"/>
      <c r="L25" s="442"/>
      <c r="M25" s="442"/>
      <c r="N25" s="442"/>
      <c r="O25" s="442"/>
      <c r="P25" s="443"/>
      <c r="Q25" s="24"/>
      <c r="R25" s="452"/>
      <c r="S25" s="432"/>
      <c r="T25" s="432"/>
      <c r="U25" s="432"/>
      <c r="V25" s="432"/>
      <c r="W25" s="432"/>
      <c r="X25" s="432"/>
      <c r="Y25" s="432"/>
      <c r="Z25" s="432"/>
      <c r="AA25" s="420"/>
      <c r="AB25" s="42"/>
      <c r="AC25" s="24"/>
      <c r="AD25" s="24"/>
      <c r="AE25" s="24"/>
      <c r="AF25" s="82">
        <f>+((AG11/AG12)*AG13)+((AG14/AG15)*AG13)+(((((AG16/100)*AG17)+((AG18/100)*AG19)+((AG20/100)*AG21))*AG22)/100)</f>
        <v>65</v>
      </c>
      <c r="AG25" s="24"/>
    </row>
    <row r="26" spans="3:33" ht="15" customHeight="1" x14ac:dyDescent="0.25">
      <c r="C26" s="461"/>
      <c r="D26" s="403"/>
      <c r="E26" s="403"/>
      <c r="F26" s="403"/>
      <c r="G26" s="403"/>
      <c r="H26" s="403"/>
      <c r="I26" s="403"/>
      <c r="J26" s="403"/>
      <c r="K26" s="403"/>
      <c r="L26" s="403"/>
      <c r="M26" s="403"/>
      <c r="N26" s="403"/>
      <c r="O26" s="403"/>
      <c r="P26" s="462"/>
      <c r="Q26" s="24"/>
      <c r="R26" s="24"/>
      <c r="S26" s="24"/>
      <c r="T26" s="24"/>
      <c r="U26" s="24"/>
      <c r="V26" s="24"/>
      <c r="W26" s="24"/>
      <c r="X26" s="24"/>
      <c r="Y26" s="24"/>
      <c r="Z26" s="24"/>
      <c r="AA26" s="24"/>
      <c r="AB26" s="42"/>
      <c r="AC26" s="24"/>
      <c r="AD26" s="24"/>
      <c r="AE26" s="24"/>
      <c r="AF26" s="83"/>
      <c r="AG26" s="24"/>
    </row>
    <row r="27" spans="3:33" ht="15" customHeight="1" x14ac:dyDescent="0.25">
      <c r="C27" s="461"/>
      <c r="D27" s="403"/>
      <c r="E27" s="403"/>
      <c r="F27" s="403"/>
      <c r="G27" s="403"/>
      <c r="H27" s="403"/>
      <c r="I27" s="403"/>
      <c r="J27" s="403"/>
      <c r="K27" s="403"/>
      <c r="L27" s="403"/>
      <c r="M27" s="403"/>
      <c r="N27" s="403"/>
      <c r="O27" s="403"/>
      <c r="P27" s="462"/>
      <c r="Q27" s="45"/>
      <c r="R27" s="48" t="s">
        <v>43</v>
      </c>
      <c r="S27" s="48"/>
      <c r="T27" s="48"/>
      <c r="U27" s="48"/>
      <c r="V27" s="48"/>
      <c r="W27" s="45"/>
      <c r="X27" s="45"/>
      <c r="Y27" s="45"/>
      <c r="Z27" s="24"/>
      <c r="AA27" s="45"/>
      <c r="AB27" s="42"/>
      <c r="AC27" s="24"/>
      <c r="AD27" s="24"/>
      <c r="AE27" s="24"/>
      <c r="AF27" s="24"/>
      <c r="AG27" s="24"/>
    </row>
    <row r="28" spans="3:33" ht="15" customHeight="1" x14ac:dyDescent="0.25">
      <c r="C28" s="461"/>
      <c r="D28" s="403"/>
      <c r="E28" s="403"/>
      <c r="F28" s="403"/>
      <c r="G28" s="403"/>
      <c r="H28" s="403"/>
      <c r="I28" s="403"/>
      <c r="J28" s="403"/>
      <c r="K28" s="403"/>
      <c r="L28" s="403"/>
      <c r="M28" s="403"/>
      <c r="N28" s="403"/>
      <c r="O28" s="403"/>
      <c r="P28" s="462"/>
      <c r="Q28" s="24"/>
      <c r="R28" s="50"/>
      <c r="S28" s="24" t="s">
        <v>44</v>
      </c>
      <c r="T28" s="24"/>
      <c r="U28" s="50"/>
      <c r="V28" s="24" t="s">
        <v>45</v>
      </c>
      <c r="W28" s="24"/>
      <c r="X28" s="50"/>
      <c r="Y28" s="51" t="s">
        <v>46</v>
      </c>
      <c r="Z28" s="24"/>
      <c r="AA28" s="24"/>
      <c r="AB28" s="42"/>
      <c r="AC28" s="24"/>
      <c r="AD28" s="24"/>
      <c r="AE28" s="24"/>
      <c r="AF28" s="24"/>
      <c r="AG28" s="24"/>
    </row>
    <row r="29" spans="3:33" ht="15" customHeight="1" x14ac:dyDescent="0.25">
      <c r="C29" s="461"/>
      <c r="D29" s="403"/>
      <c r="E29" s="403"/>
      <c r="F29" s="403"/>
      <c r="G29" s="403"/>
      <c r="H29" s="403"/>
      <c r="I29" s="403"/>
      <c r="J29" s="403"/>
      <c r="K29" s="403"/>
      <c r="L29" s="403"/>
      <c r="M29" s="403"/>
      <c r="N29" s="403"/>
      <c r="O29" s="403"/>
      <c r="P29" s="462"/>
      <c r="Q29" s="24"/>
      <c r="R29" s="24"/>
      <c r="S29" s="24"/>
      <c r="T29" s="24"/>
      <c r="U29" s="24"/>
      <c r="V29" s="24"/>
      <c r="W29" s="24"/>
      <c r="X29" s="24"/>
      <c r="Y29" s="24"/>
      <c r="Z29" s="24"/>
      <c r="AA29" s="24"/>
      <c r="AB29" s="42"/>
      <c r="AC29" s="24"/>
      <c r="AD29" s="24"/>
      <c r="AE29" s="24"/>
      <c r="AF29" s="24"/>
      <c r="AG29" s="24"/>
    </row>
    <row r="30" spans="3:33" ht="15" customHeight="1" x14ac:dyDescent="0.25">
      <c r="C30" s="444"/>
      <c r="D30" s="445"/>
      <c r="E30" s="445"/>
      <c r="F30" s="445"/>
      <c r="G30" s="445"/>
      <c r="H30" s="445"/>
      <c r="I30" s="445"/>
      <c r="J30" s="445"/>
      <c r="K30" s="445"/>
      <c r="L30" s="445"/>
      <c r="M30" s="445"/>
      <c r="N30" s="445"/>
      <c r="O30" s="445"/>
      <c r="P30" s="446"/>
      <c r="Q30" s="24"/>
      <c r="R30" s="48" t="s">
        <v>47</v>
      </c>
      <c r="S30" s="24"/>
      <c r="T30" s="24"/>
      <c r="U30" s="24"/>
      <c r="V30" s="24"/>
      <c r="W30" s="477" t="s">
        <v>9</v>
      </c>
      <c r="X30" s="432"/>
      <c r="Y30" s="432"/>
      <c r="Z30" s="432"/>
      <c r="AA30" s="420"/>
      <c r="AB30" s="42"/>
      <c r="AC30" s="24"/>
      <c r="AD30" s="24"/>
      <c r="AE30" s="24"/>
      <c r="AF30" s="24"/>
      <c r="AG30" s="24"/>
    </row>
    <row r="31" spans="3:33"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c r="AC31" s="24"/>
      <c r="AD31" s="24"/>
      <c r="AE31" s="24"/>
      <c r="AF31" s="24"/>
      <c r="AG31" s="24"/>
    </row>
    <row r="32" spans="3:33"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c r="AC32" s="24"/>
      <c r="AD32" s="24"/>
      <c r="AE32" s="24"/>
      <c r="AF32" s="24"/>
      <c r="AG32" s="24"/>
    </row>
    <row r="33" spans="3:27" ht="39.75" customHeight="1" x14ac:dyDescent="0.25">
      <c r="C33" s="797" t="s">
        <v>177</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20"/>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477" t="s">
        <v>125</v>
      </c>
      <c r="D36" s="432"/>
      <c r="E36" s="432"/>
      <c r="F36" s="432"/>
      <c r="G36" s="432"/>
      <c r="H36" s="432"/>
      <c r="I36" s="432"/>
      <c r="J36" s="432"/>
      <c r="K36" s="420"/>
      <c r="L36" s="45"/>
      <c r="M36" s="477"/>
      <c r="N36" s="432"/>
      <c r="O36" s="432"/>
      <c r="P36" s="432"/>
      <c r="Q36" s="432"/>
      <c r="R36" s="432"/>
      <c r="S36" s="432"/>
      <c r="T36" s="432"/>
      <c r="U36" s="432"/>
      <c r="V36" s="432"/>
      <c r="W36" s="432"/>
      <c r="X36" s="432"/>
      <c r="Y36" s="432"/>
      <c r="Z36" s="432"/>
      <c r="AA36" s="420"/>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478" t="s">
        <v>126</v>
      </c>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20"/>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53" t="s">
        <v>55</v>
      </c>
      <c r="D41" s="449"/>
      <c r="E41" s="48"/>
      <c r="F41" s="431" t="s">
        <v>110</v>
      </c>
      <c r="G41" s="420"/>
      <c r="H41" s="48"/>
      <c r="I41" s="24"/>
      <c r="J41" s="56" t="s">
        <v>57</v>
      </c>
      <c r="K41" s="431">
        <v>2</v>
      </c>
      <c r="L41" s="432"/>
      <c r="M41" s="432"/>
      <c r="N41" s="420"/>
      <c r="O41" s="48"/>
      <c r="P41" s="48"/>
      <c r="Q41" s="39" t="s">
        <v>58</v>
      </c>
      <c r="R41" s="24"/>
      <c r="S41" s="48"/>
      <c r="T41" s="48"/>
      <c r="U41" s="48"/>
      <c r="V41" s="48"/>
      <c r="W41" s="431" t="s">
        <v>59</v>
      </c>
      <c r="X41" s="432"/>
      <c r="Y41" s="432"/>
      <c r="Z41" s="432"/>
      <c r="AA41" s="420"/>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478"/>
      <c r="G43" s="432"/>
      <c r="H43" s="432"/>
      <c r="I43" s="432"/>
      <c r="J43" s="432"/>
      <c r="K43" s="432"/>
      <c r="L43" s="432"/>
      <c r="M43" s="420"/>
      <c r="N43" s="24"/>
      <c r="O43" s="56" t="s">
        <v>62</v>
      </c>
      <c r="P43" s="477">
        <v>0</v>
      </c>
      <c r="Q43" s="432"/>
      <c r="R43" s="432"/>
      <c r="S43" s="432"/>
      <c r="T43" s="432"/>
      <c r="U43" s="432"/>
      <c r="V43" s="432"/>
      <c r="W43" s="432"/>
      <c r="X43" s="432"/>
      <c r="Y43" s="432"/>
      <c r="Z43" s="432"/>
      <c r="AA43" s="420"/>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52" t="s">
        <v>64</v>
      </c>
      <c r="G45" s="420"/>
      <c r="H45" s="24"/>
      <c r="I45" s="24"/>
      <c r="J45" s="48" t="s">
        <v>65</v>
      </c>
      <c r="K45" s="24"/>
      <c r="L45" s="452" t="s">
        <v>66</v>
      </c>
      <c r="M45" s="432"/>
      <c r="N45" s="420"/>
      <c r="O45" s="48"/>
      <c r="P45" s="48"/>
      <c r="Q45" s="24"/>
      <c r="R45" s="48" t="s">
        <v>67</v>
      </c>
      <c r="S45" s="48"/>
      <c r="T45" s="48"/>
      <c r="U45" s="48"/>
      <c r="V45" s="48"/>
      <c r="W45" s="479"/>
      <c r="X45" s="432"/>
      <c r="Y45" s="432"/>
      <c r="Z45" s="432"/>
      <c r="AA45" s="420"/>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480">
        <v>2024</v>
      </c>
      <c r="E47" s="481"/>
      <c r="F47" s="482"/>
      <c r="G47" s="38"/>
      <c r="H47" s="39"/>
      <c r="I47" s="39"/>
      <c r="J47" s="39"/>
      <c r="K47" s="39"/>
      <c r="L47" s="39"/>
      <c r="M47" s="39"/>
      <c r="N47" s="39"/>
      <c r="O47" s="39"/>
      <c r="P47" s="39"/>
      <c r="Q47" s="470"/>
      <c r="R47" s="469"/>
      <c r="S47" s="469"/>
      <c r="T47" s="469"/>
      <c r="U47" s="449"/>
      <c r="V47" s="39"/>
      <c r="W47" s="39"/>
      <c r="X47" s="468"/>
      <c r="Y47" s="469"/>
      <c r="Z47" s="469"/>
      <c r="AA47" s="449"/>
    </row>
    <row r="49" spans="3:27" ht="15.75" customHeight="1" x14ac:dyDescent="0.25">
      <c r="C49" s="48" t="s">
        <v>57</v>
      </c>
      <c r="D49" s="477">
        <v>1.2</v>
      </c>
      <c r="E49" s="432"/>
      <c r="F49" s="420"/>
      <c r="G49" s="24"/>
      <c r="H49" s="39"/>
      <c r="I49" s="39"/>
      <c r="J49" s="39"/>
      <c r="K49" s="39"/>
      <c r="L49" s="39"/>
      <c r="M49" s="39"/>
      <c r="N49" s="39"/>
      <c r="O49" s="39"/>
      <c r="P49" s="39"/>
      <c r="Q49" s="470"/>
      <c r="R49" s="469"/>
      <c r="S49" s="469"/>
      <c r="T49" s="469"/>
      <c r="U49" s="449"/>
      <c r="V49" s="39"/>
      <c r="W49" s="39"/>
      <c r="X49" s="468"/>
      <c r="Y49" s="469"/>
      <c r="Z49" s="469"/>
      <c r="AA49" s="449"/>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31" t="s">
        <v>69</v>
      </c>
      <c r="E51" s="432"/>
      <c r="F51" s="432"/>
      <c r="G51" s="432"/>
      <c r="H51" s="432"/>
      <c r="I51" s="432"/>
      <c r="J51" s="432"/>
      <c r="K51" s="432"/>
      <c r="L51" s="432"/>
      <c r="M51" s="432"/>
      <c r="N51" s="432"/>
      <c r="O51" s="432"/>
      <c r="P51" s="432"/>
      <c r="Q51" s="432"/>
      <c r="R51" s="432"/>
      <c r="S51" s="432"/>
      <c r="T51" s="432"/>
      <c r="U51" s="432"/>
      <c r="V51" s="432"/>
      <c r="W51" s="432"/>
      <c r="X51" s="432"/>
      <c r="Y51" s="420"/>
      <c r="Z51" s="49"/>
      <c r="AA51" s="49"/>
    </row>
    <row r="52" spans="3:27" ht="15.75" customHeight="1" x14ac:dyDescent="0.25">
      <c r="C52" s="24"/>
      <c r="D52" s="437" t="s">
        <v>70</v>
      </c>
      <c r="E52" s="432"/>
      <c r="F52" s="432"/>
      <c r="G52" s="432"/>
      <c r="H52" s="420"/>
      <c r="I52" s="433" t="s">
        <v>71</v>
      </c>
      <c r="J52" s="432"/>
      <c r="K52" s="432"/>
      <c r="L52" s="432"/>
      <c r="M52" s="432"/>
      <c r="N52" s="432"/>
      <c r="O52" s="432"/>
      <c r="P52" s="420"/>
      <c r="Q52" s="434" t="s">
        <v>72</v>
      </c>
      <c r="R52" s="432"/>
      <c r="S52" s="432"/>
      <c r="T52" s="432"/>
      <c r="U52" s="432"/>
      <c r="V52" s="432"/>
      <c r="W52" s="432"/>
      <c r="X52" s="432"/>
      <c r="Y52" s="420"/>
      <c r="Z52" s="49"/>
      <c r="AA52" s="49"/>
    </row>
    <row r="53" spans="3:27" ht="15.75" customHeight="1" x14ac:dyDescent="0.25">
      <c r="C53" s="62"/>
      <c r="D53" s="438" t="s">
        <v>73</v>
      </c>
      <c r="E53" s="432"/>
      <c r="F53" s="432"/>
      <c r="G53" s="432"/>
      <c r="H53" s="420"/>
      <c r="I53" s="435" t="s">
        <v>74</v>
      </c>
      <c r="J53" s="432"/>
      <c r="K53" s="432"/>
      <c r="L53" s="432"/>
      <c r="M53" s="432"/>
      <c r="N53" s="432"/>
      <c r="O53" s="432"/>
      <c r="P53" s="420"/>
      <c r="Q53" s="436" t="s">
        <v>75</v>
      </c>
      <c r="R53" s="432"/>
      <c r="S53" s="432"/>
      <c r="T53" s="432"/>
      <c r="U53" s="432"/>
      <c r="V53" s="432"/>
      <c r="W53" s="432"/>
      <c r="X53" s="432"/>
      <c r="Y53" s="420"/>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39" t="s">
        <v>76</v>
      </c>
      <c r="D55" s="432"/>
      <c r="E55" s="432"/>
      <c r="F55" s="420"/>
      <c r="G55" s="440" t="s">
        <v>77</v>
      </c>
      <c r="H55" s="441" t="s">
        <v>78</v>
      </c>
      <c r="I55" s="442"/>
      <c r="J55" s="442"/>
      <c r="K55" s="442"/>
      <c r="L55" s="442"/>
      <c r="M55" s="442"/>
      <c r="N55" s="442"/>
      <c r="O55" s="442"/>
      <c r="P55" s="442"/>
      <c r="Q55" s="442"/>
      <c r="R55" s="442"/>
      <c r="S55" s="442"/>
      <c r="T55" s="442"/>
      <c r="U55" s="442"/>
      <c r="V55" s="442"/>
      <c r="W55" s="442"/>
      <c r="X55" s="442"/>
      <c r="Y55" s="442"/>
      <c r="Z55" s="442"/>
      <c r="AA55" s="443"/>
    </row>
    <row r="56" spans="3:27" ht="15.75" customHeight="1" x14ac:dyDescent="0.25">
      <c r="C56" s="66" t="s">
        <v>79</v>
      </c>
      <c r="D56" s="67" t="s">
        <v>164</v>
      </c>
      <c r="E56" s="439" t="s">
        <v>80</v>
      </c>
      <c r="F56" s="420"/>
      <c r="G56" s="406"/>
      <c r="H56" s="444"/>
      <c r="I56" s="445"/>
      <c r="J56" s="445"/>
      <c r="K56" s="445"/>
      <c r="L56" s="445"/>
      <c r="M56" s="445"/>
      <c r="N56" s="445"/>
      <c r="O56" s="445"/>
      <c r="P56" s="445"/>
      <c r="Q56" s="445"/>
      <c r="R56" s="445"/>
      <c r="S56" s="445"/>
      <c r="T56" s="445"/>
      <c r="U56" s="445"/>
      <c r="V56" s="445"/>
      <c r="W56" s="445"/>
      <c r="X56" s="445"/>
      <c r="Y56" s="445"/>
      <c r="Z56" s="445"/>
      <c r="AA56" s="446"/>
    </row>
    <row r="57" spans="3:27" ht="15.75" customHeight="1" x14ac:dyDescent="0.25">
      <c r="C57" s="68">
        <v>2024</v>
      </c>
      <c r="D57" s="69">
        <v>45474</v>
      </c>
      <c r="E57" s="447">
        <v>45656</v>
      </c>
      <c r="F57" s="420"/>
      <c r="G57" s="70">
        <v>0.65</v>
      </c>
      <c r="H57" s="451"/>
      <c r="I57" s="432"/>
      <c r="J57" s="432"/>
      <c r="K57" s="432"/>
      <c r="L57" s="432"/>
      <c r="M57" s="432"/>
      <c r="N57" s="432"/>
      <c r="O57" s="432"/>
      <c r="P57" s="432"/>
      <c r="Q57" s="432"/>
      <c r="R57" s="432"/>
      <c r="S57" s="432"/>
      <c r="T57" s="432"/>
      <c r="U57" s="432"/>
      <c r="V57" s="432"/>
      <c r="W57" s="432"/>
      <c r="X57" s="432"/>
      <c r="Y57" s="432"/>
      <c r="Z57" s="432"/>
      <c r="AA57" s="420"/>
    </row>
    <row r="58" spans="3:27" ht="15.75" customHeight="1" x14ac:dyDescent="0.25">
      <c r="C58" s="68">
        <v>2025</v>
      </c>
      <c r="D58" s="69">
        <v>45658</v>
      </c>
      <c r="E58" s="447">
        <v>46021</v>
      </c>
      <c r="F58" s="420"/>
      <c r="G58" s="70">
        <v>0.85</v>
      </c>
      <c r="H58" s="451"/>
      <c r="I58" s="432"/>
      <c r="J58" s="432"/>
      <c r="K58" s="432"/>
      <c r="L58" s="432"/>
      <c r="M58" s="432"/>
      <c r="N58" s="432"/>
      <c r="O58" s="432"/>
      <c r="P58" s="432"/>
      <c r="Q58" s="432"/>
      <c r="R58" s="432"/>
      <c r="S58" s="432"/>
      <c r="T58" s="432"/>
      <c r="U58" s="432"/>
      <c r="V58" s="432"/>
      <c r="W58" s="432"/>
      <c r="X58" s="432"/>
      <c r="Y58" s="432"/>
      <c r="Z58" s="432"/>
      <c r="AA58" s="420"/>
    </row>
    <row r="59" spans="3:27" ht="15.75" customHeight="1" x14ac:dyDescent="0.25">
      <c r="C59" s="68">
        <v>2026</v>
      </c>
      <c r="D59" s="69">
        <v>46023</v>
      </c>
      <c r="E59" s="447">
        <v>46386</v>
      </c>
      <c r="F59" s="420"/>
      <c r="G59" s="70">
        <v>0.85</v>
      </c>
      <c r="H59" s="451"/>
      <c r="I59" s="432"/>
      <c r="J59" s="432"/>
      <c r="K59" s="432"/>
      <c r="L59" s="432"/>
      <c r="M59" s="432"/>
      <c r="N59" s="432"/>
      <c r="O59" s="432"/>
      <c r="P59" s="432"/>
      <c r="Q59" s="432"/>
      <c r="R59" s="432"/>
      <c r="S59" s="432"/>
      <c r="T59" s="432"/>
      <c r="U59" s="432"/>
      <c r="V59" s="432"/>
      <c r="W59" s="432"/>
      <c r="X59" s="432"/>
      <c r="Y59" s="432"/>
      <c r="Z59" s="432"/>
      <c r="AA59" s="420"/>
    </row>
    <row r="60" spans="3:27" ht="15.75" customHeight="1" x14ac:dyDescent="0.25">
      <c r="C60" s="68">
        <v>2027</v>
      </c>
      <c r="D60" s="69">
        <v>46388</v>
      </c>
      <c r="E60" s="447">
        <v>46751</v>
      </c>
      <c r="F60" s="420"/>
      <c r="G60" s="70">
        <v>0.65</v>
      </c>
      <c r="H60" s="451"/>
      <c r="I60" s="432"/>
      <c r="J60" s="432"/>
      <c r="K60" s="432"/>
      <c r="L60" s="432"/>
      <c r="M60" s="432"/>
      <c r="N60" s="432"/>
      <c r="O60" s="432"/>
      <c r="P60" s="432"/>
      <c r="Q60" s="432"/>
      <c r="R60" s="432"/>
      <c r="S60" s="432"/>
      <c r="T60" s="432"/>
      <c r="U60" s="432"/>
      <c r="V60" s="432"/>
      <c r="W60" s="432"/>
      <c r="X60" s="432"/>
      <c r="Y60" s="432"/>
      <c r="Z60" s="432"/>
      <c r="AA60" s="420"/>
    </row>
    <row r="61" spans="3:27" ht="15.75" customHeight="1" x14ac:dyDescent="0.25">
      <c r="C61" s="68"/>
      <c r="D61" s="68"/>
      <c r="E61" s="439"/>
      <c r="F61" s="420"/>
      <c r="G61" s="67"/>
      <c r="H61" s="439"/>
      <c r="I61" s="432"/>
      <c r="J61" s="432"/>
      <c r="K61" s="432"/>
      <c r="L61" s="432"/>
      <c r="M61" s="432"/>
      <c r="N61" s="432"/>
      <c r="O61" s="432"/>
      <c r="P61" s="432"/>
      <c r="Q61" s="432"/>
      <c r="R61" s="432"/>
      <c r="S61" s="432"/>
      <c r="T61" s="432"/>
      <c r="U61" s="432"/>
      <c r="V61" s="432"/>
      <c r="W61" s="432"/>
      <c r="X61" s="432"/>
      <c r="Y61" s="432"/>
      <c r="Z61" s="432"/>
      <c r="AA61" s="420"/>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53" t="s">
        <v>81</v>
      </c>
      <c r="D63" s="449"/>
      <c r="E63" s="48"/>
      <c r="F63" s="39" t="s">
        <v>82</v>
      </c>
      <c r="G63" s="71"/>
      <c r="H63" s="51"/>
      <c r="I63" s="39" t="s">
        <v>83</v>
      </c>
      <c r="J63" s="24"/>
      <c r="K63" s="452"/>
      <c r="L63" s="420"/>
      <c r="M63" s="48"/>
      <c r="N63" s="24"/>
      <c r="O63" s="24"/>
      <c r="P63" s="24"/>
      <c r="Q63" s="24"/>
      <c r="R63" s="24"/>
      <c r="S63" s="24"/>
      <c r="T63" s="24"/>
      <c r="U63" s="24"/>
      <c r="V63" s="24"/>
      <c r="W63" s="24"/>
      <c r="X63" s="24"/>
      <c r="Y63" s="24"/>
      <c r="Z63" s="24"/>
      <c r="AA63" s="24"/>
    </row>
    <row r="65" spans="2:28" ht="15.75" customHeight="1" x14ac:dyDescent="0.25">
      <c r="B65" s="450" t="s">
        <v>84</v>
      </c>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20"/>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39" t="s">
        <v>79</v>
      </c>
      <c r="C67" s="420"/>
      <c r="D67" s="67"/>
      <c r="E67" s="439" t="s">
        <v>85</v>
      </c>
      <c r="F67" s="420"/>
      <c r="G67" s="67"/>
      <c r="H67" s="431" t="s">
        <v>86</v>
      </c>
      <c r="I67" s="420"/>
      <c r="J67" s="439"/>
      <c r="K67" s="420"/>
      <c r="L67" s="448"/>
      <c r="M67" s="449"/>
      <c r="N67" s="67" t="s">
        <v>87</v>
      </c>
      <c r="O67" s="439"/>
      <c r="P67" s="432"/>
      <c r="Q67" s="420"/>
      <c r="R67" s="439" t="s">
        <v>88</v>
      </c>
      <c r="S67" s="432"/>
      <c r="T67" s="420"/>
      <c r="U67" s="439"/>
      <c r="V67" s="432"/>
      <c r="W67" s="420"/>
      <c r="X67" s="439" t="s">
        <v>89</v>
      </c>
      <c r="Y67" s="420"/>
      <c r="Z67" s="439"/>
      <c r="AA67" s="432"/>
      <c r="AB67" s="420"/>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50" t="s">
        <v>90</v>
      </c>
      <c r="C69" s="420"/>
      <c r="D69" s="454"/>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6"/>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50" t="s">
        <v>91</v>
      </c>
      <c r="C71" s="420"/>
      <c r="D71" s="457"/>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6"/>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50" t="s">
        <v>92</v>
      </c>
      <c r="C73" s="420"/>
      <c r="D73" s="457"/>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6"/>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50" t="s">
        <v>93</v>
      </c>
      <c r="C75" s="420"/>
      <c r="D75" s="457"/>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6"/>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50" t="s">
        <v>94</v>
      </c>
      <c r="C77" s="420"/>
      <c r="D77" s="457"/>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6"/>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50" t="s">
        <v>95</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20"/>
    </row>
    <row r="80" spans="2:28" ht="15.75" customHeight="1" x14ac:dyDescent="0.25">
      <c r="B80" s="431" t="s">
        <v>35</v>
      </c>
      <c r="C80" s="420"/>
      <c r="D80" s="81" t="s">
        <v>96</v>
      </c>
      <c r="E80" s="431" t="s">
        <v>97</v>
      </c>
      <c r="F80" s="420"/>
      <c r="G80" s="431" t="s">
        <v>95</v>
      </c>
      <c r="H80" s="432"/>
      <c r="I80" s="432"/>
      <c r="J80" s="432"/>
      <c r="K80" s="432"/>
      <c r="L80" s="432"/>
      <c r="M80" s="432"/>
      <c r="N80" s="432"/>
      <c r="O80" s="420"/>
      <c r="P80" s="431" t="s">
        <v>98</v>
      </c>
      <c r="Q80" s="432"/>
      <c r="R80" s="432"/>
      <c r="S80" s="432"/>
      <c r="T80" s="432"/>
      <c r="U80" s="432"/>
      <c r="V80" s="432"/>
      <c r="W80" s="432"/>
      <c r="X80" s="432"/>
      <c r="Y80" s="432"/>
      <c r="Z80" s="432"/>
      <c r="AA80" s="432"/>
      <c r="AB80" s="420"/>
    </row>
    <row r="81" spans="2:28" ht="15.75" customHeight="1" x14ac:dyDescent="0.25">
      <c r="B81" s="431"/>
      <c r="C81" s="420"/>
      <c r="D81" s="50"/>
      <c r="E81" s="431"/>
      <c r="F81" s="420"/>
      <c r="G81" s="458"/>
      <c r="H81" s="432"/>
      <c r="I81" s="432"/>
      <c r="J81" s="432"/>
      <c r="K81" s="432"/>
      <c r="L81" s="432"/>
      <c r="M81" s="432"/>
      <c r="N81" s="432"/>
      <c r="O81" s="420"/>
      <c r="P81" s="458"/>
      <c r="Q81" s="432"/>
      <c r="R81" s="432"/>
      <c r="S81" s="432"/>
      <c r="T81" s="432"/>
      <c r="U81" s="432"/>
      <c r="V81" s="432"/>
      <c r="W81" s="432"/>
      <c r="X81" s="432"/>
      <c r="Y81" s="432"/>
      <c r="Z81" s="432"/>
      <c r="AA81" s="432"/>
      <c r="AB81" s="420"/>
    </row>
    <row r="82" spans="2:28" ht="15.75" customHeight="1" x14ac:dyDescent="0.25">
      <c r="B82" s="431"/>
      <c r="C82" s="420"/>
      <c r="D82" s="50"/>
      <c r="E82" s="431"/>
      <c r="F82" s="420"/>
      <c r="G82" s="458"/>
      <c r="H82" s="432"/>
      <c r="I82" s="432"/>
      <c r="J82" s="432"/>
      <c r="K82" s="432"/>
      <c r="L82" s="432"/>
      <c r="M82" s="432"/>
      <c r="N82" s="432"/>
      <c r="O82" s="420"/>
      <c r="P82" s="458"/>
      <c r="Q82" s="432"/>
      <c r="R82" s="432"/>
      <c r="S82" s="432"/>
      <c r="T82" s="432"/>
      <c r="U82" s="432"/>
      <c r="V82" s="432"/>
      <c r="W82" s="432"/>
      <c r="X82" s="432"/>
      <c r="Y82" s="432"/>
      <c r="Z82" s="432"/>
      <c r="AA82" s="432"/>
      <c r="AB82" s="420"/>
    </row>
    <row r="83" spans="2:28" ht="26.25" customHeight="1" x14ac:dyDescent="0.25">
      <c r="B83" s="459" t="s">
        <v>178</v>
      </c>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20"/>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1">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0"/>
      <c r="C2" s="442"/>
      <c r="D2" s="443"/>
      <c r="E2" s="25"/>
      <c r="F2" s="463" t="s">
        <v>179</v>
      </c>
      <c r="G2" s="442"/>
      <c r="H2" s="442"/>
      <c r="I2" s="442"/>
      <c r="J2" s="442"/>
      <c r="K2" s="442"/>
      <c r="L2" s="442"/>
      <c r="M2" s="442"/>
      <c r="N2" s="442"/>
      <c r="O2" s="442"/>
      <c r="P2" s="442"/>
      <c r="Q2" s="442"/>
      <c r="R2" s="442"/>
      <c r="S2" s="442"/>
      <c r="T2" s="442"/>
      <c r="U2" s="442"/>
      <c r="V2" s="442"/>
      <c r="W2" s="442"/>
      <c r="X2" s="442"/>
      <c r="Y2" s="442"/>
      <c r="Z2" s="442"/>
      <c r="AA2" s="442"/>
      <c r="AB2" s="443"/>
    </row>
    <row r="3" spans="2:28"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row>
    <row r="4" spans="2:28"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row>
    <row r="5" spans="2:28"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row>
    <row r="6" spans="2:28"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row>
    <row r="7" spans="2:28"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468" t="s">
        <v>36</v>
      </c>
      <c r="D10" s="449"/>
      <c r="E10" s="431" t="s">
        <v>180</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row>
    <row r="11" spans="2:28"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row>
    <row r="12" spans="2:28" ht="29.25" customHeight="1" x14ac:dyDescent="0.25">
      <c r="B12" s="32"/>
      <c r="C12" s="475" t="s">
        <v>38</v>
      </c>
      <c r="D12" s="476"/>
      <c r="E12" s="472" t="s">
        <v>39</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row>
    <row r="13" spans="2:28"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468" t="s">
        <v>157</v>
      </c>
      <c r="D14" s="449"/>
      <c r="E14" s="460" t="s">
        <v>181</v>
      </c>
      <c r="F14" s="442"/>
      <c r="G14" s="442"/>
      <c r="H14" s="442"/>
      <c r="I14" s="442"/>
      <c r="J14" s="442"/>
      <c r="K14" s="442"/>
      <c r="L14" s="442"/>
      <c r="M14" s="442"/>
      <c r="N14" s="442"/>
      <c r="O14" s="442"/>
      <c r="P14" s="442"/>
      <c r="Q14" s="442"/>
      <c r="R14" s="442"/>
      <c r="S14" s="442"/>
      <c r="T14" s="442"/>
      <c r="U14" s="442"/>
      <c r="V14" s="442"/>
      <c r="W14" s="442"/>
      <c r="X14" s="442"/>
      <c r="Y14" s="442"/>
      <c r="Z14" s="442"/>
      <c r="AA14" s="443"/>
      <c r="AB14" s="42"/>
    </row>
    <row r="15" spans="2:28" ht="15.75" customHeight="1" x14ac:dyDescent="0.25">
      <c r="B15" s="32"/>
      <c r="C15" s="45"/>
      <c r="D15" s="45"/>
      <c r="E15" s="444"/>
      <c r="F15" s="445"/>
      <c r="G15" s="445"/>
      <c r="H15" s="445"/>
      <c r="I15" s="445"/>
      <c r="J15" s="445"/>
      <c r="K15" s="445"/>
      <c r="L15" s="445"/>
      <c r="M15" s="445"/>
      <c r="N15" s="445"/>
      <c r="O15" s="445"/>
      <c r="P15" s="445"/>
      <c r="Q15" s="445"/>
      <c r="R15" s="445"/>
      <c r="S15" s="445"/>
      <c r="T15" s="445"/>
      <c r="U15" s="445"/>
      <c r="V15" s="445"/>
      <c r="W15" s="445"/>
      <c r="X15" s="445"/>
      <c r="Y15" s="445"/>
      <c r="Z15" s="445"/>
      <c r="AA15" s="446"/>
      <c r="AB15" s="42"/>
    </row>
    <row r="17" spans="3:28" ht="15" customHeight="1" x14ac:dyDescent="0.25">
      <c r="C17" s="468" t="s">
        <v>159</v>
      </c>
      <c r="D17" s="449"/>
      <c r="E17" s="798" t="s">
        <v>174</v>
      </c>
      <c r="F17" s="442"/>
      <c r="G17" s="442"/>
      <c r="H17" s="442"/>
      <c r="I17" s="442"/>
      <c r="J17" s="442"/>
      <c r="K17" s="442"/>
      <c r="L17" s="442"/>
      <c r="M17" s="442"/>
      <c r="N17" s="442"/>
      <c r="O17" s="442"/>
      <c r="P17" s="442"/>
      <c r="Q17" s="442"/>
      <c r="R17" s="442"/>
      <c r="S17" s="442"/>
      <c r="T17" s="442"/>
      <c r="U17" s="442"/>
      <c r="V17" s="442"/>
      <c r="W17" s="442"/>
      <c r="X17" s="442"/>
      <c r="Y17" s="442"/>
      <c r="Z17" s="442"/>
      <c r="AA17" s="443"/>
      <c r="AB17" s="42"/>
    </row>
    <row r="18" spans="3:28" ht="15" customHeight="1" x14ac:dyDescent="0.25">
      <c r="C18" s="45"/>
      <c r="D18" s="45"/>
      <c r="E18" s="444"/>
      <c r="F18" s="445"/>
      <c r="G18" s="445"/>
      <c r="H18" s="445"/>
      <c r="I18" s="445"/>
      <c r="J18" s="445"/>
      <c r="K18" s="445"/>
      <c r="L18" s="445"/>
      <c r="M18" s="445"/>
      <c r="N18" s="445"/>
      <c r="O18" s="445"/>
      <c r="P18" s="445"/>
      <c r="Q18" s="445"/>
      <c r="R18" s="445"/>
      <c r="S18" s="445"/>
      <c r="T18" s="445"/>
      <c r="U18" s="445"/>
      <c r="V18" s="445"/>
      <c r="W18" s="445"/>
      <c r="X18" s="445"/>
      <c r="Y18" s="445"/>
      <c r="Z18" s="445"/>
      <c r="AA18" s="446"/>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468" t="s">
        <v>40</v>
      </c>
      <c r="D21" s="449"/>
      <c r="E21" s="46"/>
      <c r="F21" s="470"/>
      <c r="G21" s="469"/>
      <c r="H21" s="469"/>
      <c r="I21" s="469"/>
      <c r="J21" s="469"/>
      <c r="K21" s="469"/>
      <c r="L21" s="469"/>
      <c r="M21" s="469"/>
      <c r="N21" s="469"/>
      <c r="O21" s="469"/>
      <c r="P21" s="469"/>
      <c r="Q21" s="469"/>
      <c r="R21" s="469"/>
      <c r="S21" s="469"/>
      <c r="T21" s="469"/>
      <c r="U21" s="469"/>
      <c r="V21" s="469"/>
      <c r="W21" s="469"/>
      <c r="X21" s="469"/>
      <c r="Y21" s="469"/>
      <c r="Z21" s="469"/>
      <c r="AA21" s="469"/>
      <c r="AB21" s="471"/>
    </row>
    <row r="22" spans="3:28" ht="29.25" customHeight="1" x14ac:dyDescent="0.25">
      <c r="C22" s="431" t="s">
        <v>182</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20"/>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799" t="s">
        <v>183</v>
      </c>
      <c r="D25" s="442"/>
      <c r="E25" s="442"/>
      <c r="F25" s="442"/>
      <c r="G25" s="442"/>
      <c r="H25" s="442"/>
      <c r="I25" s="442"/>
      <c r="J25" s="442"/>
      <c r="K25" s="442"/>
      <c r="L25" s="442"/>
      <c r="M25" s="442"/>
      <c r="N25" s="442"/>
      <c r="O25" s="442"/>
      <c r="P25" s="443"/>
      <c r="Q25" s="24"/>
      <c r="R25" s="452"/>
      <c r="S25" s="432"/>
      <c r="T25" s="432"/>
      <c r="U25" s="432"/>
      <c r="V25" s="432"/>
      <c r="W25" s="432"/>
      <c r="X25" s="432"/>
      <c r="Y25" s="432"/>
      <c r="Z25" s="432"/>
      <c r="AA25" s="420"/>
      <c r="AB25" s="42"/>
    </row>
    <row r="26" spans="3:28" ht="15" customHeight="1" x14ac:dyDescent="0.25">
      <c r="C26" s="461"/>
      <c r="D26" s="403"/>
      <c r="E26" s="403"/>
      <c r="F26" s="403"/>
      <c r="G26" s="403"/>
      <c r="H26" s="403"/>
      <c r="I26" s="403"/>
      <c r="J26" s="403"/>
      <c r="K26" s="403"/>
      <c r="L26" s="403"/>
      <c r="M26" s="403"/>
      <c r="N26" s="403"/>
      <c r="O26" s="403"/>
      <c r="P26" s="462"/>
      <c r="Q26" s="24"/>
      <c r="R26" s="24"/>
      <c r="S26" s="24"/>
      <c r="T26" s="24"/>
      <c r="U26" s="24"/>
      <c r="V26" s="24"/>
      <c r="W26" s="24"/>
      <c r="X26" s="24"/>
      <c r="Y26" s="24"/>
      <c r="Z26" s="24"/>
      <c r="AA26" s="24"/>
      <c r="AB26" s="42"/>
    </row>
    <row r="27" spans="3:28" ht="15" customHeight="1" x14ac:dyDescent="0.25">
      <c r="C27" s="461"/>
      <c r="D27" s="403"/>
      <c r="E27" s="403"/>
      <c r="F27" s="403"/>
      <c r="G27" s="403"/>
      <c r="H27" s="403"/>
      <c r="I27" s="403"/>
      <c r="J27" s="403"/>
      <c r="K27" s="403"/>
      <c r="L27" s="403"/>
      <c r="M27" s="403"/>
      <c r="N27" s="403"/>
      <c r="O27" s="403"/>
      <c r="P27" s="462"/>
      <c r="Q27" s="45"/>
      <c r="R27" s="48" t="s">
        <v>43</v>
      </c>
      <c r="S27" s="48"/>
      <c r="T27" s="48"/>
      <c r="U27" s="48"/>
      <c r="V27" s="48"/>
      <c r="W27" s="45"/>
      <c r="X27" s="45"/>
      <c r="Y27" s="45"/>
      <c r="Z27" s="24"/>
      <c r="AA27" s="45"/>
      <c r="AB27" s="42"/>
    </row>
    <row r="28" spans="3:28" ht="15" customHeight="1" x14ac:dyDescent="0.25">
      <c r="C28" s="461"/>
      <c r="D28" s="403"/>
      <c r="E28" s="403"/>
      <c r="F28" s="403"/>
      <c r="G28" s="403"/>
      <c r="H28" s="403"/>
      <c r="I28" s="403"/>
      <c r="J28" s="403"/>
      <c r="K28" s="403"/>
      <c r="L28" s="403"/>
      <c r="M28" s="403"/>
      <c r="N28" s="403"/>
      <c r="O28" s="403"/>
      <c r="P28" s="462"/>
      <c r="Q28" s="24"/>
      <c r="R28" s="50"/>
      <c r="S28" s="24" t="s">
        <v>44</v>
      </c>
      <c r="T28" s="24"/>
      <c r="U28" s="50"/>
      <c r="V28" s="24" t="s">
        <v>45</v>
      </c>
      <c r="W28" s="24"/>
      <c r="X28" s="50"/>
      <c r="Y28" s="51" t="s">
        <v>46</v>
      </c>
      <c r="Z28" s="24"/>
      <c r="AA28" s="24"/>
      <c r="AB28" s="42"/>
    </row>
    <row r="29" spans="3:28" ht="15" customHeight="1" x14ac:dyDescent="0.25">
      <c r="C29" s="461"/>
      <c r="D29" s="403"/>
      <c r="E29" s="403"/>
      <c r="F29" s="403"/>
      <c r="G29" s="403"/>
      <c r="H29" s="403"/>
      <c r="I29" s="403"/>
      <c r="J29" s="403"/>
      <c r="K29" s="403"/>
      <c r="L29" s="403"/>
      <c r="M29" s="403"/>
      <c r="N29" s="403"/>
      <c r="O29" s="403"/>
      <c r="P29" s="462"/>
      <c r="Q29" s="24"/>
      <c r="R29" s="24"/>
      <c r="S29" s="24"/>
      <c r="T29" s="24"/>
      <c r="U29" s="24"/>
      <c r="V29" s="24"/>
      <c r="W29" s="24"/>
      <c r="X29" s="24"/>
      <c r="Y29" s="24"/>
      <c r="Z29" s="24"/>
      <c r="AA29" s="24"/>
      <c r="AB29" s="42"/>
    </row>
    <row r="30" spans="3:28" ht="15" customHeight="1" x14ac:dyDescent="0.25">
      <c r="C30" s="444"/>
      <c r="D30" s="445"/>
      <c r="E30" s="445"/>
      <c r="F30" s="445"/>
      <c r="G30" s="445"/>
      <c r="H30" s="445"/>
      <c r="I30" s="445"/>
      <c r="J30" s="445"/>
      <c r="K30" s="445"/>
      <c r="L30" s="445"/>
      <c r="M30" s="445"/>
      <c r="N30" s="445"/>
      <c r="O30" s="445"/>
      <c r="P30" s="446"/>
      <c r="Q30" s="24"/>
      <c r="R30" s="48" t="s">
        <v>47</v>
      </c>
      <c r="S30" s="24"/>
      <c r="T30" s="24"/>
      <c r="U30" s="24"/>
      <c r="V30" s="24"/>
      <c r="W30" s="477" t="s">
        <v>16</v>
      </c>
      <c r="X30" s="432"/>
      <c r="Y30" s="432"/>
      <c r="Z30" s="432"/>
      <c r="AA30" s="420"/>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477" t="s">
        <v>49</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20"/>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477" t="s">
        <v>51</v>
      </c>
      <c r="D36" s="432"/>
      <c r="E36" s="432"/>
      <c r="F36" s="432"/>
      <c r="G36" s="432"/>
      <c r="H36" s="432"/>
      <c r="I36" s="432"/>
      <c r="J36" s="432"/>
      <c r="K36" s="420"/>
      <c r="L36" s="45"/>
      <c r="M36" s="477" t="s">
        <v>52</v>
      </c>
      <c r="N36" s="432"/>
      <c r="O36" s="432"/>
      <c r="P36" s="432"/>
      <c r="Q36" s="432"/>
      <c r="R36" s="432"/>
      <c r="S36" s="432"/>
      <c r="T36" s="432"/>
      <c r="U36" s="432"/>
      <c r="V36" s="432"/>
      <c r="W36" s="432"/>
      <c r="X36" s="432"/>
      <c r="Y36" s="432"/>
      <c r="Z36" s="432"/>
      <c r="AA36" s="420"/>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478" t="s">
        <v>184</v>
      </c>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20"/>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53" t="s">
        <v>55</v>
      </c>
      <c r="D41" s="449"/>
      <c r="E41" s="48"/>
      <c r="F41" s="431" t="s">
        <v>110</v>
      </c>
      <c r="G41" s="420"/>
      <c r="H41" s="48"/>
      <c r="I41" s="24"/>
      <c r="J41" s="56" t="s">
        <v>57</v>
      </c>
      <c r="K41" s="431">
        <v>1</v>
      </c>
      <c r="L41" s="432"/>
      <c r="M41" s="432"/>
      <c r="N41" s="420"/>
      <c r="O41" s="48"/>
      <c r="P41" s="48"/>
      <c r="Q41" s="39" t="s">
        <v>58</v>
      </c>
      <c r="R41" s="24"/>
      <c r="S41" s="48"/>
      <c r="T41" s="48"/>
      <c r="U41" s="48"/>
      <c r="V41" s="48"/>
      <c r="W41" s="431" t="s">
        <v>59</v>
      </c>
      <c r="X41" s="432"/>
      <c r="Y41" s="432"/>
      <c r="Z41" s="432"/>
      <c r="AA41" s="420"/>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478"/>
      <c r="G43" s="432"/>
      <c r="H43" s="432"/>
      <c r="I43" s="432"/>
      <c r="J43" s="432"/>
      <c r="K43" s="432"/>
      <c r="L43" s="432"/>
      <c r="M43" s="420"/>
      <c r="N43" s="24"/>
      <c r="O43" s="56" t="s">
        <v>62</v>
      </c>
      <c r="P43" s="477">
        <v>0</v>
      </c>
      <c r="Q43" s="432"/>
      <c r="R43" s="432"/>
      <c r="S43" s="432"/>
      <c r="T43" s="432"/>
      <c r="U43" s="432"/>
      <c r="V43" s="432"/>
      <c r="W43" s="432"/>
      <c r="X43" s="432"/>
      <c r="Y43" s="432"/>
      <c r="Z43" s="432"/>
      <c r="AA43" s="420"/>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52" t="s">
        <v>64</v>
      </c>
      <c r="G45" s="420"/>
      <c r="H45" s="24"/>
      <c r="I45" s="24"/>
      <c r="J45" s="48" t="s">
        <v>65</v>
      </c>
      <c r="K45" s="24"/>
      <c r="L45" s="452" t="s">
        <v>66</v>
      </c>
      <c r="M45" s="432"/>
      <c r="N45" s="420"/>
      <c r="O45" s="48"/>
      <c r="P45" s="48"/>
      <c r="Q45" s="24"/>
      <c r="R45" s="48" t="s">
        <v>67</v>
      </c>
      <c r="S45" s="48"/>
      <c r="T45" s="48"/>
      <c r="U45" s="48"/>
      <c r="V45" s="48"/>
      <c r="W45" s="479"/>
      <c r="X45" s="432"/>
      <c r="Y45" s="432"/>
      <c r="Z45" s="432"/>
      <c r="AA45" s="420"/>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480">
        <v>2024</v>
      </c>
      <c r="E47" s="481"/>
      <c r="F47" s="482"/>
      <c r="G47" s="38"/>
      <c r="H47" s="39"/>
      <c r="I47" s="39"/>
      <c r="J47" s="39"/>
      <c r="K47" s="39"/>
      <c r="L47" s="39"/>
      <c r="M47" s="39"/>
      <c r="N47" s="39"/>
      <c r="O47" s="39"/>
      <c r="P47" s="39"/>
      <c r="Q47" s="470"/>
      <c r="R47" s="469"/>
      <c r="S47" s="469"/>
      <c r="T47" s="469"/>
      <c r="U47" s="449"/>
      <c r="V47" s="39"/>
      <c r="W47" s="39"/>
      <c r="X47" s="468"/>
      <c r="Y47" s="469"/>
      <c r="Z47" s="469"/>
      <c r="AA47" s="449"/>
    </row>
    <row r="49" spans="3:27" ht="15.75" customHeight="1" x14ac:dyDescent="0.25">
      <c r="C49" s="48" t="s">
        <v>57</v>
      </c>
      <c r="D49" s="477">
        <v>1.2</v>
      </c>
      <c r="E49" s="432"/>
      <c r="F49" s="420"/>
      <c r="G49" s="24"/>
      <c r="H49" s="39"/>
      <c r="I49" s="39"/>
      <c r="J49" s="39"/>
      <c r="K49" s="39"/>
      <c r="L49" s="39"/>
      <c r="M49" s="39"/>
      <c r="N49" s="39"/>
      <c r="O49" s="39"/>
      <c r="P49" s="39"/>
      <c r="Q49" s="470"/>
      <c r="R49" s="469"/>
      <c r="S49" s="469"/>
      <c r="T49" s="469"/>
      <c r="U49" s="449"/>
      <c r="V49" s="39"/>
      <c r="W49" s="39"/>
      <c r="X49" s="468"/>
      <c r="Y49" s="469"/>
      <c r="Z49" s="469"/>
      <c r="AA49" s="449"/>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31" t="s">
        <v>69</v>
      </c>
      <c r="E51" s="432"/>
      <c r="F51" s="432"/>
      <c r="G51" s="432"/>
      <c r="H51" s="432"/>
      <c r="I51" s="432"/>
      <c r="J51" s="432"/>
      <c r="K51" s="432"/>
      <c r="L51" s="432"/>
      <c r="M51" s="432"/>
      <c r="N51" s="432"/>
      <c r="O51" s="432"/>
      <c r="P51" s="432"/>
      <c r="Q51" s="432"/>
      <c r="R51" s="432"/>
      <c r="S51" s="432"/>
      <c r="T51" s="432"/>
      <c r="U51" s="432"/>
      <c r="V51" s="432"/>
      <c r="W51" s="432"/>
      <c r="X51" s="432"/>
      <c r="Y51" s="420"/>
      <c r="Z51" s="49"/>
      <c r="AA51" s="49"/>
    </row>
    <row r="52" spans="3:27" ht="15.75" customHeight="1" x14ac:dyDescent="0.25">
      <c r="C52" s="24"/>
      <c r="D52" s="437" t="s">
        <v>70</v>
      </c>
      <c r="E52" s="432"/>
      <c r="F52" s="432"/>
      <c r="G52" s="432"/>
      <c r="H52" s="420"/>
      <c r="I52" s="433" t="s">
        <v>71</v>
      </c>
      <c r="J52" s="432"/>
      <c r="K52" s="432"/>
      <c r="L52" s="432"/>
      <c r="M52" s="432"/>
      <c r="N52" s="432"/>
      <c r="O52" s="432"/>
      <c r="P52" s="420"/>
      <c r="Q52" s="434" t="s">
        <v>72</v>
      </c>
      <c r="R52" s="432"/>
      <c r="S52" s="432"/>
      <c r="T52" s="432"/>
      <c r="U52" s="432"/>
      <c r="V52" s="432"/>
      <c r="W52" s="432"/>
      <c r="X52" s="432"/>
      <c r="Y52" s="420"/>
      <c r="Z52" s="49"/>
      <c r="AA52" s="49"/>
    </row>
    <row r="53" spans="3:27" ht="15.75" customHeight="1" x14ac:dyDescent="0.25">
      <c r="C53" s="62"/>
      <c r="D53" s="438" t="s">
        <v>73</v>
      </c>
      <c r="E53" s="432"/>
      <c r="F53" s="432"/>
      <c r="G53" s="432"/>
      <c r="H53" s="420"/>
      <c r="I53" s="435" t="s">
        <v>74</v>
      </c>
      <c r="J53" s="432"/>
      <c r="K53" s="432"/>
      <c r="L53" s="432"/>
      <c r="M53" s="432"/>
      <c r="N53" s="432"/>
      <c r="O53" s="432"/>
      <c r="P53" s="420"/>
      <c r="Q53" s="436" t="s">
        <v>75</v>
      </c>
      <c r="R53" s="432"/>
      <c r="S53" s="432"/>
      <c r="T53" s="432"/>
      <c r="U53" s="432"/>
      <c r="V53" s="432"/>
      <c r="W53" s="432"/>
      <c r="X53" s="432"/>
      <c r="Y53" s="420"/>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39" t="s">
        <v>76</v>
      </c>
      <c r="D55" s="432"/>
      <c r="E55" s="432"/>
      <c r="F55" s="420"/>
      <c r="G55" s="440" t="s">
        <v>77</v>
      </c>
      <c r="H55" s="441" t="s">
        <v>78</v>
      </c>
      <c r="I55" s="442"/>
      <c r="J55" s="442"/>
      <c r="K55" s="442"/>
      <c r="L55" s="442"/>
      <c r="M55" s="442"/>
      <c r="N55" s="442"/>
      <c r="O55" s="442"/>
      <c r="P55" s="442"/>
      <c r="Q55" s="442"/>
      <c r="R55" s="442"/>
      <c r="S55" s="442"/>
      <c r="T55" s="442"/>
      <c r="U55" s="442"/>
      <c r="V55" s="442"/>
      <c r="W55" s="442"/>
      <c r="X55" s="442"/>
      <c r="Y55" s="442"/>
      <c r="Z55" s="442"/>
      <c r="AA55" s="443"/>
    </row>
    <row r="56" spans="3:27" ht="15.75" customHeight="1" x14ac:dyDescent="0.25">
      <c r="C56" s="66" t="s">
        <v>79</v>
      </c>
      <c r="D56" s="67" t="s">
        <v>164</v>
      </c>
      <c r="E56" s="439" t="s">
        <v>80</v>
      </c>
      <c r="F56" s="420"/>
      <c r="G56" s="406"/>
      <c r="H56" s="444"/>
      <c r="I56" s="445"/>
      <c r="J56" s="445"/>
      <c r="K56" s="445"/>
      <c r="L56" s="445"/>
      <c r="M56" s="445"/>
      <c r="N56" s="445"/>
      <c r="O56" s="445"/>
      <c r="P56" s="445"/>
      <c r="Q56" s="445"/>
      <c r="R56" s="445"/>
      <c r="S56" s="445"/>
      <c r="T56" s="445"/>
      <c r="U56" s="445"/>
      <c r="V56" s="445"/>
      <c r="W56" s="445"/>
      <c r="X56" s="445"/>
      <c r="Y56" s="445"/>
      <c r="Z56" s="445"/>
      <c r="AA56" s="446"/>
    </row>
    <row r="57" spans="3:27" ht="15.75" customHeight="1" x14ac:dyDescent="0.25">
      <c r="C57" s="68">
        <v>2024</v>
      </c>
      <c r="D57" s="69">
        <v>45474</v>
      </c>
      <c r="E57" s="447">
        <v>45656</v>
      </c>
      <c r="F57" s="420"/>
      <c r="G57" s="70">
        <v>1</v>
      </c>
      <c r="H57" s="451"/>
      <c r="I57" s="432"/>
      <c r="J57" s="432"/>
      <c r="K57" s="432"/>
      <c r="L57" s="432"/>
      <c r="M57" s="432"/>
      <c r="N57" s="432"/>
      <c r="O57" s="432"/>
      <c r="P57" s="432"/>
      <c r="Q57" s="432"/>
      <c r="R57" s="432"/>
      <c r="S57" s="432"/>
      <c r="T57" s="432"/>
      <c r="U57" s="432"/>
      <c r="V57" s="432"/>
      <c r="W57" s="432"/>
      <c r="X57" s="432"/>
      <c r="Y57" s="432"/>
      <c r="Z57" s="432"/>
      <c r="AA57" s="420"/>
    </row>
    <row r="58" spans="3:27" ht="15.75" customHeight="1" x14ac:dyDescent="0.25">
      <c r="C58" s="68">
        <v>2025</v>
      </c>
      <c r="D58" s="69">
        <v>45658</v>
      </c>
      <c r="E58" s="447">
        <v>46021</v>
      </c>
      <c r="F58" s="420"/>
      <c r="G58" s="70">
        <v>1</v>
      </c>
      <c r="H58" s="451"/>
      <c r="I58" s="432"/>
      <c r="J58" s="432"/>
      <c r="K58" s="432"/>
      <c r="L58" s="432"/>
      <c r="M58" s="432"/>
      <c r="N58" s="432"/>
      <c r="O58" s="432"/>
      <c r="P58" s="432"/>
      <c r="Q58" s="432"/>
      <c r="R58" s="432"/>
      <c r="S58" s="432"/>
      <c r="T58" s="432"/>
      <c r="U58" s="432"/>
      <c r="V58" s="432"/>
      <c r="W58" s="432"/>
      <c r="X58" s="432"/>
      <c r="Y58" s="432"/>
      <c r="Z58" s="432"/>
      <c r="AA58" s="420"/>
    </row>
    <row r="59" spans="3:27" ht="15.75" customHeight="1" x14ac:dyDescent="0.25">
      <c r="C59" s="68">
        <v>2026</v>
      </c>
      <c r="D59" s="69">
        <v>46023</v>
      </c>
      <c r="E59" s="447">
        <v>46386</v>
      </c>
      <c r="F59" s="420"/>
      <c r="G59" s="70">
        <v>1</v>
      </c>
      <c r="H59" s="451"/>
      <c r="I59" s="432"/>
      <c r="J59" s="432"/>
      <c r="K59" s="432"/>
      <c r="L59" s="432"/>
      <c r="M59" s="432"/>
      <c r="N59" s="432"/>
      <c r="O59" s="432"/>
      <c r="P59" s="432"/>
      <c r="Q59" s="432"/>
      <c r="R59" s="432"/>
      <c r="S59" s="432"/>
      <c r="T59" s="432"/>
      <c r="U59" s="432"/>
      <c r="V59" s="432"/>
      <c r="W59" s="432"/>
      <c r="X59" s="432"/>
      <c r="Y59" s="432"/>
      <c r="Z59" s="432"/>
      <c r="AA59" s="420"/>
    </row>
    <row r="60" spans="3:27" ht="15.75" customHeight="1" x14ac:dyDescent="0.25">
      <c r="C60" s="68">
        <v>2027</v>
      </c>
      <c r="D60" s="69">
        <v>46388</v>
      </c>
      <c r="E60" s="447">
        <v>46751</v>
      </c>
      <c r="F60" s="420"/>
      <c r="G60" s="70">
        <v>1</v>
      </c>
      <c r="H60" s="451"/>
      <c r="I60" s="432"/>
      <c r="J60" s="432"/>
      <c r="K60" s="432"/>
      <c r="L60" s="432"/>
      <c r="M60" s="432"/>
      <c r="N60" s="432"/>
      <c r="O60" s="432"/>
      <c r="P60" s="432"/>
      <c r="Q60" s="432"/>
      <c r="R60" s="432"/>
      <c r="S60" s="432"/>
      <c r="T60" s="432"/>
      <c r="U60" s="432"/>
      <c r="V60" s="432"/>
      <c r="W60" s="432"/>
      <c r="X60" s="432"/>
      <c r="Y60" s="432"/>
      <c r="Z60" s="432"/>
      <c r="AA60" s="420"/>
    </row>
    <row r="61" spans="3:27" ht="15.75" customHeight="1" x14ac:dyDescent="0.25">
      <c r="C61" s="68"/>
      <c r="D61" s="68"/>
      <c r="E61" s="439"/>
      <c r="F61" s="420"/>
      <c r="G61" s="67"/>
      <c r="H61" s="439"/>
      <c r="I61" s="432"/>
      <c r="J61" s="432"/>
      <c r="K61" s="432"/>
      <c r="L61" s="432"/>
      <c r="M61" s="432"/>
      <c r="N61" s="432"/>
      <c r="O61" s="432"/>
      <c r="P61" s="432"/>
      <c r="Q61" s="432"/>
      <c r="R61" s="432"/>
      <c r="S61" s="432"/>
      <c r="T61" s="432"/>
      <c r="U61" s="432"/>
      <c r="V61" s="432"/>
      <c r="W61" s="432"/>
      <c r="X61" s="432"/>
      <c r="Y61" s="432"/>
      <c r="Z61" s="432"/>
      <c r="AA61" s="420"/>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53" t="s">
        <v>81</v>
      </c>
      <c r="D63" s="449"/>
      <c r="E63" s="48"/>
      <c r="F63" s="39" t="s">
        <v>82</v>
      </c>
      <c r="G63" s="71"/>
      <c r="H63" s="51"/>
      <c r="I63" s="39" t="s">
        <v>83</v>
      </c>
      <c r="J63" s="24"/>
      <c r="K63" s="452"/>
      <c r="L63" s="420"/>
      <c r="M63" s="48"/>
      <c r="N63" s="24"/>
      <c r="O63" s="24"/>
      <c r="P63" s="24"/>
      <c r="Q63" s="24"/>
      <c r="R63" s="24"/>
      <c r="S63" s="24"/>
      <c r="T63" s="24"/>
      <c r="U63" s="24"/>
      <c r="V63" s="24"/>
      <c r="W63" s="24"/>
      <c r="X63" s="24"/>
      <c r="Y63" s="24"/>
      <c r="Z63" s="24"/>
      <c r="AA63" s="24"/>
    </row>
    <row r="65" spans="2:28" ht="15.75" customHeight="1" x14ac:dyDescent="0.25">
      <c r="B65" s="450" t="s">
        <v>84</v>
      </c>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20"/>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39" t="s">
        <v>79</v>
      </c>
      <c r="C67" s="420"/>
      <c r="D67" s="67"/>
      <c r="E67" s="439" t="s">
        <v>85</v>
      </c>
      <c r="F67" s="420"/>
      <c r="G67" s="67"/>
      <c r="H67" s="431" t="s">
        <v>86</v>
      </c>
      <c r="I67" s="420"/>
      <c r="J67" s="439"/>
      <c r="K67" s="420"/>
      <c r="L67" s="448"/>
      <c r="M67" s="449"/>
      <c r="N67" s="67" t="s">
        <v>87</v>
      </c>
      <c r="O67" s="439"/>
      <c r="P67" s="432"/>
      <c r="Q67" s="420"/>
      <c r="R67" s="439" t="s">
        <v>88</v>
      </c>
      <c r="S67" s="432"/>
      <c r="T67" s="420"/>
      <c r="U67" s="439"/>
      <c r="V67" s="432"/>
      <c r="W67" s="420"/>
      <c r="X67" s="439" t="s">
        <v>89</v>
      </c>
      <c r="Y67" s="420"/>
      <c r="Z67" s="439"/>
      <c r="AA67" s="432"/>
      <c r="AB67" s="420"/>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50" t="s">
        <v>90</v>
      </c>
      <c r="C69" s="420"/>
      <c r="D69" s="454"/>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6"/>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50" t="s">
        <v>91</v>
      </c>
      <c r="C71" s="420"/>
      <c r="D71" s="457"/>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6"/>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50" t="s">
        <v>92</v>
      </c>
      <c r="C73" s="420"/>
      <c r="D73" s="457"/>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6"/>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50" t="s">
        <v>93</v>
      </c>
      <c r="C75" s="420"/>
      <c r="D75" s="457"/>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6"/>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50" t="s">
        <v>94</v>
      </c>
      <c r="C77" s="420"/>
      <c r="D77" s="457"/>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6"/>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50" t="s">
        <v>95</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20"/>
    </row>
    <row r="80" spans="2:28" ht="15.75" customHeight="1" x14ac:dyDescent="0.25">
      <c r="B80" s="431" t="s">
        <v>35</v>
      </c>
      <c r="C80" s="420"/>
      <c r="D80" s="81" t="s">
        <v>96</v>
      </c>
      <c r="E80" s="431" t="s">
        <v>97</v>
      </c>
      <c r="F80" s="420"/>
      <c r="G80" s="431" t="s">
        <v>95</v>
      </c>
      <c r="H80" s="432"/>
      <c r="I80" s="432"/>
      <c r="J80" s="432"/>
      <c r="K80" s="432"/>
      <c r="L80" s="432"/>
      <c r="M80" s="432"/>
      <c r="N80" s="432"/>
      <c r="O80" s="420"/>
      <c r="P80" s="431" t="s">
        <v>98</v>
      </c>
      <c r="Q80" s="432"/>
      <c r="R80" s="432"/>
      <c r="S80" s="432"/>
      <c r="T80" s="432"/>
      <c r="U80" s="432"/>
      <c r="V80" s="432"/>
      <c r="W80" s="432"/>
      <c r="X80" s="432"/>
      <c r="Y80" s="432"/>
      <c r="Z80" s="432"/>
      <c r="AA80" s="432"/>
      <c r="AB80" s="420"/>
    </row>
    <row r="81" spans="2:28" ht="15.75" customHeight="1" x14ac:dyDescent="0.25">
      <c r="B81" s="431"/>
      <c r="C81" s="420"/>
      <c r="D81" s="50"/>
      <c r="E81" s="431"/>
      <c r="F81" s="420"/>
      <c r="G81" s="458"/>
      <c r="H81" s="432"/>
      <c r="I81" s="432"/>
      <c r="J81" s="432"/>
      <c r="K81" s="432"/>
      <c r="L81" s="432"/>
      <c r="M81" s="432"/>
      <c r="N81" s="432"/>
      <c r="O81" s="420"/>
      <c r="P81" s="458"/>
      <c r="Q81" s="432"/>
      <c r="R81" s="432"/>
      <c r="S81" s="432"/>
      <c r="T81" s="432"/>
      <c r="U81" s="432"/>
      <c r="V81" s="432"/>
      <c r="W81" s="432"/>
      <c r="X81" s="432"/>
      <c r="Y81" s="432"/>
      <c r="Z81" s="432"/>
      <c r="AA81" s="432"/>
      <c r="AB81" s="420"/>
    </row>
    <row r="82" spans="2:28" ht="15.75" customHeight="1" x14ac:dyDescent="0.25">
      <c r="B82" s="431"/>
      <c r="C82" s="420"/>
      <c r="D82" s="50"/>
      <c r="E82" s="431"/>
      <c r="F82" s="420"/>
      <c r="G82" s="458"/>
      <c r="H82" s="432"/>
      <c r="I82" s="432"/>
      <c r="J82" s="432"/>
      <c r="K82" s="432"/>
      <c r="L82" s="432"/>
      <c r="M82" s="432"/>
      <c r="N82" s="432"/>
      <c r="O82" s="420"/>
      <c r="P82" s="458"/>
      <c r="Q82" s="432"/>
      <c r="R82" s="432"/>
      <c r="S82" s="432"/>
      <c r="T82" s="432"/>
      <c r="U82" s="432"/>
      <c r="V82" s="432"/>
      <c r="W82" s="432"/>
      <c r="X82" s="432"/>
      <c r="Y82" s="432"/>
      <c r="Z82" s="432"/>
      <c r="AA82" s="432"/>
      <c r="AB82" s="420"/>
    </row>
    <row r="83" spans="2:28" ht="26.25" customHeight="1" x14ac:dyDescent="0.25">
      <c r="B83" s="459" t="s">
        <v>185</v>
      </c>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20"/>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0"/>
      <c r="C2" s="442"/>
      <c r="D2" s="443"/>
      <c r="E2" s="25"/>
      <c r="F2" s="463" t="s">
        <v>186</v>
      </c>
      <c r="G2" s="442"/>
      <c r="H2" s="442"/>
      <c r="I2" s="442"/>
      <c r="J2" s="442"/>
      <c r="K2" s="442"/>
      <c r="L2" s="442"/>
      <c r="M2" s="442"/>
      <c r="N2" s="442"/>
      <c r="O2" s="442"/>
      <c r="P2" s="442"/>
      <c r="Q2" s="442"/>
      <c r="R2" s="442"/>
      <c r="S2" s="442"/>
      <c r="T2" s="442"/>
      <c r="U2" s="442"/>
      <c r="V2" s="442"/>
      <c r="W2" s="442"/>
      <c r="X2" s="442"/>
      <c r="Y2" s="442"/>
      <c r="Z2" s="442"/>
      <c r="AA2" s="442"/>
      <c r="AB2" s="443"/>
    </row>
    <row r="3" spans="2:28"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row>
    <row r="4" spans="2:28"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row>
    <row r="5" spans="2:28"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row>
    <row r="6" spans="2:28"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row>
    <row r="7" spans="2:28"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468" t="s">
        <v>36</v>
      </c>
      <c r="D10" s="449"/>
      <c r="E10" s="431" t="s">
        <v>187</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row>
    <row r="11" spans="2:28"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row>
    <row r="12" spans="2:28" ht="29.25" customHeight="1" x14ac:dyDescent="0.25">
      <c r="B12" s="32"/>
      <c r="C12" s="468" t="s">
        <v>38</v>
      </c>
      <c r="D12" s="449"/>
      <c r="E12" s="472" t="s">
        <v>131</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row>
    <row r="13" spans="2:28"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468" t="s">
        <v>157</v>
      </c>
      <c r="D14" s="449"/>
      <c r="E14" s="460" t="s">
        <v>188</v>
      </c>
      <c r="F14" s="442"/>
      <c r="G14" s="442"/>
      <c r="H14" s="442"/>
      <c r="I14" s="442"/>
      <c r="J14" s="442"/>
      <c r="K14" s="442"/>
      <c r="L14" s="442"/>
      <c r="M14" s="442"/>
      <c r="N14" s="442"/>
      <c r="O14" s="442"/>
      <c r="P14" s="442"/>
      <c r="Q14" s="442"/>
      <c r="R14" s="442"/>
      <c r="S14" s="442"/>
      <c r="T14" s="442"/>
      <c r="U14" s="442"/>
      <c r="V14" s="442"/>
      <c r="W14" s="442"/>
      <c r="X14" s="442"/>
      <c r="Y14" s="442"/>
      <c r="Z14" s="442"/>
      <c r="AA14" s="443"/>
      <c r="AB14" s="42"/>
    </row>
    <row r="15" spans="2:28" ht="15.75" customHeight="1" x14ac:dyDescent="0.25">
      <c r="B15" s="32"/>
      <c r="C15" s="45"/>
      <c r="D15" s="45"/>
      <c r="E15" s="444"/>
      <c r="F15" s="445"/>
      <c r="G15" s="445"/>
      <c r="H15" s="445"/>
      <c r="I15" s="445"/>
      <c r="J15" s="445"/>
      <c r="K15" s="445"/>
      <c r="L15" s="445"/>
      <c r="M15" s="445"/>
      <c r="N15" s="445"/>
      <c r="O15" s="445"/>
      <c r="P15" s="445"/>
      <c r="Q15" s="445"/>
      <c r="R15" s="445"/>
      <c r="S15" s="445"/>
      <c r="T15" s="445"/>
      <c r="U15" s="445"/>
      <c r="V15" s="445"/>
      <c r="W15" s="445"/>
      <c r="X15" s="445"/>
      <c r="Y15" s="445"/>
      <c r="Z15" s="445"/>
      <c r="AA15" s="446"/>
      <c r="AB15" s="42"/>
    </row>
    <row r="17" spans="3:28" ht="15" customHeight="1" x14ac:dyDescent="0.25">
      <c r="C17" s="468" t="s">
        <v>159</v>
      </c>
      <c r="D17" s="449"/>
      <c r="E17" s="798" t="s">
        <v>174</v>
      </c>
      <c r="F17" s="442"/>
      <c r="G17" s="442"/>
      <c r="H17" s="442"/>
      <c r="I17" s="442"/>
      <c r="J17" s="442"/>
      <c r="K17" s="442"/>
      <c r="L17" s="442"/>
      <c r="M17" s="442"/>
      <c r="N17" s="442"/>
      <c r="O17" s="442"/>
      <c r="P17" s="442"/>
      <c r="Q17" s="442"/>
      <c r="R17" s="442"/>
      <c r="S17" s="442"/>
      <c r="T17" s="442"/>
      <c r="U17" s="442"/>
      <c r="V17" s="442"/>
      <c r="W17" s="442"/>
      <c r="X17" s="442"/>
      <c r="Y17" s="442"/>
      <c r="Z17" s="442"/>
      <c r="AA17" s="443"/>
      <c r="AB17" s="42"/>
    </row>
    <row r="18" spans="3:28" ht="15" customHeight="1" x14ac:dyDescent="0.25">
      <c r="C18" s="45"/>
      <c r="D18" s="45"/>
      <c r="E18" s="444"/>
      <c r="F18" s="445"/>
      <c r="G18" s="445"/>
      <c r="H18" s="445"/>
      <c r="I18" s="445"/>
      <c r="J18" s="445"/>
      <c r="K18" s="445"/>
      <c r="L18" s="445"/>
      <c r="M18" s="445"/>
      <c r="N18" s="445"/>
      <c r="O18" s="445"/>
      <c r="P18" s="445"/>
      <c r="Q18" s="445"/>
      <c r="R18" s="445"/>
      <c r="S18" s="445"/>
      <c r="T18" s="445"/>
      <c r="U18" s="445"/>
      <c r="V18" s="445"/>
      <c r="W18" s="445"/>
      <c r="X18" s="445"/>
      <c r="Y18" s="445"/>
      <c r="Z18" s="445"/>
      <c r="AA18" s="446"/>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468" t="s">
        <v>40</v>
      </c>
      <c r="D21" s="449"/>
      <c r="E21" s="46"/>
      <c r="F21" s="470"/>
      <c r="G21" s="469"/>
      <c r="H21" s="469"/>
      <c r="I21" s="469"/>
      <c r="J21" s="469"/>
      <c r="K21" s="469"/>
      <c r="L21" s="469"/>
      <c r="M21" s="469"/>
      <c r="N21" s="469"/>
      <c r="O21" s="469"/>
      <c r="P21" s="469"/>
      <c r="Q21" s="469"/>
      <c r="R21" s="469"/>
      <c r="S21" s="469"/>
      <c r="T21" s="469"/>
      <c r="U21" s="469"/>
      <c r="V21" s="469"/>
      <c r="W21" s="469"/>
      <c r="X21" s="469"/>
      <c r="Y21" s="469"/>
      <c r="Z21" s="469"/>
      <c r="AA21" s="469"/>
      <c r="AB21" s="471"/>
    </row>
    <row r="22" spans="3:28" ht="29.25" customHeight="1" x14ac:dyDescent="0.25">
      <c r="C22" s="431" t="s">
        <v>189</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20"/>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799" t="s">
        <v>190</v>
      </c>
      <c r="D25" s="442"/>
      <c r="E25" s="442"/>
      <c r="F25" s="442"/>
      <c r="G25" s="442"/>
      <c r="H25" s="442"/>
      <c r="I25" s="442"/>
      <c r="J25" s="442"/>
      <c r="K25" s="442"/>
      <c r="L25" s="442"/>
      <c r="M25" s="442"/>
      <c r="N25" s="442"/>
      <c r="O25" s="442"/>
      <c r="P25" s="443"/>
      <c r="Q25" s="24"/>
      <c r="R25" s="452"/>
      <c r="S25" s="432"/>
      <c r="T25" s="432"/>
      <c r="U25" s="432"/>
      <c r="V25" s="432"/>
      <c r="W25" s="432"/>
      <c r="X25" s="432"/>
      <c r="Y25" s="432"/>
      <c r="Z25" s="432"/>
      <c r="AA25" s="420"/>
      <c r="AB25" s="42"/>
    </row>
    <row r="26" spans="3:28" ht="15" customHeight="1" x14ac:dyDescent="0.25">
      <c r="C26" s="461"/>
      <c r="D26" s="403"/>
      <c r="E26" s="403"/>
      <c r="F26" s="403"/>
      <c r="G26" s="403"/>
      <c r="H26" s="403"/>
      <c r="I26" s="403"/>
      <c r="J26" s="403"/>
      <c r="K26" s="403"/>
      <c r="L26" s="403"/>
      <c r="M26" s="403"/>
      <c r="N26" s="403"/>
      <c r="O26" s="403"/>
      <c r="P26" s="462"/>
      <c r="Q26" s="24"/>
      <c r="R26" s="24"/>
      <c r="S26" s="24"/>
      <c r="T26" s="24"/>
      <c r="U26" s="24"/>
      <c r="V26" s="24"/>
      <c r="W26" s="24"/>
      <c r="X26" s="24"/>
      <c r="Y26" s="24"/>
      <c r="Z26" s="24"/>
      <c r="AA26" s="24"/>
      <c r="AB26" s="42"/>
    </row>
    <row r="27" spans="3:28" ht="15" customHeight="1" x14ac:dyDescent="0.25">
      <c r="C27" s="461"/>
      <c r="D27" s="403"/>
      <c r="E27" s="403"/>
      <c r="F27" s="403"/>
      <c r="G27" s="403"/>
      <c r="H27" s="403"/>
      <c r="I27" s="403"/>
      <c r="J27" s="403"/>
      <c r="K27" s="403"/>
      <c r="L27" s="403"/>
      <c r="M27" s="403"/>
      <c r="N27" s="403"/>
      <c r="O27" s="403"/>
      <c r="P27" s="462"/>
      <c r="Q27" s="45"/>
      <c r="R27" s="48" t="s">
        <v>43</v>
      </c>
      <c r="S27" s="48"/>
      <c r="T27" s="48"/>
      <c r="U27" s="48"/>
      <c r="V27" s="48"/>
      <c r="W27" s="45"/>
      <c r="X27" s="45"/>
      <c r="Y27" s="45"/>
      <c r="Z27" s="24"/>
      <c r="AA27" s="45"/>
      <c r="AB27" s="42"/>
    </row>
    <row r="28" spans="3:28" ht="15" customHeight="1" x14ac:dyDescent="0.25">
      <c r="C28" s="461"/>
      <c r="D28" s="403"/>
      <c r="E28" s="403"/>
      <c r="F28" s="403"/>
      <c r="G28" s="403"/>
      <c r="H28" s="403"/>
      <c r="I28" s="403"/>
      <c r="J28" s="403"/>
      <c r="K28" s="403"/>
      <c r="L28" s="403"/>
      <c r="M28" s="403"/>
      <c r="N28" s="403"/>
      <c r="O28" s="403"/>
      <c r="P28" s="462"/>
      <c r="Q28" s="24"/>
      <c r="R28" s="50"/>
      <c r="S28" s="24" t="s">
        <v>44</v>
      </c>
      <c r="T28" s="24"/>
      <c r="U28" s="50"/>
      <c r="V28" s="24" t="s">
        <v>45</v>
      </c>
      <c r="W28" s="24"/>
      <c r="X28" s="50"/>
      <c r="Y28" s="51" t="s">
        <v>46</v>
      </c>
      <c r="Z28" s="24"/>
      <c r="AA28" s="24"/>
      <c r="AB28" s="42"/>
    </row>
    <row r="29" spans="3:28" ht="15" customHeight="1" x14ac:dyDescent="0.25">
      <c r="C29" s="461"/>
      <c r="D29" s="403"/>
      <c r="E29" s="403"/>
      <c r="F29" s="403"/>
      <c r="G29" s="403"/>
      <c r="H29" s="403"/>
      <c r="I29" s="403"/>
      <c r="J29" s="403"/>
      <c r="K29" s="403"/>
      <c r="L29" s="403"/>
      <c r="M29" s="403"/>
      <c r="N29" s="403"/>
      <c r="O29" s="403"/>
      <c r="P29" s="462"/>
      <c r="Q29" s="24"/>
      <c r="R29" s="24"/>
      <c r="S29" s="24"/>
      <c r="T29" s="24"/>
      <c r="U29" s="24"/>
      <c r="V29" s="24"/>
      <c r="W29" s="24"/>
      <c r="X29" s="24"/>
      <c r="Y29" s="24"/>
      <c r="Z29" s="24"/>
      <c r="AA29" s="24"/>
      <c r="AB29" s="42"/>
    </row>
    <row r="30" spans="3:28" ht="15" customHeight="1" x14ac:dyDescent="0.25">
      <c r="C30" s="444"/>
      <c r="D30" s="445"/>
      <c r="E30" s="445"/>
      <c r="F30" s="445"/>
      <c r="G30" s="445"/>
      <c r="H30" s="445"/>
      <c r="I30" s="445"/>
      <c r="J30" s="445"/>
      <c r="K30" s="445"/>
      <c r="L30" s="445"/>
      <c r="M30" s="445"/>
      <c r="N30" s="445"/>
      <c r="O30" s="445"/>
      <c r="P30" s="446"/>
      <c r="Q30" s="24"/>
      <c r="R30" s="48" t="s">
        <v>47</v>
      </c>
      <c r="S30" s="24"/>
      <c r="T30" s="24"/>
      <c r="U30" s="24"/>
      <c r="V30" s="24"/>
      <c r="W30" s="477" t="s">
        <v>16</v>
      </c>
      <c r="X30" s="432"/>
      <c r="Y30" s="432"/>
      <c r="Z30" s="432"/>
      <c r="AA30" s="420"/>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477" t="s">
        <v>115</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20"/>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477" t="s">
        <v>112</v>
      </c>
      <c r="D36" s="432"/>
      <c r="E36" s="432"/>
      <c r="F36" s="432"/>
      <c r="G36" s="432"/>
      <c r="H36" s="432"/>
      <c r="I36" s="432"/>
      <c r="J36" s="432"/>
      <c r="K36" s="420"/>
      <c r="L36" s="45"/>
      <c r="M36" s="477" t="s">
        <v>116</v>
      </c>
      <c r="N36" s="432"/>
      <c r="O36" s="432"/>
      <c r="P36" s="432"/>
      <c r="Q36" s="432"/>
      <c r="R36" s="432"/>
      <c r="S36" s="432"/>
      <c r="T36" s="432"/>
      <c r="U36" s="432"/>
      <c r="V36" s="432"/>
      <c r="W36" s="432"/>
      <c r="X36" s="432"/>
      <c r="Y36" s="432"/>
      <c r="Z36" s="432"/>
      <c r="AA36" s="420"/>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478" t="s">
        <v>117</v>
      </c>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20"/>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53" t="s">
        <v>55</v>
      </c>
      <c r="D41" s="449"/>
      <c r="E41" s="48"/>
      <c r="F41" s="431" t="s">
        <v>110</v>
      </c>
      <c r="G41" s="420"/>
      <c r="H41" s="48"/>
      <c r="I41" s="24"/>
      <c r="J41" s="56" t="s">
        <v>57</v>
      </c>
      <c r="K41" s="431">
        <v>1</v>
      </c>
      <c r="L41" s="432"/>
      <c r="M41" s="432"/>
      <c r="N41" s="420"/>
      <c r="O41" s="48"/>
      <c r="P41" s="48"/>
      <c r="Q41" s="39" t="s">
        <v>58</v>
      </c>
      <c r="R41" s="24"/>
      <c r="S41" s="48"/>
      <c r="T41" s="48"/>
      <c r="U41" s="48"/>
      <c r="V41" s="48"/>
      <c r="W41" s="431" t="s">
        <v>59</v>
      </c>
      <c r="X41" s="432"/>
      <c r="Y41" s="432"/>
      <c r="Z41" s="432"/>
      <c r="AA41" s="420"/>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478"/>
      <c r="G43" s="432"/>
      <c r="H43" s="432"/>
      <c r="I43" s="432"/>
      <c r="J43" s="432"/>
      <c r="K43" s="432"/>
      <c r="L43" s="432"/>
      <c r="M43" s="420"/>
      <c r="N43" s="24"/>
      <c r="O43" s="56" t="s">
        <v>62</v>
      </c>
      <c r="P43" s="477">
        <v>0</v>
      </c>
      <c r="Q43" s="432"/>
      <c r="R43" s="432"/>
      <c r="S43" s="432"/>
      <c r="T43" s="432"/>
      <c r="U43" s="432"/>
      <c r="V43" s="432"/>
      <c r="W43" s="432"/>
      <c r="X43" s="432"/>
      <c r="Y43" s="432"/>
      <c r="Z43" s="432"/>
      <c r="AA43" s="420"/>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52" t="s">
        <v>64</v>
      </c>
      <c r="G45" s="420"/>
      <c r="H45" s="24"/>
      <c r="I45" s="24"/>
      <c r="J45" s="48" t="s">
        <v>65</v>
      </c>
      <c r="K45" s="24"/>
      <c r="L45" s="452" t="s">
        <v>66</v>
      </c>
      <c r="M45" s="432"/>
      <c r="N45" s="420"/>
      <c r="O45" s="48"/>
      <c r="P45" s="48"/>
      <c r="Q45" s="24"/>
      <c r="R45" s="48" t="s">
        <v>67</v>
      </c>
      <c r="S45" s="48"/>
      <c r="T45" s="48"/>
      <c r="U45" s="48"/>
      <c r="V45" s="48"/>
      <c r="W45" s="479"/>
      <c r="X45" s="432"/>
      <c r="Y45" s="432"/>
      <c r="Z45" s="432"/>
      <c r="AA45" s="420"/>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480">
        <v>2024</v>
      </c>
      <c r="E47" s="481"/>
      <c r="F47" s="482"/>
      <c r="G47" s="38"/>
      <c r="H47" s="39"/>
      <c r="I47" s="39"/>
      <c r="J47" s="39"/>
      <c r="K47" s="39"/>
      <c r="L47" s="39"/>
      <c r="M47" s="39"/>
      <c r="N47" s="39"/>
      <c r="O47" s="39"/>
      <c r="P47" s="39"/>
      <c r="Q47" s="470"/>
      <c r="R47" s="469"/>
      <c r="S47" s="469"/>
      <c r="T47" s="469"/>
      <c r="U47" s="449"/>
      <c r="V47" s="39"/>
      <c r="W47" s="39"/>
      <c r="X47" s="468"/>
      <c r="Y47" s="469"/>
      <c r="Z47" s="469"/>
      <c r="AA47" s="449"/>
    </row>
    <row r="49" spans="3:27" ht="15.75" customHeight="1" x14ac:dyDescent="0.25">
      <c r="C49" s="48" t="s">
        <v>57</v>
      </c>
      <c r="D49" s="477">
        <v>1.2</v>
      </c>
      <c r="E49" s="432"/>
      <c r="F49" s="420"/>
      <c r="G49" s="24"/>
      <c r="H49" s="39"/>
      <c r="I49" s="39"/>
      <c r="J49" s="39"/>
      <c r="K49" s="39"/>
      <c r="L49" s="39"/>
      <c r="M49" s="39"/>
      <c r="N49" s="39"/>
      <c r="O49" s="39"/>
      <c r="P49" s="39"/>
      <c r="Q49" s="470"/>
      <c r="R49" s="469"/>
      <c r="S49" s="469"/>
      <c r="T49" s="469"/>
      <c r="U49" s="449"/>
      <c r="V49" s="39"/>
      <c r="W49" s="39"/>
      <c r="X49" s="468"/>
      <c r="Y49" s="469"/>
      <c r="Z49" s="469"/>
      <c r="AA49" s="449"/>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31" t="s">
        <v>69</v>
      </c>
      <c r="E51" s="432"/>
      <c r="F51" s="432"/>
      <c r="G51" s="432"/>
      <c r="H51" s="432"/>
      <c r="I51" s="432"/>
      <c r="J51" s="432"/>
      <c r="K51" s="432"/>
      <c r="L51" s="432"/>
      <c r="M51" s="432"/>
      <c r="N51" s="432"/>
      <c r="O51" s="432"/>
      <c r="P51" s="432"/>
      <c r="Q51" s="432"/>
      <c r="R51" s="432"/>
      <c r="S51" s="432"/>
      <c r="T51" s="432"/>
      <c r="U51" s="432"/>
      <c r="V51" s="432"/>
      <c r="W51" s="432"/>
      <c r="X51" s="432"/>
      <c r="Y51" s="420"/>
      <c r="Z51" s="49"/>
      <c r="AA51" s="49"/>
    </row>
    <row r="52" spans="3:27" ht="15.75" customHeight="1" x14ac:dyDescent="0.25">
      <c r="C52" s="24"/>
      <c r="D52" s="437" t="s">
        <v>70</v>
      </c>
      <c r="E52" s="432"/>
      <c r="F52" s="432"/>
      <c r="G52" s="432"/>
      <c r="H52" s="420"/>
      <c r="I52" s="433" t="s">
        <v>71</v>
      </c>
      <c r="J52" s="432"/>
      <c r="K52" s="432"/>
      <c r="L52" s="432"/>
      <c r="M52" s="432"/>
      <c r="N52" s="432"/>
      <c r="O52" s="432"/>
      <c r="P52" s="420"/>
      <c r="Q52" s="434" t="s">
        <v>72</v>
      </c>
      <c r="R52" s="432"/>
      <c r="S52" s="432"/>
      <c r="T52" s="432"/>
      <c r="U52" s="432"/>
      <c r="V52" s="432"/>
      <c r="W52" s="432"/>
      <c r="X52" s="432"/>
      <c r="Y52" s="420"/>
      <c r="Z52" s="49"/>
      <c r="AA52" s="49"/>
    </row>
    <row r="53" spans="3:27" ht="15.75" customHeight="1" x14ac:dyDescent="0.25">
      <c r="C53" s="62"/>
      <c r="D53" s="438" t="s">
        <v>73</v>
      </c>
      <c r="E53" s="432"/>
      <c r="F53" s="432"/>
      <c r="G53" s="432"/>
      <c r="H53" s="420"/>
      <c r="I53" s="435" t="s">
        <v>74</v>
      </c>
      <c r="J53" s="432"/>
      <c r="K53" s="432"/>
      <c r="L53" s="432"/>
      <c r="M53" s="432"/>
      <c r="N53" s="432"/>
      <c r="O53" s="432"/>
      <c r="P53" s="420"/>
      <c r="Q53" s="436" t="s">
        <v>75</v>
      </c>
      <c r="R53" s="432"/>
      <c r="S53" s="432"/>
      <c r="T53" s="432"/>
      <c r="U53" s="432"/>
      <c r="V53" s="432"/>
      <c r="W53" s="432"/>
      <c r="X53" s="432"/>
      <c r="Y53" s="420"/>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39" t="s">
        <v>76</v>
      </c>
      <c r="D55" s="432"/>
      <c r="E55" s="432"/>
      <c r="F55" s="420"/>
      <c r="G55" s="440" t="s">
        <v>77</v>
      </c>
      <c r="H55" s="441" t="s">
        <v>78</v>
      </c>
      <c r="I55" s="442"/>
      <c r="J55" s="442"/>
      <c r="K55" s="442"/>
      <c r="L55" s="442"/>
      <c r="M55" s="442"/>
      <c r="N55" s="442"/>
      <c r="O55" s="442"/>
      <c r="P55" s="442"/>
      <c r="Q55" s="442"/>
      <c r="R55" s="442"/>
      <c r="S55" s="442"/>
      <c r="T55" s="442"/>
      <c r="U55" s="442"/>
      <c r="V55" s="442"/>
      <c r="W55" s="442"/>
      <c r="X55" s="442"/>
      <c r="Y55" s="442"/>
      <c r="Z55" s="442"/>
      <c r="AA55" s="443"/>
    </row>
    <row r="56" spans="3:27" ht="15.75" customHeight="1" x14ac:dyDescent="0.25">
      <c r="C56" s="66" t="s">
        <v>79</v>
      </c>
      <c r="D56" s="67" t="s">
        <v>164</v>
      </c>
      <c r="E56" s="439" t="s">
        <v>80</v>
      </c>
      <c r="F56" s="420"/>
      <c r="G56" s="406"/>
      <c r="H56" s="444"/>
      <c r="I56" s="445"/>
      <c r="J56" s="445"/>
      <c r="K56" s="445"/>
      <c r="L56" s="445"/>
      <c r="M56" s="445"/>
      <c r="N56" s="445"/>
      <c r="O56" s="445"/>
      <c r="P56" s="445"/>
      <c r="Q56" s="445"/>
      <c r="R56" s="445"/>
      <c r="S56" s="445"/>
      <c r="T56" s="445"/>
      <c r="U56" s="445"/>
      <c r="V56" s="445"/>
      <c r="W56" s="445"/>
      <c r="X56" s="445"/>
      <c r="Y56" s="445"/>
      <c r="Z56" s="445"/>
      <c r="AA56" s="446"/>
    </row>
    <row r="57" spans="3:27" ht="15.75" customHeight="1" x14ac:dyDescent="0.25">
      <c r="C57" s="68">
        <v>2024</v>
      </c>
      <c r="D57" s="69">
        <v>45474</v>
      </c>
      <c r="E57" s="447">
        <v>45656</v>
      </c>
      <c r="F57" s="420"/>
      <c r="G57" s="70">
        <v>1</v>
      </c>
      <c r="H57" s="451"/>
      <c r="I57" s="432"/>
      <c r="J57" s="432"/>
      <c r="K57" s="432"/>
      <c r="L57" s="432"/>
      <c r="M57" s="432"/>
      <c r="N57" s="432"/>
      <c r="O57" s="432"/>
      <c r="P57" s="432"/>
      <c r="Q57" s="432"/>
      <c r="R57" s="432"/>
      <c r="S57" s="432"/>
      <c r="T57" s="432"/>
      <c r="U57" s="432"/>
      <c r="V57" s="432"/>
      <c r="W57" s="432"/>
      <c r="X57" s="432"/>
      <c r="Y57" s="432"/>
      <c r="Z57" s="432"/>
      <c r="AA57" s="420"/>
    </row>
    <row r="58" spans="3:27" ht="15.75" customHeight="1" x14ac:dyDescent="0.25">
      <c r="C58" s="68">
        <v>2025</v>
      </c>
      <c r="D58" s="69">
        <v>45658</v>
      </c>
      <c r="E58" s="447">
        <v>46021</v>
      </c>
      <c r="F58" s="420"/>
      <c r="G58" s="70">
        <v>1</v>
      </c>
      <c r="H58" s="451"/>
      <c r="I58" s="432"/>
      <c r="J58" s="432"/>
      <c r="K58" s="432"/>
      <c r="L58" s="432"/>
      <c r="M58" s="432"/>
      <c r="N58" s="432"/>
      <c r="O58" s="432"/>
      <c r="P58" s="432"/>
      <c r="Q58" s="432"/>
      <c r="R58" s="432"/>
      <c r="S58" s="432"/>
      <c r="T58" s="432"/>
      <c r="U58" s="432"/>
      <c r="V58" s="432"/>
      <c r="W58" s="432"/>
      <c r="X58" s="432"/>
      <c r="Y58" s="432"/>
      <c r="Z58" s="432"/>
      <c r="AA58" s="420"/>
    </row>
    <row r="59" spans="3:27" ht="15.75" customHeight="1" x14ac:dyDescent="0.25">
      <c r="C59" s="68">
        <v>2026</v>
      </c>
      <c r="D59" s="69">
        <v>46023</v>
      </c>
      <c r="E59" s="447">
        <v>46386</v>
      </c>
      <c r="F59" s="420"/>
      <c r="G59" s="70">
        <v>1</v>
      </c>
      <c r="H59" s="451"/>
      <c r="I59" s="432"/>
      <c r="J59" s="432"/>
      <c r="K59" s="432"/>
      <c r="L59" s="432"/>
      <c r="M59" s="432"/>
      <c r="N59" s="432"/>
      <c r="O59" s="432"/>
      <c r="P59" s="432"/>
      <c r="Q59" s="432"/>
      <c r="R59" s="432"/>
      <c r="S59" s="432"/>
      <c r="T59" s="432"/>
      <c r="U59" s="432"/>
      <c r="V59" s="432"/>
      <c r="W59" s="432"/>
      <c r="X59" s="432"/>
      <c r="Y59" s="432"/>
      <c r="Z59" s="432"/>
      <c r="AA59" s="420"/>
    </row>
    <row r="60" spans="3:27" ht="15.75" customHeight="1" x14ac:dyDescent="0.25">
      <c r="C60" s="68">
        <v>2027</v>
      </c>
      <c r="D60" s="69">
        <v>46388</v>
      </c>
      <c r="E60" s="447">
        <v>46751</v>
      </c>
      <c r="F60" s="420"/>
      <c r="G60" s="70">
        <v>1</v>
      </c>
      <c r="H60" s="451"/>
      <c r="I60" s="432"/>
      <c r="J60" s="432"/>
      <c r="K60" s="432"/>
      <c r="L60" s="432"/>
      <c r="M60" s="432"/>
      <c r="N60" s="432"/>
      <c r="O60" s="432"/>
      <c r="P60" s="432"/>
      <c r="Q60" s="432"/>
      <c r="R60" s="432"/>
      <c r="S60" s="432"/>
      <c r="T60" s="432"/>
      <c r="U60" s="432"/>
      <c r="V60" s="432"/>
      <c r="W60" s="432"/>
      <c r="X60" s="432"/>
      <c r="Y60" s="432"/>
      <c r="Z60" s="432"/>
      <c r="AA60" s="420"/>
    </row>
    <row r="61" spans="3:27" ht="15.75" customHeight="1" x14ac:dyDescent="0.25">
      <c r="C61" s="68"/>
      <c r="D61" s="68"/>
      <c r="E61" s="439"/>
      <c r="F61" s="420"/>
      <c r="G61" s="67"/>
      <c r="H61" s="439"/>
      <c r="I61" s="432"/>
      <c r="J61" s="432"/>
      <c r="K61" s="432"/>
      <c r="L61" s="432"/>
      <c r="M61" s="432"/>
      <c r="N61" s="432"/>
      <c r="O61" s="432"/>
      <c r="P61" s="432"/>
      <c r="Q61" s="432"/>
      <c r="R61" s="432"/>
      <c r="S61" s="432"/>
      <c r="T61" s="432"/>
      <c r="U61" s="432"/>
      <c r="V61" s="432"/>
      <c r="W61" s="432"/>
      <c r="X61" s="432"/>
      <c r="Y61" s="432"/>
      <c r="Z61" s="432"/>
      <c r="AA61" s="420"/>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53" t="s">
        <v>81</v>
      </c>
      <c r="D63" s="449"/>
      <c r="E63" s="48"/>
      <c r="F63" s="39" t="s">
        <v>82</v>
      </c>
      <c r="G63" s="71"/>
      <c r="H63" s="51"/>
      <c r="I63" s="39" t="s">
        <v>83</v>
      </c>
      <c r="J63" s="24"/>
      <c r="K63" s="452"/>
      <c r="L63" s="420"/>
      <c r="M63" s="48"/>
      <c r="N63" s="24"/>
      <c r="O63" s="24"/>
      <c r="P63" s="24"/>
      <c r="Q63" s="24"/>
      <c r="R63" s="24"/>
      <c r="S63" s="24"/>
      <c r="T63" s="24"/>
      <c r="U63" s="24"/>
      <c r="V63" s="24"/>
      <c r="W63" s="24"/>
      <c r="X63" s="24"/>
      <c r="Y63" s="24"/>
      <c r="Z63" s="24"/>
      <c r="AA63" s="24"/>
    </row>
    <row r="65" spans="2:28" ht="15.75" customHeight="1" x14ac:dyDescent="0.25">
      <c r="B65" s="450" t="s">
        <v>84</v>
      </c>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20"/>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39" t="s">
        <v>79</v>
      </c>
      <c r="C67" s="420"/>
      <c r="D67" s="67"/>
      <c r="E67" s="439" t="s">
        <v>85</v>
      </c>
      <c r="F67" s="420"/>
      <c r="G67" s="67"/>
      <c r="H67" s="431" t="s">
        <v>86</v>
      </c>
      <c r="I67" s="420"/>
      <c r="J67" s="439"/>
      <c r="K67" s="420"/>
      <c r="L67" s="448"/>
      <c r="M67" s="449"/>
      <c r="N67" s="67" t="s">
        <v>87</v>
      </c>
      <c r="O67" s="439"/>
      <c r="P67" s="432"/>
      <c r="Q67" s="420"/>
      <c r="R67" s="439" t="s">
        <v>88</v>
      </c>
      <c r="S67" s="432"/>
      <c r="T67" s="420"/>
      <c r="U67" s="439"/>
      <c r="V67" s="432"/>
      <c r="W67" s="420"/>
      <c r="X67" s="439" t="s">
        <v>89</v>
      </c>
      <c r="Y67" s="420"/>
      <c r="Z67" s="439"/>
      <c r="AA67" s="432"/>
      <c r="AB67" s="420"/>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50" t="s">
        <v>90</v>
      </c>
      <c r="C69" s="420"/>
      <c r="D69" s="454"/>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6"/>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50" t="s">
        <v>91</v>
      </c>
      <c r="C71" s="420"/>
      <c r="D71" s="457"/>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6"/>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50" t="s">
        <v>92</v>
      </c>
      <c r="C73" s="420"/>
      <c r="D73" s="457"/>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6"/>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50" t="s">
        <v>93</v>
      </c>
      <c r="C75" s="420"/>
      <c r="D75" s="457"/>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6"/>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50" t="s">
        <v>94</v>
      </c>
      <c r="C77" s="420"/>
      <c r="D77" s="457"/>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6"/>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50" t="s">
        <v>95</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20"/>
    </row>
    <row r="80" spans="2:28" ht="15.75" customHeight="1" x14ac:dyDescent="0.25">
      <c r="B80" s="431" t="s">
        <v>35</v>
      </c>
      <c r="C80" s="420"/>
      <c r="D80" s="81" t="s">
        <v>96</v>
      </c>
      <c r="E80" s="431" t="s">
        <v>97</v>
      </c>
      <c r="F80" s="420"/>
      <c r="G80" s="431" t="s">
        <v>95</v>
      </c>
      <c r="H80" s="432"/>
      <c r="I80" s="432"/>
      <c r="J80" s="432"/>
      <c r="K80" s="432"/>
      <c r="L80" s="432"/>
      <c r="M80" s="432"/>
      <c r="N80" s="432"/>
      <c r="O80" s="420"/>
      <c r="P80" s="431" t="s">
        <v>98</v>
      </c>
      <c r="Q80" s="432"/>
      <c r="R80" s="432"/>
      <c r="S80" s="432"/>
      <c r="T80" s="432"/>
      <c r="U80" s="432"/>
      <c r="V80" s="432"/>
      <c r="W80" s="432"/>
      <c r="X80" s="432"/>
      <c r="Y80" s="432"/>
      <c r="Z80" s="432"/>
      <c r="AA80" s="432"/>
      <c r="AB80" s="420"/>
    </row>
    <row r="81" spans="2:28" ht="15.75" customHeight="1" x14ac:dyDescent="0.25">
      <c r="B81" s="431"/>
      <c r="C81" s="420"/>
      <c r="D81" s="50"/>
      <c r="E81" s="431"/>
      <c r="F81" s="420"/>
      <c r="G81" s="458"/>
      <c r="H81" s="432"/>
      <c r="I81" s="432"/>
      <c r="J81" s="432"/>
      <c r="K81" s="432"/>
      <c r="L81" s="432"/>
      <c r="M81" s="432"/>
      <c r="N81" s="432"/>
      <c r="O81" s="420"/>
      <c r="P81" s="458"/>
      <c r="Q81" s="432"/>
      <c r="R81" s="432"/>
      <c r="S81" s="432"/>
      <c r="T81" s="432"/>
      <c r="U81" s="432"/>
      <c r="V81" s="432"/>
      <c r="W81" s="432"/>
      <c r="X81" s="432"/>
      <c r="Y81" s="432"/>
      <c r="Z81" s="432"/>
      <c r="AA81" s="432"/>
      <c r="AB81" s="420"/>
    </row>
    <row r="82" spans="2:28" ht="15.75" customHeight="1" x14ac:dyDescent="0.25">
      <c r="B82" s="431"/>
      <c r="C82" s="420"/>
      <c r="D82" s="50"/>
      <c r="E82" s="431"/>
      <c r="F82" s="420"/>
      <c r="G82" s="458"/>
      <c r="H82" s="432"/>
      <c r="I82" s="432"/>
      <c r="J82" s="432"/>
      <c r="K82" s="432"/>
      <c r="L82" s="432"/>
      <c r="M82" s="432"/>
      <c r="N82" s="432"/>
      <c r="O82" s="420"/>
      <c r="P82" s="458"/>
      <c r="Q82" s="432"/>
      <c r="R82" s="432"/>
      <c r="S82" s="432"/>
      <c r="T82" s="432"/>
      <c r="U82" s="432"/>
      <c r="V82" s="432"/>
      <c r="W82" s="432"/>
      <c r="X82" s="432"/>
      <c r="Y82" s="432"/>
      <c r="Z82" s="432"/>
      <c r="AA82" s="432"/>
      <c r="AB82" s="420"/>
    </row>
    <row r="83" spans="2:28" ht="26.25" customHeight="1" x14ac:dyDescent="0.25">
      <c r="B83" s="459" t="s">
        <v>191</v>
      </c>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20"/>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3">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0"/>
      <c r="C2" s="442"/>
      <c r="D2" s="443"/>
      <c r="E2" s="25"/>
      <c r="F2" s="463" t="s">
        <v>192</v>
      </c>
      <c r="G2" s="442"/>
      <c r="H2" s="442"/>
      <c r="I2" s="442"/>
      <c r="J2" s="442"/>
      <c r="K2" s="442"/>
      <c r="L2" s="442"/>
      <c r="M2" s="442"/>
      <c r="N2" s="442"/>
      <c r="O2" s="442"/>
      <c r="P2" s="442"/>
      <c r="Q2" s="442"/>
      <c r="R2" s="442"/>
      <c r="S2" s="442"/>
      <c r="T2" s="442"/>
      <c r="U2" s="442"/>
      <c r="V2" s="442"/>
      <c r="W2" s="442"/>
      <c r="X2" s="442"/>
      <c r="Y2" s="442"/>
      <c r="Z2" s="442"/>
      <c r="AA2" s="442"/>
      <c r="AB2" s="443"/>
    </row>
    <row r="3" spans="2:28"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row>
    <row r="4" spans="2:28"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row>
    <row r="5" spans="2:28"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row>
    <row r="6" spans="2:28"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row>
    <row r="7" spans="2:28"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468" t="s">
        <v>36</v>
      </c>
      <c r="D10" s="449"/>
      <c r="E10" s="431" t="s">
        <v>193</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row>
    <row r="11" spans="2:28"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row>
    <row r="12" spans="2:28" ht="29.25" customHeight="1" x14ac:dyDescent="0.25">
      <c r="B12" s="32"/>
      <c r="C12" s="468" t="s">
        <v>38</v>
      </c>
      <c r="D12" s="449"/>
      <c r="E12" s="472" t="s">
        <v>194</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row>
    <row r="13" spans="2:28"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468" t="s">
        <v>157</v>
      </c>
      <c r="D14" s="449"/>
      <c r="E14" s="460" t="s">
        <v>195</v>
      </c>
      <c r="F14" s="442"/>
      <c r="G14" s="442"/>
      <c r="H14" s="442"/>
      <c r="I14" s="442"/>
      <c r="J14" s="442"/>
      <c r="K14" s="442"/>
      <c r="L14" s="442"/>
      <c r="M14" s="442"/>
      <c r="N14" s="442"/>
      <c r="O14" s="442"/>
      <c r="P14" s="442"/>
      <c r="Q14" s="442"/>
      <c r="R14" s="442"/>
      <c r="S14" s="442"/>
      <c r="T14" s="442"/>
      <c r="U14" s="442"/>
      <c r="V14" s="442"/>
      <c r="W14" s="442"/>
      <c r="X14" s="442"/>
      <c r="Y14" s="442"/>
      <c r="Z14" s="442"/>
      <c r="AA14" s="443"/>
      <c r="AB14" s="42"/>
    </row>
    <row r="15" spans="2:28" ht="15.75" customHeight="1" x14ac:dyDescent="0.25">
      <c r="B15" s="32"/>
      <c r="C15" s="45"/>
      <c r="D15" s="45"/>
      <c r="E15" s="444"/>
      <c r="F15" s="445"/>
      <c r="G15" s="445"/>
      <c r="H15" s="445"/>
      <c r="I15" s="445"/>
      <c r="J15" s="445"/>
      <c r="K15" s="445"/>
      <c r="L15" s="445"/>
      <c r="M15" s="445"/>
      <c r="N15" s="445"/>
      <c r="O15" s="445"/>
      <c r="P15" s="445"/>
      <c r="Q15" s="445"/>
      <c r="R15" s="445"/>
      <c r="S15" s="445"/>
      <c r="T15" s="445"/>
      <c r="U15" s="445"/>
      <c r="V15" s="445"/>
      <c r="W15" s="445"/>
      <c r="X15" s="445"/>
      <c r="Y15" s="445"/>
      <c r="Z15" s="445"/>
      <c r="AA15" s="446"/>
      <c r="AB15" s="42"/>
    </row>
    <row r="17" spans="3:28" ht="15" customHeight="1" x14ac:dyDescent="0.25">
      <c r="C17" s="468" t="s">
        <v>159</v>
      </c>
      <c r="D17" s="449"/>
      <c r="E17" s="798" t="s">
        <v>174</v>
      </c>
      <c r="F17" s="442"/>
      <c r="G17" s="442"/>
      <c r="H17" s="442"/>
      <c r="I17" s="442"/>
      <c r="J17" s="442"/>
      <c r="K17" s="442"/>
      <c r="L17" s="442"/>
      <c r="M17" s="442"/>
      <c r="N17" s="442"/>
      <c r="O17" s="442"/>
      <c r="P17" s="442"/>
      <c r="Q17" s="442"/>
      <c r="R17" s="442"/>
      <c r="S17" s="442"/>
      <c r="T17" s="442"/>
      <c r="U17" s="442"/>
      <c r="V17" s="442"/>
      <c r="W17" s="442"/>
      <c r="X17" s="442"/>
      <c r="Y17" s="442"/>
      <c r="Z17" s="442"/>
      <c r="AA17" s="443"/>
      <c r="AB17" s="42"/>
    </row>
    <row r="18" spans="3:28" ht="15" customHeight="1" x14ac:dyDescent="0.25">
      <c r="C18" s="45"/>
      <c r="D18" s="45"/>
      <c r="E18" s="444"/>
      <c r="F18" s="445"/>
      <c r="G18" s="445"/>
      <c r="H18" s="445"/>
      <c r="I18" s="445"/>
      <c r="J18" s="445"/>
      <c r="K18" s="445"/>
      <c r="L18" s="445"/>
      <c r="M18" s="445"/>
      <c r="N18" s="445"/>
      <c r="O18" s="445"/>
      <c r="P18" s="445"/>
      <c r="Q18" s="445"/>
      <c r="R18" s="445"/>
      <c r="S18" s="445"/>
      <c r="T18" s="445"/>
      <c r="U18" s="445"/>
      <c r="V18" s="445"/>
      <c r="W18" s="445"/>
      <c r="X18" s="445"/>
      <c r="Y18" s="445"/>
      <c r="Z18" s="445"/>
      <c r="AA18" s="446"/>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468" t="s">
        <v>40</v>
      </c>
      <c r="D21" s="449"/>
      <c r="E21" s="46"/>
      <c r="F21" s="470"/>
      <c r="G21" s="469"/>
      <c r="H21" s="469"/>
      <c r="I21" s="469"/>
      <c r="J21" s="469"/>
      <c r="K21" s="469"/>
      <c r="L21" s="469"/>
      <c r="M21" s="469"/>
      <c r="N21" s="469"/>
      <c r="O21" s="469"/>
      <c r="P21" s="469"/>
      <c r="Q21" s="469"/>
      <c r="R21" s="469"/>
      <c r="S21" s="469"/>
      <c r="T21" s="469"/>
      <c r="U21" s="469"/>
      <c r="V21" s="469"/>
      <c r="W21" s="469"/>
      <c r="X21" s="469"/>
      <c r="Y21" s="469"/>
      <c r="Z21" s="469"/>
      <c r="AA21" s="469"/>
      <c r="AB21" s="471"/>
    </row>
    <row r="22" spans="3:28" ht="29.25" customHeight="1" x14ac:dyDescent="0.25">
      <c r="C22" s="431" t="s">
        <v>196</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20"/>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799" t="s">
        <v>197</v>
      </c>
      <c r="D25" s="442"/>
      <c r="E25" s="442"/>
      <c r="F25" s="442"/>
      <c r="G25" s="442"/>
      <c r="H25" s="442"/>
      <c r="I25" s="442"/>
      <c r="J25" s="442"/>
      <c r="K25" s="442"/>
      <c r="L25" s="442"/>
      <c r="M25" s="442"/>
      <c r="N25" s="442"/>
      <c r="O25" s="442"/>
      <c r="P25" s="443"/>
      <c r="Q25" s="24"/>
      <c r="R25" s="452"/>
      <c r="S25" s="432"/>
      <c r="T25" s="432"/>
      <c r="U25" s="432"/>
      <c r="V25" s="432"/>
      <c r="W25" s="432"/>
      <c r="X25" s="432"/>
      <c r="Y25" s="432"/>
      <c r="Z25" s="432"/>
      <c r="AA25" s="420"/>
      <c r="AB25" s="42"/>
    </row>
    <row r="26" spans="3:28" ht="15" customHeight="1" x14ac:dyDescent="0.25">
      <c r="C26" s="461"/>
      <c r="D26" s="403"/>
      <c r="E26" s="403"/>
      <c r="F26" s="403"/>
      <c r="G26" s="403"/>
      <c r="H26" s="403"/>
      <c r="I26" s="403"/>
      <c r="J26" s="403"/>
      <c r="K26" s="403"/>
      <c r="L26" s="403"/>
      <c r="M26" s="403"/>
      <c r="N26" s="403"/>
      <c r="O26" s="403"/>
      <c r="P26" s="462"/>
      <c r="Q26" s="24"/>
      <c r="R26" s="24"/>
      <c r="S26" s="24"/>
      <c r="T26" s="24"/>
      <c r="U26" s="24"/>
      <c r="V26" s="24"/>
      <c r="W26" s="24"/>
      <c r="X26" s="24"/>
      <c r="Y26" s="24"/>
      <c r="Z26" s="24"/>
      <c r="AA26" s="24"/>
      <c r="AB26" s="42"/>
    </row>
    <row r="27" spans="3:28" ht="15" customHeight="1" x14ac:dyDescent="0.25">
      <c r="C27" s="461"/>
      <c r="D27" s="403"/>
      <c r="E27" s="403"/>
      <c r="F27" s="403"/>
      <c r="G27" s="403"/>
      <c r="H27" s="403"/>
      <c r="I27" s="403"/>
      <c r="J27" s="403"/>
      <c r="K27" s="403"/>
      <c r="L27" s="403"/>
      <c r="M27" s="403"/>
      <c r="N27" s="403"/>
      <c r="O27" s="403"/>
      <c r="P27" s="462"/>
      <c r="Q27" s="45"/>
      <c r="R27" s="48" t="s">
        <v>43</v>
      </c>
      <c r="S27" s="48"/>
      <c r="T27" s="48"/>
      <c r="U27" s="48"/>
      <c r="V27" s="48"/>
      <c r="W27" s="45"/>
      <c r="X27" s="45"/>
      <c r="Y27" s="45"/>
      <c r="Z27" s="24"/>
      <c r="AA27" s="45"/>
      <c r="AB27" s="42"/>
    </row>
    <row r="28" spans="3:28" ht="15" customHeight="1" x14ac:dyDescent="0.25">
      <c r="C28" s="461"/>
      <c r="D28" s="403"/>
      <c r="E28" s="403"/>
      <c r="F28" s="403"/>
      <c r="G28" s="403"/>
      <c r="H28" s="403"/>
      <c r="I28" s="403"/>
      <c r="J28" s="403"/>
      <c r="K28" s="403"/>
      <c r="L28" s="403"/>
      <c r="M28" s="403"/>
      <c r="N28" s="403"/>
      <c r="O28" s="403"/>
      <c r="P28" s="462"/>
      <c r="Q28" s="24"/>
      <c r="R28" s="50"/>
      <c r="S28" s="24" t="s">
        <v>44</v>
      </c>
      <c r="T28" s="24"/>
      <c r="U28" s="50"/>
      <c r="V28" s="24" t="s">
        <v>45</v>
      </c>
      <c r="W28" s="24"/>
      <c r="X28" s="50"/>
      <c r="Y28" s="51" t="s">
        <v>46</v>
      </c>
      <c r="Z28" s="24"/>
      <c r="AA28" s="24"/>
      <c r="AB28" s="42"/>
    </row>
    <row r="29" spans="3:28" ht="15" customHeight="1" x14ac:dyDescent="0.25">
      <c r="C29" s="461"/>
      <c r="D29" s="403"/>
      <c r="E29" s="403"/>
      <c r="F29" s="403"/>
      <c r="G29" s="403"/>
      <c r="H29" s="403"/>
      <c r="I29" s="403"/>
      <c r="J29" s="403"/>
      <c r="K29" s="403"/>
      <c r="L29" s="403"/>
      <c r="M29" s="403"/>
      <c r="N29" s="403"/>
      <c r="O29" s="403"/>
      <c r="P29" s="462"/>
      <c r="Q29" s="24"/>
      <c r="R29" s="24"/>
      <c r="S29" s="24"/>
      <c r="T29" s="24"/>
      <c r="U29" s="24"/>
      <c r="V29" s="24"/>
      <c r="W29" s="24"/>
      <c r="X29" s="24"/>
      <c r="Y29" s="24"/>
      <c r="Z29" s="24"/>
      <c r="AA29" s="24"/>
      <c r="AB29" s="42"/>
    </row>
    <row r="30" spans="3:28" ht="15" customHeight="1" x14ac:dyDescent="0.25">
      <c r="C30" s="444"/>
      <c r="D30" s="445"/>
      <c r="E30" s="445"/>
      <c r="F30" s="445"/>
      <c r="G30" s="445"/>
      <c r="H30" s="445"/>
      <c r="I30" s="445"/>
      <c r="J30" s="445"/>
      <c r="K30" s="445"/>
      <c r="L30" s="445"/>
      <c r="M30" s="445"/>
      <c r="N30" s="445"/>
      <c r="O30" s="445"/>
      <c r="P30" s="446"/>
      <c r="Q30" s="24"/>
      <c r="R30" s="48" t="s">
        <v>47</v>
      </c>
      <c r="S30" s="24"/>
      <c r="T30" s="24"/>
      <c r="U30" s="24"/>
      <c r="V30" s="24"/>
      <c r="W30" s="477" t="s">
        <v>9</v>
      </c>
      <c r="X30" s="432"/>
      <c r="Y30" s="432"/>
      <c r="Z30" s="432"/>
      <c r="AA30" s="420"/>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795" t="s">
        <v>124</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20"/>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477" t="s">
        <v>125</v>
      </c>
      <c r="D36" s="432"/>
      <c r="E36" s="432"/>
      <c r="F36" s="432"/>
      <c r="G36" s="432"/>
      <c r="H36" s="432"/>
      <c r="I36" s="432"/>
      <c r="J36" s="432"/>
      <c r="K36" s="420"/>
      <c r="L36" s="45"/>
      <c r="M36" s="477"/>
      <c r="N36" s="432"/>
      <c r="O36" s="432"/>
      <c r="P36" s="432"/>
      <c r="Q36" s="432"/>
      <c r="R36" s="432"/>
      <c r="S36" s="432"/>
      <c r="T36" s="432"/>
      <c r="U36" s="432"/>
      <c r="V36" s="432"/>
      <c r="W36" s="432"/>
      <c r="X36" s="432"/>
      <c r="Y36" s="432"/>
      <c r="Z36" s="432"/>
      <c r="AA36" s="420"/>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478" t="s">
        <v>126</v>
      </c>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20"/>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53" t="s">
        <v>55</v>
      </c>
      <c r="D41" s="449"/>
      <c r="E41" s="48"/>
      <c r="F41" s="431" t="s">
        <v>56</v>
      </c>
      <c r="G41" s="420"/>
      <c r="H41" s="48"/>
      <c r="I41" s="24"/>
      <c r="J41" s="56" t="s">
        <v>57</v>
      </c>
      <c r="K41" s="431">
        <v>5</v>
      </c>
      <c r="L41" s="432"/>
      <c r="M41" s="432"/>
      <c r="N41" s="420"/>
      <c r="O41" s="48"/>
      <c r="P41" s="48"/>
      <c r="Q41" s="39" t="s">
        <v>58</v>
      </c>
      <c r="R41" s="24"/>
      <c r="S41" s="48"/>
      <c r="T41" s="48"/>
      <c r="U41" s="48"/>
      <c r="V41" s="48"/>
      <c r="W41" s="431" t="s">
        <v>59</v>
      </c>
      <c r="X41" s="432"/>
      <c r="Y41" s="432"/>
      <c r="Z41" s="432"/>
      <c r="AA41" s="420"/>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478"/>
      <c r="G43" s="432"/>
      <c r="H43" s="432"/>
      <c r="I43" s="432"/>
      <c r="J43" s="432"/>
      <c r="K43" s="432"/>
      <c r="L43" s="432"/>
      <c r="M43" s="420"/>
      <c r="N43" s="24"/>
      <c r="O43" s="56" t="s">
        <v>62</v>
      </c>
      <c r="P43" s="477">
        <v>0</v>
      </c>
      <c r="Q43" s="432"/>
      <c r="R43" s="432"/>
      <c r="S43" s="432"/>
      <c r="T43" s="432"/>
      <c r="U43" s="432"/>
      <c r="V43" s="432"/>
      <c r="W43" s="432"/>
      <c r="X43" s="432"/>
      <c r="Y43" s="432"/>
      <c r="Z43" s="432"/>
      <c r="AA43" s="420"/>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52" t="s">
        <v>64</v>
      </c>
      <c r="G45" s="420"/>
      <c r="H45" s="24"/>
      <c r="I45" s="24"/>
      <c r="J45" s="48" t="s">
        <v>65</v>
      </c>
      <c r="K45" s="24"/>
      <c r="L45" s="452" t="s">
        <v>66</v>
      </c>
      <c r="M45" s="432"/>
      <c r="N45" s="420"/>
      <c r="O45" s="48"/>
      <c r="P45" s="48"/>
      <c r="Q45" s="24"/>
      <c r="R45" s="48" t="s">
        <v>67</v>
      </c>
      <c r="S45" s="48"/>
      <c r="T45" s="48"/>
      <c r="U45" s="48"/>
      <c r="V45" s="48"/>
      <c r="W45" s="479"/>
      <c r="X45" s="432"/>
      <c r="Y45" s="432"/>
      <c r="Z45" s="432"/>
      <c r="AA45" s="420"/>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480">
        <v>2024</v>
      </c>
      <c r="E47" s="481"/>
      <c r="F47" s="482"/>
      <c r="G47" s="38"/>
      <c r="H47" s="39"/>
      <c r="I47" s="39"/>
      <c r="J47" s="39"/>
      <c r="K47" s="39"/>
      <c r="L47" s="39"/>
      <c r="M47" s="39"/>
      <c r="N47" s="39"/>
      <c r="O47" s="39"/>
      <c r="P47" s="39"/>
      <c r="Q47" s="470"/>
      <c r="R47" s="469"/>
      <c r="S47" s="469"/>
      <c r="T47" s="469"/>
      <c r="U47" s="449"/>
      <c r="V47" s="39"/>
      <c r="W47" s="39"/>
      <c r="X47" s="468"/>
      <c r="Y47" s="469"/>
      <c r="Z47" s="469"/>
      <c r="AA47" s="449"/>
    </row>
    <row r="49" spans="3:27" ht="15.75" customHeight="1" x14ac:dyDescent="0.25">
      <c r="C49" s="48" t="s">
        <v>57</v>
      </c>
      <c r="D49" s="477">
        <v>1.2</v>
      </c>
      <c r="E49" s="432"/>
      <c r="F49" s="420"/>
      <c r="G49" s="24"/>
      <c r="H49" s="39"/>
      <c r="I49" s="39"/>
      <c r="J49" s="39"/>
      <c r="K49" s="39"/>
      <c r="L49" s="39"/>
      <c r="M49" s="39"/>
      <c r="N49" s="39"/>
      <c r="O49" s="39"/>
      <c r="P49" s="39"/>
      <c r="Q49" s="470"/>
      <c r="R49" s="469"/>
      <c r="S49" s="469"/>
      <c r="T49" s="469"/>
      <c r="U49" s="449"/>
      <c r="V49" s="39"/>
      <c r="W49" s="39"/>
      <c r="X49" s="468"/>
      <c r="Y49" s="469"/>
      <c r="Z49" s="469"/>
      <c r="AA49" s="449"/>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31" t="s">
        <v>69</v>
      </c>
      <c r="E51" s="432"/>
      <c r="F51" s="432"/>
      <c r="G51" s="432"/>
      <c r="H51" s="432"/>
      <c r="I51" s="432"/>
      <c r="J51" s="432"/>
      <c r="K51" s="432"/>
      <c r="L51" s="432"/>
      <c r="M51" s="432"/>
      <c r="N51" s="432"/>
      <c r="O51" s="432"/>
      <c r="P51" s="432"/>
      <c r="Q51" s="432"/>
      <c r="R51" s="432"/>
      <c r="S51" s="432"/>
      <c r="T51" s="432"/>
      <c r="U51" s="432"/>
      <c r="V51" s="432"/>
      <c r="W51" s="432"/>
      <c r="X51" s="432"/>
      <c r="Y51" s="420"/>
      <c r="Z51" s="49"/>
      <c r="AA51" s="49"/>
    </row>
    <row r="52" spans="3:27" ht="15.75" customHeight="1" x14ac:dyDescent="0.25">
      <c r="C52" s="24"/>
      <c r="D52" s="437" t="s">
        <v>70</v>
      </c>
      <c r="E52" s="432"/>
      <c r="F52" s="432"/>
      <c r="G52" s="432"/>
      <c r="H52" s="420"/>
      <c r="I52" s="433" t="s">
        <v>71</v>
      </c>
      <c r="J52" s="432"/>
      <c r="K52" s="432"/>
      <c r="L52" s="432"/>
      <c r="M52" s="432"/>
      <c r="N52" s="432"/>
      <c r="O52" s="432"/>
      <c r="P52" s="420"/>
      <c r="Q52" s="434" t="s">
        <v>72</v>
      </c>
      <c r="R52" s="432"/>
      <c r="S52" s="432"/>
      <c r="T52" s="432"/>
      <c r="U52" s="432"/>
      <c r="V52" s="432"/>
      <c r="W52" s="432"/>
      <c r="X52" s="432"/>
      <c r="Y52" s="420"/>
      <c r="Z52" s="49"/>
      <c r="AA52" s="49"/>
    </row>
    <row r="53" spans="3:27" ht="15.75" customHeight="1" x14ac:dyDescent="0.25">
      <c r="C53" s="62"/>
      <c r="D53" s="438" t="s">
        <v>73</v>
      </c>
      <c r="E53" s="432"/>
      <c r="F53" s="432"/>
      <c r="G53" s="432"/>
      <c r="H53" s="420"/>
      <c r="I53" s="435" t="s">
        <v>74</v>
      </c>
      <c r="J53" s="432"/>
      <c r="K53" s="432"/>
      <c r="L53" s="432"/>
      <c r="M53" s="432"/>
      <c r="N53" s="432"/>
      <c r="O53" s="432"/>
      <c r="P53" s="420"/>
      <c r="Q53" s="436" t="s">
        <v>75</v>
      </c>
      <c r="R53" s="432"/>
      <c r="S53" s="432"/>
      <c r="T53" s="432"/>
      <c r="U53" s="432"/>
      <c r="V53" s="432"/>
      <c r="W53" s="432"/>
      <c r="X53" s="432"/>
      <c r="Y53" s="420"/>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39" t="s">
        <v>76</v>
      </c>
      <c r="D55" s="432"/>
      <c r="E55" s="432"/>
      <c r="F55" s="420"/>
      <c r="G55" s="440" t="s">
        <v>77</v>
      </c>
      <c r="H55" s="441" t="s">
        <v>78</v>
      </c>
      <c r="I55" s="442"/>
      <c r="J55" s="442"/>
      <c r="K55" s="442"/>
      <c r="L55" s="442"/>
      <c r="M55" s="442"/>
      <c r="N55" s="442"/>
      <c r="O55" s="442"/>
      <c r="P55" s="442"/>
      <c r="Q55" s="442"/>
      <c r="R55" s="442"/>
      <c r="S55" s="442"/>
      <c r="T55" s="442"/>
      <c r="U55" s="442"/>
      <c r="V55" s="442"/>
      <c r="W55" s="442"/>
      <c r="X55" s="442"/>
      <c r="Y55" s="442"/>
      <c r="Z55" s="442"/>
      <c r="AA55" s="443"/>
    </row>
    <row r="56" spans="3:27" ht="15.75" customHeight="1" x14ac:dyDescent="0.25">
      <c r="C56" s="66" t="s">
        <v>79</v>
      </c>
      <c r="D56" s="67" t="s">
        <v>164</v>
      </c>
      <c r="E56" s="439" t="s">
        <v>80</v>
      </c>
      <c r="F56" s="420"/>
      <c r="G56" s="406"/>
      <c r="H56" s="444"/>
      <c r="I56" s="445"/>
      <c r="J56" s="445"/>
      <c r="K56" s="445"/>
      <c r="L56" s="445"/>
      <c r="M56" s="445"/>
      <c r="N56" s="445"/>
      <c r="O56" s="445"/>
      <c r="P56" s="445"/>
      <c r="Q56" s="445"/>
      <c r="R56" s="445"/>
      <c r="S56" s="445"/>
      <c r="T56" s="445"/>
      <c r="U56" s="445"/>
      <c r="V56" s="445"/>
      <c r="W56" s="445"/>
      <c r="X56" s="445"/>
      <c r="Y56" s="445"/>
      <c r="Z56" s="445"/>
      <c r="AA56" s="446"/>
    </row>
    <row r="57" spans="3:27" ht="15.75" customHeight="1" x14ac:dyDescent="0.25">
      <c r="C57" s="68">
        <v>2024</v>
      </c>
      <c r="D57" s="69">
        <v>45474</v>
      </c>
      <c r="E57" s="447">
        <v>45656</v>
      </c>
      <c r="F57" s="420"/>
      <c r="G57" s="70">
        <v>1.2</v>
      </c>
      <c r="H57" s="451"/>
      <c r="I57" s="432"/>
      <c r="J57" s="432"/>
      <c r="K57" s="432"/>
      <c r="L57" s="432"/>
      <c r="M57" s="432"/>
      <c r="N57" s="432"/>
      <c r="O57" s="432"/>
      <c r="P57" s="432"/>
      <c r="Q57" s="432"/>
      <c r="R57" s="432"/>
      <c r="S57" s="432"/>
      <c r="T57" s="432"/>
      <c r="U57" s="432"/>
      <c r="V57" s="432"/>
      <c r="W57" s="432"/>
      <c r="X57" s="432"/>
      <c r="Y57" s="432"/>
      <c r="Z57" s="432"/>
      <c r="AA57" s="420"/>
    </row>
    <row r="58" spans="3:27" ht="15.75" customHeight="1" x14ac:dyDescent="0.25">
      <c r="C58" s="68">
        <v>2025</v>
      </c>
      <c r="D58" s="69">
        <v>45658</v>
      </c>
      <c r="E58" s="447">
        <v>46021</v>
      </c>
      <c r="F58" s="420"/>
      <c r="G58" s="70">
        <v>1.7</v>
      </c>
      <c r="H58" s="451"/>
      <c r="I58" s="432"/>
      <c r="J58" s="432"/>
      <c r="K58" s="432"/>
      <c r="L58" s="432"/>
      <c r="M58" s="432"/>
      <c r="N58" s="432"/>
      <c r="O58" s="432"/>
      <c r="P58" s="432"/>
      <c r="Q58" s="432"/>
      <c r="R58" s="432"/>
      <c r="S58" s="432"/>
      <c r="T58" s="432"/>
      <c r="U58" s="432"/>
      <c r="V58" s="432"/>
      <c r="W58" s="432"/>
      <c r="X58" s="432"/>
      <c r="Y58" s="432"/>
      <c r="Z58" s="432"/>
      <c r="AA58" s="420"/>
    </row>
    <row r="59" spans="3:27" ht="15.75" customHeight="1" x14ac:dyDescent="0.25">
      <c r="C59" s="68">
        <v>2026</v>
      </c>
      <c r="D59" s="69">
        <v>46023</v>
      </c>
      <c r="E59" s="447">
        <v>46386</v>
      </c>
      <c r="F59" s="420"/>
      <c r="G59" s="70">
        <v>1.1000000000000001</v>
      </c>
      <c r="H59" s="451"/>
      <c r="I59" s="432"/>
      <c r="J59" s="432"/>
      <c r="K59" s="432"/>
      <c r="L59" s="432"/>
      <c r="M59" s="432"/>
      <c r="N59" s="432"/>
      <c r="O59" s="432"/>
      <c r="P59" s="432"/>
      <c r="Q59" s="432"/>
      <c r="R59" s="432"/>
      <c r="S59" s="432"/>
      <c r="T59" s="432"/>
      <c r="U59" s="432"/>
      <c r="V59" s="432"/>
      <c r="W59" s="432"/>
      <c r="X59" s="432"/>
      <c r="Y59" s="432"/>
      <c r="Z59" s="432"/>
      <c r="AA59" s="420"/>
    </row>
    <row r="60" spans="3:27" ht="15.75" customHeight="1" x14ac:dyDescent="0.25">
      <c r="C60" s="68">
        <v>2027</v>
      </c>
      <c r="D60" s="69">
        <v>46388</v>
      </c>
      <c r="E60" s="447">
        <v>46751</v>
      </c>
      <c r="F60" s="420"/>
      <c r="G60" s="70">
        <v>1</v>
      </c>
      <c r="H60" s="451"/>
      <c r="I60" s="432"/>
      <c r="J60" s="432"/>
      <c r="K60" s="432"/>
      <c r="L60" s="432"/>
      <c r="M60" s="432"/>
      <c r="N60" s="432"/>
      <c r="O60" s="432"/>
      <c r="P60" s="432"/>
      <c r="Q60" s="432"/>
      <c r="R60" s="432"/>
      <c r="S60" s="432"/>
      <c r="T60" s="432"/>
      <c r="U60" s="432"/>
      <c r="V60" s="432"/>
      <c r="W60" s="432"/>
      <c r="X60" s="432"/>
      <c r="Y60" s="432"/>
      <c r="Z60" s="432"/>
      <c r="AA60" s="420"/>
    </row>
    <row r="61" spans="3:27" ht="15.75" customHeight="1" x14ac:dyDescent="0.25">
      <c r="C61" s="68"/>
      <c r="D61" s="68"/>
      <c r="E61" s="439"/>
      <c r="F61" s="420"/>
      <c r="G61" s="67"/>
      <c r="H61" s="439"/>
      <c r="I61" s="432"/>
      <c r="J61" s="432"/>
      <c r="K61" s="432"/>
      <c r="L61" s="432"/>
      <c r="M61" s="432"/>
      <c r="N61" s="432"/>
      <c r="O61" s="432"/>
      <c r="P61" s="432"/>
      <c r="Q61" s="432"/>
      <c r="R61" s="432"/>
      <c r="S61" s="432"/>
      <c r="T61" s="432"/>
      <c r="U61" s="432"/>
      <c r="V61" s="432"/>
      <c r="W61" s="432"/>
      <c r="X61" s="432"/>
      <c r="Y61" s="432"/>
      <c r="Z61" s="432"/>
      <c r="AA61" s="420"/>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53" t="s">
        <v>81</v>
      </c>
      <c r="D63" s="449"/>
      <c r="E63" s="48"/>
      <c r="F63" s="39" t="s">
        <v>82</v>
      </c>
      <c r="G63" s="71"/>
      <c r="H63" s="51"/>
      <c r="I63" s="39" t="s">
        <v>83</v>
      </c>
      <c r="J63" s="24"/>
      <c r="K63" s="452"/>
      <c r="L63" s="420"/>
      <c r="M63" s="48"/>
      <c r="N63" s="24"/>
      <c r="O63" s="24"/>
      <c r="P63" s="24"/>
      <c r="Q63" s="24"/>
      <c r="R63" s="24"/>
      <c r="S63" s="24"/>
      <c r="T63" s="24"/>
      <c r="U63" s="24"/>
      <c r="V63" s="24"/>
      <c r="W63" s="24"/>
      <c r="X63" s="24"/>
      <c r="Y63" s="24"/>
      <c r="Z63" s="24"/>
      <c r="AA63" s="24"/>
    </row>
    <row r="65" spans="2:28" ht="15.75" customHeight="1" x14ac:dyDescent="0.25">
      <c r="B65" s="450" t="s">
        <v>84</v>
      </c>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20"/>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39" t="s">
        <v>79</v>
      </c>
      <c r="C67" s="420"/>
      <c r="D67" s="67"/>
      <c r="E67" s="439" t="s">
        <v>85</v>
      </c>
      <c r="F67" s="420"/>
      <c r="G67" s="67"/>
      <c r="H67" s="431" t="s">
        <v>86</v>
      </c>
      <c r="I67" s="420"/>
      <c r="J67" s="439"/>
      <c r="K67" s="420"/>
      <c r="L67" s="448"/>
      <c r="M67" s="449"/>
      <c r="N67" s="67" t="s">
        <v>87</v>
      </c>
      <c r="O67" s="439"/>
      <c r="P67" s="432"/>
      <c r="Q67" s="420"/>
      <c r="R67" s="439" t="s">
        <v>88</v>
      </c>
      <c r="S67" s="432"/>
      <c r="T67" s="420"/>
      <c r="U67" s="439"/>
      <c r="V67" s="432"/>
      <c r="W67" s="420"/>
      <c r="X67" s="439" t="s">
        <v>89</v>
      </c>
      <c r="Y67" s="420"/>
      <c r="Z67" s="439"/>
      <c r="AA67" s="432"/>
      <c r="AB67" s="420"/>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50" t="s">
        <v>90</v>
      </c>
      <c r="C69" s="420"/>
      <c r="D69" s="454"/>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6"/>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50" t="s">
        <v>91</v>
      </c>
      <c r="C71" s="420"/>
      <c r="D71" s="457"/>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6"/>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50" t="s">
        <v>92</v>
      </c>
      <c r="C73" s="420"/>
      <c r="D73" s="457"/>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6"/>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50" t="s">
        <v>93</v>
      </c>
      <c r="C75" s="420"/>
      <c r="D75" s="457"/>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6"/>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50" t="s">
        <v>94</v>
      </c>
      <c r="C77" s="420"/>
      <c r="D77" s="457"/>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6"/>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50" t="s">
        <v>95</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20"/>
    </row>
    <row r="80" spans="2:28" ht="15.75" customHeight="1" x14ac:dyDescent="0.25">
      <c r="B80" s="431" t="s">
        <v>35</v>
      </c>
      <c r="C80" s="420"/>
      <c r="D80" s="81" t="s">
        <v>96</v>
      </c>
      <c r="E80" s="431" t="s">
        <v>97</v>
      </c>
      <c r="F80" s="420"/>
      <c r="G80" s="431" t="s">
        <v>95</v>
      </c>
      <c r="H80" s="432"/>
      <c r="I80" s="432"/>
      <c r="J80" s="432"/>
      <c r="K80" s="432"/>
      <c r="L80" s="432"/>
      <c r="M80" s="432"/>
      <c r="N80" s="432"/>
      <c r="O80" s="420"/>
      <c r="P80" s="431" t="s">
        <v>98</v>
      </c>
      <c r="Q80" s="432"/>
      <c r="R80" s="432"/>
      <c r="S80" s="432"/>
      <c r="T80" s="432"/>
      <c r="U80" s="432"/>
      <c r="V80" s="432"/>
      <c r="W80" s="432"/>
      <c r="X80" s="432"/>
      <c r="Y80" s="432"/>
      <c r="Z80" s="432"/>
      <c r="AA80" s="432"/>
      <c r="AB80" s="420"/>
    </row>
    <row r="81" spans="2:28" ht="15.75" customHeight="1" x14ac:dyDescent="0.25">
      <c r="B81" s="431"/>
      <c r="C81" s="420"/>
      <c r="D81" s="50"/>
      <c r="E81" s="431"/>
      <c r="F81" s="420"/>
      <c r="G81" s="458"/>
      <c r="H81" s="432"/>
      <c r="I81" s="432"/>
      <c r="J81" s="432"/>
      <c r="K81" s="432"/>
      <c r="L81" s="432"/>
      <c r="M81" s="432"/>
      <c r="N81" s="432"/>
      <c r="O81" s="420"/>
      <c r="P81" s="458"/>
      <c r="Q81" s="432"/>
      <c r="R81" s="432"/>
      <c r="S81" s="432"/>
      <c r="T81" s="432"/>
      <c r="U81" s="432"/>
      <c r="V81" s="432"/>
      <c r="W81" s="432"/>
      <c r="X81" s="432"/>
      <c r="Y81" s="432"/>
      <c r="Z81" s="432"/>
      <c r="AA81" s="432"/>
      <c r="AB81" s="420"/>
    </row>
    <row r="82" spans="2:28" ht="15.75" customHeight="1" x14ac:dyDescent="0.25">
      <c r="B82" s="431"/>
      <c r="C82" s="420"/>
      <c r="D82" s="50"/>
      <c r="E82" s="431"/>
      <c r="F82" s="420"/>
      <c r="G82" s="458"/>
      <c r="H82" s="432"/>
      <c r="I82" s="432"/>
      <c r="J82" s="432"/>
      <c r="K82" s="432"/>
      <c r="L82" s="432"/>
      <c r="M82" s="432"/>
      <c r="N82" s="432"/>
      <c r="O82" s="420"/>
      <c r="P82" s="458"/>
      <c r="Q82" s="432"/>
      <c r="R82" s="432"/>
      <c r="S82" s="432"/>
      <c r="T82" s="432"/>
      <c r="U82" s="432"/>
      <c r="V82" s="432"/>
      <c r="W82" s="432"/>
      <c r="X82" s="432"/>
      <c r="Y82" s="432"/>
      <c r="Z82" s="432"/>
      <c r="AA82" s="432"/>
      <c r="AB82" s="420"/>
    </row>
    <row r="83" spans="2:28" ht="26.25" customHeight="1" x14ac:dyDescent="0.25">
      <c r="B83" s="459" t="s">
        <v>198</v>
      </c>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20"/>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4">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0"/>
      <c r="C2" s="442"/>
      <c r="D2" s="443"/>
      <c r="E2" s="25"/>
      <c r="F2" s="463" t="s">
        <v>199</v>
      </c>
      <c r="G2" s="442"/>
      <c r="H2" s="442"/>
      <c r="I2" s="442"/>
      <c r="J2" s="442"/>
      <c r="K2" s="442"/>
      <c r="L2" s="442"/>
      <c r="M2" s="442"/>
      <c r="N2" s="442"/>
      <c r="O2" s="442"/>
      <c r="P2" s="442"/>
      <c r="Q2" s="442"/>
      <c r="R2" s="442"/>
      <c r="S2" s="442"/>
      <c r="T2" s="442"/>
      <c r="U2" s="442"/>
      <c r="V2" s="442"/>
      <c r="W2" s="442"/>
      <c r="X2" s="442"/>
      <c r="Y2" s="442"/>
      <c r="Z2" s="442"/>
      <c r="AA2" s="442"/>
      <c r="AB2" s="443"/>
    </row>
    <row r="3" spans="2:28"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row>
    <row r="4" spans="2:28"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row>
    <row r="5" spans="2:28"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row>
    <row r="6" spans="2:28"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row>
    <row r="7" spans="2:28"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468" t="s">
        <v>36</v>
      </c>
      <c r="D10" s="449"/>
      <c r="E10" s="431" t="s">
        <v>200</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row>
    <row r="11" spans="2:28"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row>
    <row r="12" spans="2:28" ht="29.25" customHeight="1" x14ac:dyDescent="0.25">
      <c r="B12" s="32"/>
      <c r="C12" s="468" t="s">
        <v>38</v>
      </c>
      <c r="D12" s="449"/>
      <c r="E12" s="472" t="s">
        <v>194</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row>
    <row r="13" spans="2:28"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468" t="s">
        <v>157</v>
      </c>
      <c r="D14" s="449"/>
      <c r="E14" s="460" t="s">
        <v>201</v>
      </c>
      <c r="F14" s="442"/>
      <c r="G14" s="442"/>
      <c r="H14" s="442"/>
      <c r="I14" s="442"/>
      <c r="J14" s="442"/>
      <c r="K14" s="442"/>
      <c r="L14" s="442"/>
      <c r="M14" s="442"/>
      <c r="N14" s="442"/>
      <c r="O14" s="442"/>
      <c r="P14" s="442"/>
      <c r="Q14" s="442"/>
      <c r="R14" s="442"/>
      <c r="S14" s="442"/>
      <c r="T14" s="442"/>
      <c r="U14" s="442"/>
      <c r="V14" s="442"/>
      <c r="W14" s="442"/>
      <c r="X14" s="442"/>
      <c r="Y14" s="442"/>
      <c r="Z14" s="442"/>
      <c r="AA14" s="443"/>
      <c r="AB14" s="42"/>
    </row>
    <row r="15" spans="2:28" ht="15.75" customHeight="1" x14ac:dyDescent="0.25">
      <c r="B15" s="32"/>
      <c r="C15" s="45"/>
      <c r="D15" s="45"/>
      <c r="E15" s="444"/>
      <c r="F15" s="445"/>
      <c r="G15" s="445"/>
      <c r="H15" s="445"/>
      <c r="I15" s="445"/>
      <c r="J15" s="445"/>
      <c r="K15" s="445"/>
      <c r="L15" s="445"/>
      <c r="M15" s="445"/>
      <c r="N15" s="445"/>
      <c r="O15" s="445"/>
      <c r="P15" s="445"/>
      <c r="Q15" s="445"/>
      <c r="R15" s="445"/>
      <c r="S15" s="445"/>
      <c r="T15" s="445"/>
      <c r="U15" s="445"/>
      <c r="V15" s="445"/>
      <c r="W15" s="445"/>
      <c r="X15" s="445"/>
      <c r="Y15" s="445"/>
      <c r="Z15" s="445"/>
      <c r="AA15" s="446"/>
      <c r="AB15" s="42"/>
    </row>
    <row r="17" spans="3:28" ht="15" customHeight="1" x14ac:dyDescent="0.25">
      <c r="C17" s="468" t="s">
        <v>159</v>
      </c>
      <c r="D17" s="449"/>
      <c r="E17" s="798" t="s">
        <v>202</v>
      </c>
      <c r="F17" s="442"/>
      <c r="G17" s="442"/>
      <c r="H17" s="442"/>
      <c r="I17" s="442"/>
      <c r="J17" s="442"/>
      <c r="K17" s="442"/>
      <c r="L17" s="442"/>
      <c r="M17" s="442"/>
      <c r="N17" s="442"/>
      <c r="O17" s="442"/>
      <c r="P17" s="442"/>
      <c r="Q17" s="442"/>
      <c r="R17" s="442"/>
      <c r="S17" s="442"/>
      <c r="T17" s="442"/>
      <c r="U17" s="442"/>
      <c r="V17" s="442"/>
      <c r="W17" s="442"/>
      <c r="X17" s="442"/>
      <c r="Y17" s="442"/>
      <c r="Z17" s="442"/>
      <c r="AA17" s="443"/>
      <c r="AB17" s="42"/>
    </row>
    <row r="18" spans="3:28" ht="15" customHeight="1" x14ac:dyDescent="0.25">
      <c r="C18" s="45"/>
      <c r="D18" s="45"/>
      <c r="E18" s="444"/>
      <c r="F18" s="445"/>
      <c r="G18" s="445"/>
      <c r="H18" s="445"/>
      <c r="I18" s="445"/>
      <c r="J18" s="445"/>
      <c r="K18" s="445"/>
      <c r="L18" s="445"/>
      <c r="M18" s="445"/>
      <c r="N18" s="445"/>
      <c r="O18" s="445"/>
      <c r="P18" s="445"/>
      <c r="Q18" s="445"/>
      <c r="R18" s="445"/>
      <c r="S18" s="445"/>
      <c r="T18" s="445"/>
      <c r="U18" s="445"/>
      <c r="V18" s="445"/>
      <c r="W18" s="445"/>
      <c r="X18" s="445"/>
      <c r="Y18" s="445"/>
      <c r="Z18" s="445"/>
      <c r="AA18" s="446"/>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468" t="s">
        <v>40</v>
      </c>
      <c r="D21" s="449"/>
      <c r="E21" s="46"/>
      <c r="F21" s="470"/>
      <c r="G21" s="469"/>
      <c r="H21" s="469"/>
      <c r="I21" s="469"/>
      <c r="J21" s="469"/>
      <c r="K21" s="469"/>
      <c r="L21" s="469"/>
      <c r="M21" s="469"/>
      <c r="N21" s="469"/>
      <c r="O21" s="469"/>
      <c r="P21" s="469"/>
      <c r="Q21" s="469"/>
      <c r="R21" s="469"/>
      <c r="S21" s="469"/>
      <c r="T21" s="469"/>
      <c r="U21" s="469"/>
      <c r="V21" s="469"/>
      <c r="W21" s="469"/>
      <c r="X21" s="469"/>
      <c r="Y21" s="469"/>
      <c r="Z21" s="469"/>
      <c r="AA21" s="469"/>
      <c r="AB21" s="471"/>
    </row>
    <row r="22" spans="3:28" ht="29.25" customHeight="1" x14ac:dyDescent="0.25">
      <c r="C22" s="800" t="s">
        <v>203</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20"/>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799" t="s">
        <v>197</v>
      </c>
      <c r="D25" s="442"/>
      <c r="E25" s="442"/>
      <c r="F25" s="442"/>
      <c r="G25" s="442"/>
      <c r="H25" s="442"/>
      <c r="I25" s="442"/>
      <c r="J25" s="442"/>
      <c r="K25" s="442"/>
      <c r="L25" s="442"/>
      <c r="M25" s="442"/>
      <c r="N25" s="442"/>
      <c r="O25" s="442"/>
      <c r="P25" s="443"/>
      <c r="Q25" s="24"/>
      <c r="R25" s="452"/>
      <c r="S25" s="432"/>
      <c r="T25" s="432"/>
      <c r="U25" s="432"/>
      <c r="V25" s="432"/>
      <c r="W25" s="432"/>
      <c r="X25" s="432"/>
      <c r="Y25" s="432"/>
      <c r="Z25" s="432"/>
      <c r="AA25" s="420"/>
      <c r="AB25" s="42"/>
    </row>
    <row r="26" spans="3:28" ht="15" customHeight="1" x14ac:dyDescent="0.25">
      <c r="C26" s="461"/>
      <c r="D26" s="403"/>
      <c r="E26" s="403"/>
      <c r="F26" s="403"/>
      <c r="G26" s="403"/>
      <c r="H26" s="403"/>
      <c r="I26" s="403"/>
      <c r="J26" s="403"/>
      <c r="K26" s="403"/>
      <c r="L26" s="403"/>
      <c r="M26" s="403"/>
      <c r="N26" s="403"/>
      <c r="O26" s="403"/>
      <c r="P26" s="462"/>
      <c r="Q26" s="24"/>
      <c r="R26" s="24"/>
      <c r="S26" s="24"/>
      <c r="T26" s="24"/>
      <c r="U26" s="24"/>
      <c r="V26" s="24"/>
      <c r="W26" s="24"/>
      <c r="X26" s="24"/>
      <c r="Y26" s="24"/>
      <c r="Z26" s="24"/>
      <c r="AA26" s="24"/>
      <c r="AB26" s="42"/>
    </row>
    <row r="27" spans="3:28" ht="15" customHeight="1" x14ac:dyDescent="0.25">
      <c r="C27" s="461"/>
      <c r="D27" s="403"/>
      <c r="E27" s="403"/>
      <c r="F27" s="403"/>
      <c r="G27" s="403"/>
      <c r="H27" s="403"/>
      <c r="I27" s="403"/>
      <c r="J27" s="403"/>
      <c r="K27" s="403"/>
      <c r="L27" s="403"/>
      <c r="M27" s="403"/>
      <c r="N27" s="403"/>
      <c r="O27" s="403"/>
      <c r="P27" s="462"/>
      <c r="Q27" s="45"/>
      <c r="R27" s="48" t="s">
        <v>43</v>
      </c>
      <c r="S27" s="48"/>
      <c r="T27" s="48"/>
      <c r="U27" s="48"/>
      <c r="V27" s="48"/>
      <c r="W27" s="45"/>
      <c r="X27" s="45"/>
      <c r="Y27" s="45"/>
      <c r="Z27" s="24"/>
      <c r="AA27" s="45"/>
      <c r="AB27" s="42"/>
    </row>
    <row r="28" spans="3:28" ht="15" customHeight="1" x14ac:dyDescent="0.25">
      <c r="C28" s="461"/>
      <c r="D28" s="403"/>
      <c r="E28" s="403"/>
      <c r="F28" s="403"/>
      <c r="G28" s="403"/>
      <c r="H28" s="403"/>
      <c r="I28" s="403"/>
      <c r="J28" s="403"/>
      <c r="K28" s="403"/>
      <c r="L28" s="403"/>
      <c r="M28" s="403"/>
      <c r="N28" s="403"/>
      <c r="O28" s="403"/>
      <c r="P28" s="462"/>
      <c r="Q28" s="24"/>
      <c r="R28" s="50"/>
      <c r="S28" s="24" t="s">
        <v>44</v>
      </c>
      <c r="T28" s="24"/>
      <c r="U28" s="50"/>
      <c r="V28" s="24" t="s">
        <v>45</v>
      </c>
      <c r="W28" s="24"/>
      <c r="X28" s="50"/>
      <c r="Y28" s="51" t="s">
        <v>46</v>
      </c>
      <c r="Z28" s="24"/>
      <c r="AA28" s="24"/>
      <c r="AB28" s="42"/>
    </row>
    <row r="29" spans="3:28" ht="15" customHeight="1" x14ac:dyDescent="0.25">
      <c r="C29" s="461"/>
      <c r="D29" s="403"/>
      <c r="E29" s="403"/>
      <c r="F29" s="403"/>
      <c r="G29" s="403"/>
      <c r="H29" s="403"/>
      <c r="I29" s="403"/>
      <c r="J29" s="403"/>
      <c r="K29" s="403"/>
      <c r="L29" s="403"/>
      <c r="M29" s="403"/>
      <c r="N29" s="403"/>
      <c r="O29" s="403"/>
      <c r="P29" s="462"/>
      <c r="Q29" s="24"/>
      <c r="R29" s="24"/>
      <c r="S29" s="24"/>
      <c r="T29" s="24"/>
      <c r="U29" s="24"/>
      <c r="V29" s="24"/>
      <c r="W29" s="24"/>
      <c r="X29" s="24"/>
      <c r="Y29" s="24"/>
      <c r="Z29" s="24"/>
      <c r="AA29" s="24"/>
      <c r="AB29" s="42"/>
    </row>
    <row r="30" spans="3:28" ht="15" customHeight="1" x14ac:dyDescent="0.25">
      <c r="C30" s="444"/>
      <c r="D30" s="445"/>
      <c r="E30" s="445"/>
      <c r="F30" s="445"/>
      <c r="G30" s="445"/>
      <c r="H30" s="445"/>
      <c r="I30" s="445"/>
      <c r="J30" s="445"/>
      <c r="K30" s="445"/>
      <c r="L30" s="445"/>
      <c r="M30" s="445"/>
      <c r="N30" s="445"/>
      <c r="O30" s="445"/>
      <c r="P30" s="446"/>
      <c r="Q30" s="24"/>
      <c r="R30" s="48" t="s">
        <v>47</v>
      </c>
      <c r="S30" s="24"/>
      <c r="T30" s="24"/>
      <c r="U30" s="24"/>
      <c r="V30" s="24"/>
      <c r="W30" s="477" t="s">
        <v>16</v>
      </c>
      <c r="X30" s="432"/>
      <c r="Y30" s="432"/>
      <c r="Z30" s="432"/>
      <c r="AA30" s="420"/>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801" t="s">
        <v>204</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20"/>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477" t="s">
        <v>205</v>
      </c>
      <c r="D36" s="432"/>
      <c r="E36" s="432"/>
      <c r="F36" s="432"/>
      <c r="G36" s="432"/>
      <c r="H36" s="432"/>
      <c r="I36" s="432"/>
      <c r="J36" s="432"/>
      <c r="K36" s="420"/>
      <c r="L36" s="45"/>
      <c r="M36" s="477"/>
      <c r="N36" s="432"/>
      <c r="O36" s="432"/>
      <c r="P36" s="432"/>
      <c r="Q36" s="432"/>
      <c r="R36" s="432"/>
      <c r="S36" s="432"/>
      <c r="T36" s="432"/>
      <c r="U36" s="432"/>
      <c r="V36" s="432"/>
      <c r="W36" s="432"/>
      <c r="X36" s="432"/>
      <c r="Y36" s="432"/>
      <c r="Z36" s="432"/>
      <c r="AA36" s="420"/>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478" t="s">
        <v>206</v>
      </c>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20"/>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53" t="s">
        <v>55</v>
      </c>
      <c r="D41" s="449"/>
      <c r="E41" s="48"/>
      <c r="F41" s="431" t="s">
        <v>56</v>
      </c>
      <c r="G41" s="420"/>
      <c r="H41" s="48"/>
      <c r="I41" s="24"/>
      <c r="J41" s="56" t="s">
        <v>57</v>
      </c>
      <c r="K41" s="431">
        <v>40</v>
      </c>
      <c r="L41" s="432"/>
      <c r="M41" s="432"/>
      <c r="N41" s="420"/>
      <c r="O41" s="48"/>
      <c r="P41" s="48"/>
      <c r="Q41" s="39" t="s">
        <v>58</v>
      </c>
      <c r="R41" s="24"/>
      <c r="S41" s="48"/>
      <c r="T41" s="48"/>
      <c r="U41" s="48"/>
      <c r="V41" s="48"/>
      <c r="W41" s="431" t="s">
        <v>59</v>
      </c>
      <c r="X41" s="432"/>
      <c r="Y41" s="432"/>
      <c r="Z41" s="432"/>
      <c r="AA41" s="420"/>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478"/>
      <c r="G43" s="432"/>
      <c r="H43" s="432"/>
      <c r="I43" s="432"/>
      <c r="J43" s="432"/>
      <c r="K43" s="432"/>
      <c r="L43" s="432"/>
      <c r="M43" s="420"/>
      <c r="N43" s="24"/>
      <c r="O43" s="56" t="s">
        <v>62</v>
      </c>
      <c r="P43" s="477">
        <v>0</v>
      </c>
      <c r="Q43" s="432"/>
      <c r="R43" s="432"/>
      <c r="S43" s="432"/>
      <c r="T43" s="432"/>
      <c r="U43" s="432"/>
      <c r="V43" s="432"/>
      <c r="W43" s="432"/>
      <c r="X43" s="432"/>
      <c r="Y43" s="432"/>
      <c r="Z43" s="432"/>
      <c r="AA43" s="420"/>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52" t="s">
        <v>64</v>
      </c>
      <c r="G45" s="420"/>
      <c r="H45" s="24"/>
      <c r="I45" s="24"/>
      <c r="J45" s="48" t="s">
        <v>65</v>
      </c>
      <c r="K45" s="24"/>
      <c r="L45" s="452" t="s">
        <v>66</v>
      </c>
      <c r="M45" s="432"/>
      <c r="N45" s="420"/>
      <c r="O45" s="48"/>
      <c r="P45" s="48"/>
      <c r="Q45" s="24"/>
      <c r="R45" s="48" t="s">
        <v>67</v>
      </c>
      <c r="S45" s="48"/>
      <c r="T45" s="48"/>
      <c r="U45" s="48"/>
      <c r="V45" s="48"/>
      <c r="W45" s="479"/>
      <c r="X45" s="432"/>
      <c r="Y45" s="432"/>
      <c r="Z45" s="432"/>
      <c r="AA45" s="420"/>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480">
        <v>2024</v>
      </c>
      <c r="E47" s="481"/>
      <c r="F47" s="482"/>
      <c r="G47" s="38"/>
      <c r="H47" s="39"/>
      <c r="I47" s="39"/>
      <c r="J47" s="39"/>
      <c r="K47" s="39"/>
      <c r="L47" s="39"/>
      <c r="M47" s="39"/>
      <c r="N47" s="39"/>
      <c r="O47" s="39"/>
      <c r="P47" s="39"/>
      <c r="Q47" s="470"/>
      <c r="R47" s="469"/>
      <c r="S47" s="469"/>
      <c r="T47" s="469"/>
      <c r="U47" s="449"/>
      <c r="V47" s="39"/>
      <c r="W47" s="39"/>
      <c r="X47" s="468"/>
      <c r="Y47" s="469"/>
      <c r="Z47" s="469"/>
      <c r="AA47" s="449"/>
    </row>
    <row r="49" spans="3:27" ht="15.75" customHeight="1" x14ac:dyDescent="0.25">
      <c r="C49" s="48" t="s">
        <v>57</v>
      </c>
      <c r="D49" s="477">
        <v>40</v>
      </c>
      <c r="E49" s="432"/>
      <c r="F49" s="420"/>
      <c r="G49" s="24"/>
      <c r="H49" s="39"/>
      <c r="I49" s="39"/>
      <c r="J49" s="39"/>
      <c r="K49" s="39"/>
      <c r="L49" s="39"/>
      <c r="M49" s="39"/>
      <c r="N49" s="39"/>
      <c r="O49" s="39"/>
      <c r="P49" s="39"/>
      <c r="Q49" s="470"/>
      <c r="R49" s="469"/>
      <c r="S49" s="469"/>
      <c r="T49" s="469"/>
      <c r="U49" s="449"/>
      <c r="V49" s="39"/>
      <c r="W49" s="39"/>
      <c r="X49" s="468"/>
      <c r="Y49" s="469"/>
      <c r="Z49" s="469"/>
      <c r="AA49" s="449"/>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31" t="s">
        <v>69</v>
      </c>
      <c r="E51" s="432"/>
      <c r="F51" s="432"/>
      <c r="G51" s="432"/>
      <c r="H51" s="432"/>
      <c r="I51" s="432"/>
      <c r="J51" s="432"/>
      <c r="K51" s="432"/>
      <c r="L51" s="432"/>
      <c r="M51" s="432"/>
      <c r="N51" s="432"/>
      <c r="O51" s="432"/>
      <c r="P51" s="432"/>
      <c r="Q51" s="432"/>
      <c r="R51" s="432"/>
      <c r="S51" s="432"/>
      <c r="T51" s="432"/>
      <c r="U51" s="432"/>
      <c r="V51" s="432"/>
      <c r="W51" s="432"/>
      <c r="X51" s="432"/>
      <c r="Y51" s="420"/>
      <c r="Z51" s="49"/>
      <c r="AA51" s="49"/>
    </row>
    <row r="52" spans="3:27" ht="15.75" customHeight="1" x14ac:dyDescent="0.25">
      <c r="C52" s="24"/>
      <c r="D52" s="437" t="s">
        <v>70</v>
      </c>
      <c r="E52" s="432"/>
      <c r="F52" s="432"/>
      <c r="G52" s="432"/>
      <c r="H52" s="420"/>
      <c r="I52" s="433" t="s">
        <v>71</v>
      </c>
      <c r="J52" s="432"/>
      <c r="K52" s="432"/>
      <c r="L52" s="432"/>
      <c r="M52" s="432"/>
      <c r="N52" s="432"/>
      <c r="O52" s="432"/>
      <c r="P52" s="420"/>
      <c r="Q52" s="434" t="s">
        <v>72</v>
      </c>
      <c r="R52" s="432"/>
      <c r="S52" s="432"/>
      <c r="T52" s="432"/>
      <c r="U52" s="432"/>
      <c r="V52" s="432"/>
      <c r="W52" s="432"/>
      <c r="X52" s="432"/>
      <c r="Y52" s="420"/>
      <c r="Z52" s="49"/>
      <c r="AA52" s="49"/>
    </row>
    <row r="53" spans="3:27" ht="15.75" customHeight="1" x14ac:dyDescent="0.25">
      <c r="C53" s="62"/>
      <c r="D53" s="438" t="s">
        <v>73</v>
      </c>
      <c r="E53" s="432"/>
      <c r="F53" s="432"/>
      <c r="G53" s="432"/>
      <c r="H53" s="420"/>
      <c r="I53" s="435" t="s">
        <v>74</v>
      </c>
      <c r="J53" s="432"/>
      <c r="K53" s="432"/>
      <c r="L53" s="432"/>
      <c r="M53" s="432"/>
      <c r="N53" s="432"/>
      <c r="O53" s="432"/>
      <c r="P53" s="420"/>
      <c r="Q53" s="436" t="s">
        <v>75</v>
      </c>
      <c r="R53" s="432"/>
      <c r="S53" s="432"/>
      <c r="T53" s="432"/>
      <c r="U53" s="432"/>
      <c r="V53" s="432"/>
      <c r="W53" s="432"/>
      <c r="X53" s="432"/>
      <c r="Y53" s="420"/>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39" t="s">
        <v>76</v>
      </c>
      <c r="D55" s="432"/>
      <c r="E55" s="432"/>
      <c r="F55" s="420"/>
      <c r="G55" s="440" t="s">
        <v>77</v>
      </c>
      <c r="H55" s="441" t="s">
        <v>78</v>
      </c>
      <c r="I55" s="442"/>
      <c r="J55" s="442"/>
      <c r="K55" s="442"/>
      <c r="L55" s="442"/>
      <c r="M55" s="442"/>
      <c r="N55" s="442"/>
      <c r="O55" s="442"/>
      <c r="P55" s="442"/>
      <c r="Q55" s="442"/>
      <c r="R55" s="442"/>
      <c r="S55" s="442"/>
      <c r="T55" s="442"/>
      <c r="U55" s="442"/>
      <c r="V55" s="442"/>
      <c r="W55" s="442"/>
      <c r="X55" s="442"/>
      <c r="Y55" s="442"/>
      <c r="Z55" s="442"/>
      <c r="AA55" s="443"/>
    </row>
    <row r="56" spans="3:27" ht="15.75" customHeight="1" x14ac:dyDescent="0.25">
      <c r="C56" s="66" t="s">
        <v>79</v>
      </c>
      <c r="D56" s="67" t="s">
        <v>164</v>
      </c>
      <c r="E56" s="439" t="s">
        <v>80</v>
      </c>
      <c r="F56" s="420"/>
      <c r="G56" s="406"/>
      <c r="H56" s="444"/>
      <c r="I56" s="445"/>
      <c r="J56" s="445"/>
      <c r="K56" s="445"/>
      <c r="L56" s="445"/>
      <c r="M56" s="445"/>
      <c r="N56" s="445"/>
      <c r="O56" s="445"/>
      <c r="P56" s="445"/>
      <c r="Q56" s="445"/>
      <c r="R56" s="445"/>
      <c r="S56" s="445"/>
      <c r="T56" s="445"/>
      <c r="U56" s="445"/>
      <c r="V56" s="445"/>
      <c r="W56" s="445"/>
      <c r="X56" s="445"/>
      <c r="Y56" s="445"/>
      <c r="Z56" s="445"/>
      <c r="AA56" s="446"/>
    </row>
    <row r="57" spans="3:27" ht="15.75" customHeight="1" x14ac:dyDescent="0.25">
      <c r="C57" s="68">
        <v>2024</v>
      </c>
      <c r="D57" s="69">
        <v>45474</v>
      </c>
      <c r="E57" s="447">
        <v>45656</v>
      </c>
      <c r="F57" s="420"/>
      <c r="G57" s="70">
        <v>40</v>
      </c>
      <c r="H57" s="451"/>
      <c r="I57" s="432"/>
      <c r="J57" s="432"/>
      <c r="K57" s="432"/>
      <c r="L57" s="432"/>
      <c r="M57" s="432"/>
      <c r="N57" s="432"/>
      <c r="O57" s="432"/>
      <c r="P57" s="432"/>
      <c r="Q57" s="432"/>
      <c r="R57" s="432"/>
      <c r="S57" s="432"/>
      <c r="T57" s="432"/>
      <c r="U57" s="432"/>
      <c r="V57" s="432"/>
      <c r="W57" s="432"/>
      <c r="X57" s="432"/>
      <c r="Y57" s="432"/>
      <c r="Z57" s="432"/>
      <c r="AA57" s="420"/>
    </row>
    <row r="58" spans="3:27" ht="15.75" customHeight="1" x14ac:dyDescent="0.25">
      <c r="C58" s="68">
        <v>2025</v>
      </c>
      <c r="D58" s="69">
        <v>45658</v>
      </c>
      <c r="E58" s="447">
        <v>46021</v>
      </c>
      <c r="F58" s="420"/>
      <c r="G58" s="70">
        <v>40</v>
      </c>
      <c r="H58" s="451"/>
      <c r="I58" s="432"/>
      <c r="J58" s="432"/>
      <c r="K58" s="432"/>
      <c r="L58" s="432"/>
      <c r="M58" s="432"/>
      <c r="N58" s="432"/>
      <c r="O58" s="432"/>
      <c r="P58" s="432"/>
      <c r="Q58" s="432"/>
      <c r="R58" s="432"/>
      <c r="S58" s="432"/>
      <c r="T58" s="432"/>
      <c r="U58" s="432"/>
      <c r="V58" s="432"/>
      <c r="W58" s="432"/>
      <c r="X58" s="432"/>
      <c r="Y58" s="432"/>
      <c r="Z58" s="432"/>
      <c r="AA58" s="420"/>
    </row>
    <row r="59" spans="3:27" ht="15.75" customHeight="1" x14ac:dyDescent="0.25">
      <c r="C59" s="68">
        <v>2026</v>
      </c>
      <c r="D59" s="69">
        <v>46023</v>
      </c>
      <c r="E59" s="447">
        <v>46386</v>
      </c>
      <c r="F59" s="420"/>
      <c r="G59" s="70">
        <v>40</v>
      </c>
      <c r="H59" s="451"/>
      <c r="I59" s="432"/>
      <c r="J59" s="432"/>
      <c r="K59" s="432"/>
      <c r="L59" s="432"/>
      <c r="M59" s="432"/>
      <c r="N59" s="432"/>
      <c r="O59" s="432"/>
      <c r="P59" s="432"/>
      <c r="Q59" s="432"/>
      <c r="R59" s="432"/>
      <c r="S59" s="432"/>
      <c r="T59" s="432"/>
      <c r="U59" s="432"/>
      <c r="V59" s="432"/>
      <c r="W59" s="432"/>
      <c r="X59" s="432"/>
      <c r="Y59" s="432"/>
      <c r="Z59" s="432"/>
      <c r="AA59" s="420"/>
    </row>
    <row r="60" spans="3:27" ht="15.75" customHeight="1" x14ac:dyDescent="0.25">
      <c r="C60" s="68">
        <v>2027</v>
      </c>
      <c r="D60" s="69">
        <v>46388</v>
      </c>
      <c r="E60" s="447">
        <v>46751</v>
      </c>
      <c r="F60" s="420"/>
      <c r="G60" s="70">
        <v>40</v>
      </c>
      <c r="H60" s="451"/>
      <c r="I60" s="432"/>
      <c r="J60" s="432"/>
      <c r="K60" s="432"/>
      <c r="L60" s="432"/>
      <c r="M60" s="432"/>
      <c r="N60" s="432"/>
      <c r="O60" s="432"/>
      <c r="P60" s="432"/>
      <c r="Q60" s="432"/>
      <c r="R60" s="432"/>
      <c r="S60" s="432"/>
      <c r="T60" s="432"/>
      <c r="U60" s="432"/>
      <c r="V60" s="432"/>
      <c r="W60" s="432"/>
      <c r="X60" s="432"/>
      <c r="Y60" s="432"/>
      <c r="Z60" s="432"/>
      <c r="AA60" s="420"/>
    </row>
    <row r="61" spans="3:27" ht="15.75" customHeight="1" x14ac:dyDescent="0.25">
      <c r="C61" s="68"/>
      <c r="D61" s="68"/>
      <c r="E61" s="439"/>
      <c r="F61" s="420"/>
      <c r="G61" s="67"/>
      <c r="H61" s="439"/>
      <c r="I61" s="432"/>
      <c r="J61" s="432"/>
      <c r="K61" s="432"/>
      <c r="L61" s="432"/>
      <c r="M61" s="432"/>
      <c r="N61" s="432"/>
      <c r="O61" s="432"/>
      <c r="P61" s="432"/>
      <c r="Q61" s="432"/>
      <c r="R61" s="432"/>
      <c r="S61" s="432"/>
      <c r="T61" s="432"/>
      <c r="U61" s="432"/>
      <c r="V61" s="432"/>
      <c r="W61" s="432"/>
      <c r="X61" s="432"/>
      <c r="Y61" s="432"/>
      <c r="Z61" s="432"/>
      <c r="AA61" s="420"/>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53" t="s">
        <v>81</v>
      </c>
      <c r="D63" s="449"/>
      <c r="E63" s="48"/>
      <c r="F63" s="39" t="s">
        <v>82</v>
      </c>
      <c r="G63" s="71"/>
      <c r="H63" s="51"/>
      <c r="I63" s="39" t="s">
        <v>83</v>
      </c>
      <c r="J63" s="24"/>
      <c r="K63" s="452"/>
      <c r="L63" s="420"/>
      <c r="M63" s="48"/>
      <c r="N63" s="24"/>
      <c r="O63" s="24"/>
      <c r="P63" s="24"/>
      <c r="Q63" s="24"/>
      <c r="R63" s="24"/>
      <c r="S63" s="24"/>
      <c r="T63" s="24"/>
      <c r="U63" s="24"/>
      <c r="V63" s="24"/>
      <c r="W63" s="24"/>
      <c r="X63" s="24"/>
      <c r="Y63" s="24"/>
      <c r="Z63" s="24"/>
      <c r="AA63" s="24"/>
    </row>
    <row r="65" spans="2:28" ht="15.75" customHeight="1" x14ac:dyDescent="0.25">
      <c r="B65" s="450" t="s">
        <v>84</v>
      </c>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20"/>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39" t="s">
        <v>79</v>
      </c>
      <c r="C67" s="420"/>
      <c r="D67" s="67"/>
      <c r="E67" s="439" t="s">
        <v>85</v>
      </c>
      <c r="F67" s="420"/>
      <c r="G67" s="67"/>
      <c r="H67" s="431" t="s">
        <v>86</v>
      </c>
      <c r="I67" s="420"/>
      <c r="J67" s="439"/>
      <c r="K67" s="420"/>
      <c r="L67" s="448"/>
      <c r="M67" s="449"/>
      <c r="N67" s="67" t="s">
        <v>87</v>
      </c>
      <c r="O67" s="439"/>
      <c r="P67" s="432"/>
      <c r="Q67" s="420"/>
      <c r="R67" s="439" t="s">
        <v>88</v>
      </c>
      <c r="S67" s="432"/>
      <c r="T67" s="420"/>
      <c r="U67" s="439"/>
      <c r="V67" s="432"/>
      <c r="W67" s="420"/>
      <c r="X67" s="439" t="s">
        <v>89</v>
      </c>
      <c r="Y67" s="420"/>
      <c r="Z67" s="439"/>
      <c r="AA67" s="432"/>
      <c r="AB67" s="420"/>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50" t="s">
        <v>90</v>
      </c>
      <c r="C69" s="420"/>
      <c r="D69" s="454"/>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6"/>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50" t="s">
        <v>91</v>
      </c>
      <c r="C71" s="420"/>
      <c r="D71" s="457"/>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6"/>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50" t="s">
        <v>92</v>
      </c>
      <c r="C73" s="420"/>
      <c r="D73" s="457"/>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6"/>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50" t="s">
        <v>93</v>
      </c>
      <c r="C75" s="420"/>
      <c r="D75" s="457"/>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6"/>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50" t="s">
        <v>94</v>
      </c>
      <c r="C77" s="420"/>
      <c r="D77" s="457"/>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6"/>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50" t="s">
        <v>95</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20"/>
    </row>
    <row r="80" spans="2:28" ht="15.75" customHeight="1" x14ac:dyDescent="0.25">
      <c r="B80" s="431" t="s">
        <v>35</v>
      </c>
      <c r="C80" s="420"/>
      <c r="D80" s="81" t="s">
        <v>96</v>
      </c>
      <c r="E80" s="431" t="s">
        <v>97</v>
      </c>
      <c r="F80" s="420"/>
      <c r="G80" s="431" t="s">
        <v>95</v>
      </c>
      <c r="H80" s="432"/>
      <c r="I80" s="432"/>
      <c r="J80" s="432"/>
      <c r="K80" s="432"/>
      <c r="L80" s="432"/>
      <c r="M80" s="432"/>
      <c r="N80" s="432"/>
      <c r="O80" s="420"/>
      <c r="P80" s="431" t="s">
        <v>98</v>
      </c>
      <c r="Q80" s="432"/>
      <c r="R80" s="432"/>
      <c r="S80" s="432"/>
      <c r="T80" s="432"/>
      <c r="U80" s="432"/>
      <c r="V80" s="432"/>
      <c r="W80" s="432"/>
      <c r="X80" s="432"/>
      <c r="Y80" s="432"/>
      <c r="Z80" s="432"/>
      <c r="AA80" s="432"/>
      <c r="AB80" s="420"/>
    </row>
    <row r="81" spans="2:28" ht="15.75" customHeight="1" x14ac:dyDescent="0.25">
      <c r="B81" s="431"/>
      <c r="C81" s="420"/>
      <c r="D81" s="50"/>
      <c r="E81" s="431"/>
      <c r="F81" s="420"/>
      <c r="G81" s="458"/>
      <c r="H81" s="432"/>
      <c r="I81" s="432"/>
      <c r="J81" s="432"/>
      <c r="K81" s="432"/>
      <c r="L81" s="432"/>
      <c r="M81" s="432"/>
      <c r="N81" s="432"/>
      <c r="O81" s="420"/>
      <c r="P81" s="458"/>
      <c r="Q81" s="432"/>
      <c r="R81" s="432"/>
      <c r="S81" s="432"/>
      <c r="T81" s="432"/>
      <c r="U81" s="432"/>
      <c r="V81" s="432"/>
      <c r="W81" s="432"/>
      <c r="X81" s="432"/>
      <c r="Y81" s="432"/>
      <c r="Z81" s="432"/>
      <c r="AA81" s="432"/>
      <c r="AB81" s="420"/>
    </row>
    <row r="82" spans="2:28" ht="15.75" customHeight="1" x14ac:dyDescent="0.25">
      <c r="B82" s="431"/>
      <c r="C82" s="420"/>
      <c r="D82" s="50"/>
      <c r="E82" s="431"/>
      <c r="F82" s="420"/>
      <c r="G82" s="458"/>
      <c r="H82" s="432"/>
      <c r="I82" s="432"/>
      <c r="J82" s="432"/>
      <c r="K82" s="432"/>
      <c r="L82" s="432"/>
      <c r="M82" s="432"/>
      <c r="N82" s="432"/>
      <c r="O82" s="420"/>
      <c r="P82" s="458"/>
      <c r="Q82" s="432"/>
      <c r="R82" s="432"/>
      <c r="S82" s="432"/>
      <c r="T82" s="432"/>
      <c r="U82" s="432"/>
      <c r="V82" s="432"/>
      <c r="W82" s="432"/>
      <c r="X82" s="432"/>
      <c r="Y82" s="432"/>
      <c r="Z82" s="432"/>
      <c r="AA82" s="432"/>
      <c r="AB82" s="420"/>
    </row>
    <row r="83" spans="2:28" ht="26.25" customHeight="1" x14ac:dyDescent="0.25">
      <c r="B83" s="459" t="s">
        <v>207</v>
      </c>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20"/>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tabColor rgb="FFFFCC00"/>
  </sheetPr>
  <dimension ref="B2:AH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460"/>
      <c r="C2" s="442"/>
      <c r="D2" s="443"/>
      <c r="E2" s="25"/>
      <c r="F2" s="463" t="s">
        <v>208</v>
      </c>
      <c r="G2" s="442"/>
      <c r="H2" s="442"/>
      <c r="I2" s="442"/>
      <c r="J2" s="442"/>
      <c r="K2" s="442"/>
      <c r="L2" s="442"/>
      <c r="M2" s="442"/>
      <c r="N2" s="442"/>
      <c r="O2" s="442"/>
      <c r="P2" s="442"/>
      <c r="Q2" s="442"/>
      <c r="R2" s="442"/>
      <c r="S2" s="442"/>
      <c r="T2" s="442"/>
      <c r="U2" s="442"/>
      <c r="V2" s="442"/>
      <c r="W2" s="442"/>
      <c r="X2" s="442"/>
      <c r="Y2" s="442"/>
      <c r="Z2" s="442"/>
      <c r="AA2" s="442"/>
      <c r="AB2" s="443"/>
      <c r="AC2" s="24"/>
      <c r="AD2" s="24"/>
      <c r="AE2" s="24"/>
      <c r="AF2" s="24"/>
      <c r="AG2" s="24"/>
      <c r="AH2" s="24"/>
    </row>
    <row r="3" spans="2:34" ht="12.75" customHeight="1" x14ac:dyDescent="0.25">
      <c r="B3" s="461"/>
      <c r="C3" s="403"/>
      <c r="D3" s="462"/>
      <c r="E3" s="26"/>
      <c r="F3" s="464"/>
      <c r="G3" s="403"/>
      <c r="H3" s="403"/>
      <c r="I3" s="403"/>
      <c r="J3" s="403"/>
      <c r="K3" s="403"/>
      <c r="L3" s="403"/>
      <c r="M3" s="403"/>
      <c r="N3" s="403"/>
      <c r="O3" s="403"/>
      <c r="P3" s="403"/>
      <c r="Q3" s="403"/>
      <c r="R3" s="403"/>
      <c r="S3" s="403"/>
      <c r="T3" s="403"/>
      <c r="U3" s="403"/>
      <c r="V3" s="403"/>
      <c r="W3" s="403"/>
      <c r="X3" s="403"/>
      <c r="Y3" s="403"/>
      <c r="Z3" s="403"/>
      <c r="AA3" s="403"/>
      <c r="AB3" s="462"/>
      <c r="AC3" s="24"/>
      <c r="AD3" s="24"/>
      <c r="AE3" s="24"/>
      <c r="AF3" s="24"/>
      <c r="AG3" s="24"/>
      <c r="AH3" s="24"/>
    </row>
    <row r="4" spans="2:34" ht="12.75" customHeight="1" x14ac:dyDescent="0.25">
      <c r="B4" s="461"/>
      <c r="C4" s="403"/>
      <c r="D4" s="462"/>
      <c r="E4" s="26"/>
      <c r="F4" s="464"/>
      <c r="G4" s="403"/>
      <c r="H4" s="403"/>
      <c r="I4" s="403"/>
      <c r="J4" s="403"/>
      <c r="K4" s="403"/>
      <c r="L4" s="403"/>
      <c r="M4" s="403"/>
      <c r="N4" s="403"/>
      <c r="O4" s="403"/>
      <c r="P4" s="403"/>
      <c r="Q4" s="403"/>
      <c r="R4" s="403"/>
      <c r="S4" s="403"/>
      <c r="T4" s="403"/>
      <c r="U4" s="403"/>
      <c r="V4" s="403"/>
      <c r="W4" s="403"/>
      <c r="X4" s="403"/>
      <c r="Y4" s="403"/>
      <c r="Z4" s="403"/>
      <c r="AA4" s="403"/>
      <c r="AB4" s="462"/>
      <c r="AC4" s="24"/>
      <c r="AD4" s="24"/>
      <c r="AE4" s="24"/>
      <c r="AF4" s="24"/>
      <c r="AG4" s="24"/>
      <c r="AH4" s="24"/>
    </row>
    <row r="5" spans="2:34" ht="12.75" customHeight="1" x14ac:dyDescent="0.25">
      <c r="B5" s="461"/>
      <c r="C5" s="403"/>
      <c r="D5" s="462"/>
      <c r="E5" s="26"/>
      <c r="F5" s="464"/>
      <c r="G5" s="403"/>
      <c r="H5" s="403"/>
      <c r="I5" s="403"/>
      <c r="J5" s="403"/>
      <c r="K5" s="403"/>
      <c r="L5" s="403"/>
      <c r="M5" s="403"/>
      <c r="N5" s="403"/>
      <c r="O5" s="403"/>
      <c r="P5" s="403"/>
      <c r="Q5" s="403"/>
      <c r="R5" s="403"/>
      <c r="S5" s="403"/>
      <c r="T5" s="403"/>
      <c r="U5" s="403"/>
      <c r="V5" s="403"/>
      <c r="W5" s="403"/>
      <c r="X5" s="403"/>
      <c r="Y5" s="403"/>
      <c r="Z5" s="403"/>
      <c r="AA5" s="403"/>
      <c r="AB5" s="462"/>
      <c r="AC5" s="24"/>
      <c r="AD5" s="24"/>
      <c r="AE5" s="24"/>
      <c r="AF5" s="24"/>
      <c r="AG5" s="24"/>
      <c r="AH5" s="24"/>
    </row>
    <row r="6" spans="2:34" ht="37.5" customHeight="1" x14ac:dyDescent="0.25">
      <c r="B6" s="444"/>
      <c r="C6" s="445"/>
      <c r="D6" s="446"/>
      <c r="E6" s="27"/>
      <c r="F6" s="465"/>
      <c r="G6" s="445"/>
      <c r="H6" s="445"/>
      <c r="I6" s="445"/>
      <c r="J6" s="445"/>
      <c r="K6" s="445"/>
      <c r="L6" s="445"/>
      <c r="M6" s="445"/>
      <c r="N6" s="445"/>
      <c r="O6" s="445"/>
      <c r="P6" s="445"/>
      <c r="Q6" s="445"/>
      <c r="R6" s="445"/>
      <c r="S6" s="445"/>
      <c r="T6" s="445"/>
      <c r="U6" s="445"/>
      <c r="V6" s="445"/>
      <c r="W6" s="445"/>
      <c r="X6" s="445"/>
      <c r="Y6" s="445"/>
      <c r="Z6" s="445"/>
      <c r="AA6" s="445"/>
      <c r="AB6" s="446"/>
      <c r="AC6" s="24"/>
      <c r="AD6" s="24"/>
      <c r="AE6" s="24"/>
      <c r="AF6" s="24"/>
      <c r="AG6" s="24"/>
      <c r="AH6" s="24"/>
    </row>
    <row r="7" spans="2:34" ht="15" customHeight="1" x14ac:dyDescent="0.25">
      <c r="B7" s="28"/>
      <c r="C7" s="466"/>
      <c r="D7" s="467"/>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24"/>
      <c r="AG7" s="24"/>
      <c r="AH7" s="24"/>
    </row>
    <row r="8" spans="2:34"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24"/>
      <c r="AG8" s="24"/>
      <c r="AH8" s="24"/>
    </row>
    <row r="9" spans="2:34" ht="15" customHeight="1" x14ac:dyDescent="0.25">
      <c r="B9" s="32"/>
      <c r="C9" s="468"/>
      <c r="D9" s="469"/>
      <c r="E9" s="469"/>
      <c r="F9" s="449"/>
      <c r="G9" s="41"/>
      <c r="H9" s="24"/>
      <c r="I9" s="24"/>
      <c r="J9" s="24"/>
      <c r="K9" s="24"/>
      <c r="L9" s="24"/>
      <c r="M9" s="24"/>
      <c r="N9" s="24"/>
      <c r="O9" s="24"/>
      <c r="P9" s="24"/>
      <c r="Q9" s="24"/>
      <c r="R9" s="24"/>
      <c r="S9" s="24"/>
      <c r="T9" s="24"/>
      <c r="U9" s="24"/>
      <c r="V9" s="24"/>
      <c r="W9" s="24"/>
      <c r="X9" s="24"/>
      <c r="Y9" s="24"/>
      <c r="Z9" s="24"/>
      <c r="AA9" s="24"/>
      <c r="AB9" s="42"/>
      <c r="AC9" s="24"/>
      <c r="AD9" s="24"/>
      <c r="AE9" s="24"/>
      <c r="AF9" s="24"/>
      <c r="AG9" s="24"/>
      <c r="AH9" s="24"/>
    </row>
    <row r="10" spans="2:34" ht="30" customHeight="1" x14ac:dyDescent="0.25">
      <c r="B10" s="32"/>
      <c r="C10" s="468" t="s">
        <v>36</v>
      </c>
      <c r="D10" s="449"/>
      <c r="E10" s="431" t="s">
        <v>209</v>
      </c>
      <c r="F10" s="432"/>
      <c r="G10" s="432"/>
      <c r="H10" s="432"/>
      <c r="I10" s="432"/>
      <c r="J10" s="432"/>
      <c r="K10" s="432"/>
      <c r="L10" s="432"/>
      <c r="M10" s="432"/>
      <c r="N10" s="432"/>
      <c r="O10" s="432"/>
      <c r="P10" s="432"/>
      <c r="Q10" s="432"/>
      <c r="R10" s="432"/>
      <c r="S10" s="432"/>
      <c r="T10" s="432"/>
      <c r="U10" s="432"/>
      <c r="V10" s="432"/>
      <c r="W10" s="432"/>
      <c r="X10" s="432"/>
      <c r="Y10" s="432"/>
      <c r="Z10" s="432"/>
      <c r="AA10" s="420"/>
      <c r="AB10" s="43"/>
      <c r="AC10" s="24"/>
      <c r="AD10" s="24"/>
      <c r="AE10" s="24"/>
      <c r="AF10" s="24"/>
      <c r="AG10" s="796" t="s">
        <v>109</v>
      </c>
      <c r="AH10" s="449"/>
    </row>
    <row r="11" spans="2:34" ht="15" customHeight="1" x14ac:dyDescent="0.25">
      <c r="B11" s="32"/>
      <c r="C11" s="468"/>
      <c r="D11" s="469"/>
      <c r="E11" s="469"/>
      <c r="F11" s="449"/>
      <c r="G11" s="24"/>
      <c r="H11" s="24"/>
      <c r="I11" s="24"/>
      <c r="J11" s="24"/>
      <c r="K11" s="24"/>
      <c r="L11" s="24"/>
      <c r="M11" s="24"/>
      <c r="N11" s="24"/>
      <c r="O11" s="24"/>
      <c r="P11" s="24"/>
      <c r="Q11" s="24"/>
      <c r="R11" s="24"/>
      <c r="S11" s="24"/>
      <c r="T11" s="24"/>
      <c r="U11" s="24"/>
      <c r="V11" s="24"/>
      <c r="W11" s="24"/>
      <c r="X11" s="24"/>
      <c r="Y11" s="24"/>
      <c r="Z11" s="24"/>
      <c r="AA11" s="470"/>
      <c r="AB11" s="471"/>
      <c r="AC11" s="24"/>
      <c r="AD11" s="24"/>
      <c r="AE11" s="24"/>
      <c r="AF11" s="24"/>
      <c r="AG11" s="24"/>
      <c r="AH11" s="24"/>
    </row>
    <row r="12" spans="2:34" ht="29.25" customHeight="1" x14ac:dyDescent="0.25">
      <c r="B12" s="32"/>
      <c r="C12" s="475" t="s">
        <v>38</v>
      </c>
      <c r="D12" s="476"/>
      <c r="E12" s="472" t="s">
        <v>210</v>
      </c>
      <c r="F12" s="473"/>
      <c r="G12" s="473"/>
      <c r="H12" s="473"/>
      <c r="I12" s="473"/>
      <c r="J12" s="473"/>
      <c r="K12" s="473"/>
      <c r="L12" s="473"/>
      <c r="M12" s="473"/>
      <c r="N12" s="473"/>
      <c r="O12" s="473"/>
      <c r="P12" s="473"/>
      <c r="Q12" s="473"/>
      <c r="R12" s="473"/>
      <c r="S12" s="473"/>
      <c r="T12" s="473"/>
      <c r="U12" s="473"/>
      <c r="V12" s="473"/>
      <c r="W12" s="473"/>
      <c r="X12" s="473"/>
      <c r="Y12" s="473"/>
      <c r="Z12" s="473"/>
      <c r="AA12" s="474"/>
      <c r="AB12" s="44"/>
      <c r="AC12" s="24"/>
      <c r="AD12" s="24"/>
      <c r="AE12" s="24"/>
      <c r="AF12" s="24"/>
      <c r="AG12" s="24"/>
      <c r="AH12" s="24"/>
    </row>
    <row r="13" spans="2:34" ht="15" customHeight="1" x14ac:dyDescent="0.25">
      <c r="B13" s="32"/>
      <c r="C13" s="470"/>
      <c r="D13" s="449"/>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24"/>
      <c r="AG13" s="81" t="s">
        <v>100</v>
      </c>
      <c r="AH13" s="81" t="s">
        <v>101</v>
      </c>
    </row>
    <row r="14" spans="2:34" ht="15" customHeight="1" x14ac:dyDescent="0.25">
      <c r="B14" s="32"/>
      <c r="C14" s="468" t="s">
        <v>157</v>
      </c>
      <c r="D14" s="449"/>
      <c r="E14" s="460"/>
      <c r="F14" s="442"/>
      <c r="G14" s="442"/>
      <c r="H14" s="442"/>
      <c r="I14" s="442"/>
      <c r="J14" s="442"/>
      <c r="K14" s="442"/>
      <c r="L14" s="442"/>
      <c r="M14" s="442"/>
      <c r="N14" s="442"/>
      <c r="O14" s="442"/>
      <c r="P14" s="442"/>
      <c r="Q14" s="442"/>
      <c r="R14" s="442"/>
      <c r="S14" s="442"/>
      <c r="T14" s="442"/>
      <c r="U14" s="442"/>
      <c r="V14" s="442"/>
      <c r="W14" s="442"/>
      <c r="X14" s="442"/>
      <c r="Y14" s="442"/>
      <c r="Z14" s="442"/>
      <c r="AA14" s="443"/>
      <c r="AB14" s="42"/>
      <c r="AC14" s="24"/>
      <c r="AD14" s="24"/>
      <c r="AE14" s="24"/>
      <c r="AF14" s="24"/>
      <c r="AG14" s="50" t="s">
        <v>168</v>
      </c>
      <c r="AH14" s="50">
        <v>25</v>
      </c>
    </row>
    <row r="15" spans="2:34" ht="15.75" customHeight="1" x14ac:dyDescent="0.25">
      <c r="B15" s="32"/>
      <c r="C15" s="45"/>
      <c r="D15" s="45"/>
      <c r="E15" s="444"/>
      <c r="F15" s="445"/>
      <c r="G15" s="445"/>
      <c r="H15" s="445"/>
      <c r="I15" s="445"/>
      <c r="J15" s="445"/>
      <c r="K15" s="445"/>
      <c r="L15" s="445"/>
      <c r="M15" s="445"/>
      <c r="N15" s="445"/>
      <c r="O15" s="445"/>
      <c r="P15" s="445"/>
      <c r="Q15" s="445"/>
      <c r="R15" s="445"/>
      <c r="S15" s="445"/>
      <c r="T15" s="445"/>
      <c r="U15" s="445"/>
      <c r="V15" s="445"/>
      <c r="W15" s="445"/>
      <c r="X15" s="445"/>
      <c r="Y15" s="445"/>
      <c r="Z15" s="445"/>
      <c r="AA15" s="446"/>
      <c r="AB15" s="42"/>
      <c r="AC15" s="24"/>
      <c r="AD15" s="24"/>
      <c r="AE15" s="24"/>
      <c r="AF15" s="24"/>
      <c r="AG15" s="50" t="s">
        <v>169</v>
      </c>
      <c r="AH15" s="50">
        <v>12</v>
      </c>
    </row>
    <row r="16" spans="2:34" ht="15" customHeight="1" x14ac:dyDescent="0.25">
      <c r="B16" s="32"/>
      <c r="C16" s="45"/>
      <c r="D16" s="45"/>
      <c r="E16" s="45"/>
      <c r="F16" s="24"/>
      <c r="G16" s="24"/>
      <c r="H16" s="24"/>
      <c r="I16" s="24"/>
      <c r="J16" s="24"/>
      <c r="K16" s="24"/>
      <c r="L16" s="24"/>
      <c r="M16" s="24"/>
      <c r="N16" s="24"/>
      <c r="O16" s="24"/>
      <c r="P16" s="24"/>
      <c r="Q16" s="24"/>
      <c r="R16" s="24"/>
      <c r="S16" s="24"/>
      <c r="T16" s="24"/>
      <c r="U16" s="24"/>
      <c r="V16" s="24"/>
      <c r="W16" s="24"/>
      <c r="X16" s="24"/>
      <c r="Y16" s="24"/>
      <c r="Z16" s="24"/>
      <c r="AA16" s="24"/>
      <c r="AB16" s="42"/>
      <c r="AC16" s="24"/>
      <c r="AD16" s="24"/>
      <c r="AE16" s="24"/>
      <c r="AF16" s="24"/>
      <c r="AG16" s="50" t="s">
        <v>170</v>
      </c>
      <c r="AH16" s="50">
        <v>12</v>
      </c>
    </row>
    <row r="17" spans="3:34" ht="15" customHeight="1" x14ac:dyDescent="0.25">
      <c r="C17" s="468" t="s">
        <v>159</v>
      </c>
      <c r="D17" s="449"/>
      <c r="E17" s="460"/>
      <c r="F17" s="442"/>
      <c r="G17" s="442"/>
      <c r="H17" s="442"/>
      <c r="I17" s="442"/>
      <c r="J17" s="442"/>
      <c r="K17" s="442"/>
      <c r="L17" s="442"/>
      <c r="M17" s="442"/>
      <c r="N17" s="442"/>
      <c r="O17" s="442"/>
      <c r="P17" s="442"/>
      <c r="Q17" s="442"/>
      <c r="R17" s="442"/>
      <c r="S17" s="442"/>
      <c r="T17" s="442"/>
      <c r="U17" s="442"/>
      <c r="V17" s="442"/>
      <c r="W17" s="442"/>
      <c r="X17" s="442"/>
      <c r="Y17" s="442"/>
      <c r="Z17" s="442"/>
      <c r="AA17" s="443"/>
      <c r="AB17" s="42"/>
      <c r="AC17" s="24"/>
      <c r="AD17" s="24"/>
      <c r="AE17" s="24"/>
      <c r="AF17" s="24"/>
      <c r="AG17" s="50" t="s">
        <v>172</v>
      </c>
      <c r="AH17" s="50">
        <v>25</v>
      </c>
    </row>
    <row r="18" spans="3:34" ht="15" customHeight="1" x14ac:dyDescent="0.25">
      <c r="C18" s="45"/>
      <c r="D18" s="45"/>
      <c r="E18" s="444"/>
      <c r="F18" s="445"/>
      <c r="G18" s="445"/>
      <c r="H18" s="445"/>
      <c r="I18" s="445"/>
      <c r="J18" s="445"/>
      <c r="K18" s="445"/>
      <c r="L18" s="445"/>
      <c r="M18" s="445"/>
      <c r="N18" s="445"/>
      <c r="O18" s="445"/>
      <c r="P18" s="445"/>
      <c r="Q18" s="445"/>
      <c r="R18" s="445"/>
      <c r="S18" s="445"/>
      <c r="T18" s="445"/>
      <c r="U18" s="445"/>
      <c r="V18" s="445"/>
      <c r="W18" s="445"/>
      <c r="X18" s="445"/>
      <c r="Y18" s="445"/>
      <c r="Z18" s="445"/>
      <c r="AA18" s="446"/>
      <c r="AB18" s="42"/>
      <c r="AC18" s="24"/>
      <c r="AD18" s="24"/>
      <c r="AE18" s="24"/>
      <c r="AF18" s="24"/>
      <c r="AG18" s="50" t="s">
        <v>173</v>
      </c>
      <c r="AH18" s="50">
        <v>12</v>
      </c>
    </row>
    <row r="19" spans="3:34"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c r="AC19" s="24"/>
      <c r="AD19" s="24"/>
      <c r="AE19" s="24"/>
      <c r="AF19" s="24"/>
      <c r="AG19" s="50" t="s">
        <v>170</v>
      </c>
      <c r="AH19" s="50">
        <v>12</v>
      </c>
    </row>
    <row r="20" spans="3:34"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c r="AC20" s="24"/>
      <c r="AD20" s="24"/>
      <c r="AE20" s="24"/>
      <c r="AF20" s="24"/>
      <c r="AG20" s="50" t="s">
        <v>211</v>
      </c>
      <c r="AH20" s="50">
        <v>25</v>
      </c>
    </row>
    <row r="21" spans="3:34" ht="15" customHeight="1" x14ac:dyDescent="0.25">
      <c r="C21" s="468" t="s">
        <v>40</v>
      </c>
      <c r="D21" s="449"/>
      <c r="E21" s="46"/>
      <c r="F21" s="470"/>
      <c r="G21" s="469"/>
      <c r="H21" s="469"/>
      <c r="I21" s="469"/>
      <c r="J21" s="469"/>
      <c r="K21" s="469"/>
      <c r="L21" s="469"/>
      <c r="M21" s="469"/>
      <c r="N21" s="469"/>
      <c r="O21" s="469"/>
      <c r="P21" s="469"/>
      <c r="Q21" s="469"/>
      <c r="R21" s="469"/>
      <c r="S21" s="469"/>
      <c r="T21" s="469"/>
      <c r="U21" s="469"/>
      <c r="V21" s="469"/>
      <c r="W21" s="469"/>
      <c r="X21" s="469"/>
      <c r="Y21" s="469"/>
      <c r="Z21" s="469"/>
      <c r="AA21" s="469"/>
      <c r="AB21" s="471"/>
      <c r="AC21" s="24"/>
      <c r="AD21" s="24"/>
      <c r="AE21" s="24"/>
      <c r="AF21" s="24"/>
      <c r="AG21" s="50" t="s">
        <v>212</v>
      </c>
      <c r="AH21" s="50">
        <v>12</v>
      </c>
    </row>
    <row r="22" spans="3:34" ht="29.25" customHeight="1" x14ac:dyDescent="0.25">
      <c r="C22" s="431" t="s">
        <v>213</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20"/>
      <c r="AB22" s="47"/>
      <c r="AC22" s="24"/>
      <c r="AD22" s="24"/>
      <c r="AE22" s="24"/>
      <c r="AF22" s="24"/>
      <c r="AG22" s="50" t="s">
        <v>170</v>
      </c>
      <c r="AH22" s="50">
        <v>12</v>
      </c>
    </row>
    <row r="23" spans="3:34"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c r="AC23" s="24"/>
      <c r="AD23" s="24"/>
      <c r="AE23" s="24"/>
      <c r="AF23" s="24"/>
      <c r="AG23" s="50" t="s">
        <v>214</v>
      </c>
      <c r="AH23" s="50">
        <v>25</v>
      </c>
    </row>
    <row r="24" spans="3:34"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c r="AC24" s="24"/>
      <c r="AD24" s="24"/>
      <c r="AE24" s="24"/>
      <c r="AF24" s="24"/>
      <c r="AG24" s="50" t="s">
        <v>215</v>
      </c>
      <c r="AH24" s="50">
        <v>12</v>
      </c>
    </row>
    <row r="25" spans="3:34" ht="15" customHeight="1" x14ac:dyDescent="0.25">
      <c r="C25" s="798" t="s">
        <v>216</v>
      </c>
      <c r="D25" s="442"/>
      <c r="E25" s="442"/>
      <c r="F25" s="442"/>
      <c r="G25" s="442"/>
      <c r="H25" s="442"/>
      <c r="I25" s="442"/>
      <c r="J25" s="442"/>
      <c r="K25" s="442"/>
      <c r="L25" s="442"/>
      <c r="M25" s="442"/>
      <c r="N25" s="442"/>
      <c r="O25" s="442"/>
      <c r="P25" s="443"/>
      <c r="Q25" s="24"/>
      <c r="R25" s="452"/>
      <c r="S25" s="432"/>
      <c r="T25" s="432"/>
      <c r="U25" s="432"/>
      <c r="V25" s="432"/>
      <c r="W25" s="432"/>
      <c r="X25" s="432"/>
      <c r="Y25" s="432"/>
      <c r="Z25" s="432"/>
      <c r="AA25" s="420"/>
      <c r="AB25" s="42"/>
      <c r="AC25" s="24"/>
      <c r="AD25" s="24"/>
      <c r="AE25" s="24"/>
      <c r="AF25" s="24"/>
      <c r="AG25" s="50" t="s">
        <v>170</v>
      </c>
      <c r="AH25" s="50">
        <v>12</v>
      </c>
    </row>
    <row r="26" spans="3:34" ht="15" customHeight="1" x14ac:dyDescent="0.25">
      <c r="C26" s="461"/>
      <c r="D26" s="403"/>
      <c r="E26" s="403"/>
      <c r="F26" s="403"/>
      <c r="G26" s="403"/>
      <c r="H26" s="403"/>
      <c r="I26" s="403"/>
      <c r="J26" s="403"/>
      <c r="K26" s="403"/>
      <c r="L26" s="403"/>
      <c r="M26" s="403"/>
      <c r="N26" s="403"/>
      <c r="O26" s="403"/>
      <c r="P26" s="462"/>
      <c r="Q26" s="24"/>
      <c r="R26" s="24"/>
      <c r="S26" s="24"/>
      <c r="T26" s="24"/>
      <c r="U26" s="24"/>
      <c r="V26" s="24"/>
      <c r="W26" s="24"/>
      <c r="X26" s="24"/>
      <c r="Y26" s="24"/>
      <c r="Z26" s="24"/>
      <c r="AA26" s="24"/>
      <c r="AB26" s="42"/>
      <c r="AC26" s="24"/>
      <c r="AD26" s="24"/>
      <c r="AE26" s="24"/>
      <c r="AF26" s="24"/>
      <c r="AG26" s="24"/>
      <c r="AH26" s="24"/>
    </row>
    <row r="27" spans="3:34" ht="15" customHeight="1" x14ac:dyDescent="0.25">
      <c r="C27" s="461"/>
      <c r="D27" s="403"/>
      <c r="E27" s="403"/>
      <c r="F27" s="403"/>
      <c r="G27" s="403"/>
      <c r="H27" s="403"/>
      <c r="I27" s="403"/>
      <c r="J27" s="403"/>
      <c r="K27" s="403"/>
      <c r="L27" s="403"/>
      <c r="M27" s="403"/>
      <c r="N27" s="403"/>
      <c r="O27" s="403"/>
      <c r="P27" s="462"/>
      <c r="Q27" s="45"/>
      <c r="R27" s="48" t="s">
        <v>43</v>
      </c>
      <c r="S27" s="48"/>
      <c r="T27" s="48"/>
      <c r="U27" s="48"/>
      <c r="V27" s="48"/>
      <c r="W27" s="45"/>
      <c r="X27" s="45"/>
      <c r="Y27" s="45"/>
      <c r="Z27" s="24"/>
      <c r="AA27" s="45"/>
      <c r="AB27" s="42"/>
      <c r="AC27" s="24"/>
      <c r="AD27" s="24"/>
      <c r="AE27" s="24"/>
      <c r="AF27" s="24"/>
      <c r="AG27" s="24"/>
      <c r="AH27" s="24"/>
    </row>
    <row r="28" spans="3:34" ht="15" customHeight="1" x14ac:dyDescent="0.25">
      <c r="C28" s="461"/>
      <c r="D28" s="403"/>
      <c r="E28" s="403"/>
      <c r="F28" s="403"/>
      <c r="G28" s="403"/>
      <c r="H28" s="403"/>
      <c r="I28" s="403"/>
      <c r="J28" s="403"/>
      <c r="K28" s="403"/>
      <c r="L28" s="403"/>
      <c r="M28" s="403"/>
      <c r="N28" s="403"/>
      <c r="O28" s="403"/>
      <c r="P28" s="462"/>
      <c r="Q28" s="24"/>
      <c r="R28" s="50"/>
      <c r="S28" s="24" t="s">
        <v>44</v>
      </c>
      <c r="T28" s="24"/>
      <c r="U28" s="50"/>
      <c r="V28" s="24" t="s">
        <v>45</v>
      </c>
      <c r="W28" s="24"/>
      <c r="X28" s="50"/>
      <c r="Y28" s="51" t="s">
        <v>46</v>
      </c>
      <c r="Z28" s="24"/>
      <c r="AA28" s="24"/>
      <c r="AB28" s="42"/>
      <c r="AC28" s="24"/>
      <c r="AD28" s="24"/>
      <c r="AE28" s="24"/>
      <c r="AF28" s="24"/>
      <c r="AG28" s="82">
        <f>+(((AH14/AH15)*AH16)+((AH17/AH18)*AH19)+((AH20/AH21)*AH22)+((AH23/AH24)*AH25))*4/100</f>
        <v>4</v>
      </c>
      <c r="AH28" s="24"/>
    </row>
    <row r="29" spans="3:34" ht="15" customHeight="1" x14ac:dyDescent="0.25">
      <c r="C29" s="461"/>
      <c r="D29" s="403"/>
      <c r="E29" s="403"/>
      <c r="F29" s="403"/>
      <c r="G29" s="403"/>
      <c r="H29" s="403"/>
      <c r="I29" s="403"/>
      <c r="J29" s="403"/>
      <c r="K29" s="403"/>
      <c r="L29" s="403"/>
      <c r="M29" s="403"/>
      <c r="N29" s="403"/>
      <c r="O29" s="403"/>
      <c r="P29" s="462"/>
      <c r="Q29" s="24"/>
      <c r="R29" s="24"/>
      <c r="S29" s="24"/>
      <c r="T29" s="24"/>
      <c r="U29" s="24"/>
      <c r="V29" s="24"/>
      <c r="W29" s="24"/>
      <c r="X29" s="24"/>
      <c r="Y29" s="24"/>
      <c r="Z29" s="24"/>
      <c r="AA29" s="24"/>
      <c r="AB29" s="42"/>
      <c r="AC29" s="24"/>
      <c r="AD29" s="24"/>
      <c r="AE29" s="24"/>
      <c r="AF29" s="24"/>
      <c r="AG29" s="24"/>
      <c r="AH29" s="24"/>
    </row>
    <row r="30" spans="3:34" ht="15" customHeight="1" x14ac:dyDescent="0.25">
      <c r="C30" s="444"/>
      <c r="D30" s="445"/>
      <c r="E30" s="445"/>
      <c r="F30" s="445"/>
      <c r="G30" s="445"/>
      <c r="H30" s="445"/>
      <c r="I30" s="445"/>
      <c r="J30" s="445"/>
      <c r="K30" s="445"/>
      <c r="L30" s="445"/>
      <c r="M30" s="445"/>
      <c r="N30" s="445"/>
      <c r="O30" s="445"/>
      <c r="P30" s="446"/>
      <c r="Q30" s="24"/>
      <c r="R30" s="48" t="s">
        <v>47</v>
      </c>
      <c r="S30" s="24"/>
      <c r="T30" s="24"/>
      <c r="U30" s="24"/>
      <c r="V30" s="24"/>
      <c r="W30" s="477" t="s">
        <v>16</v>
      </c>
      <c r="X30" s="432"/>
      <c r="Y30" s="432"/>
      <c r="Z30" s="432"/>
      <c r="AA30" s="420"/>
      <c r="AB30" s="42"/>
      <c r="AC30" s="24"/>
      <c r="AD30" s="24"/>
      <c r="AE30" s="24"/>
      <c r="AF30" s="24"/>
      <c r="AG30" s="24"/>
      <c r="AH30" s="24"/>
    </row>
    <row r="31" spans="3:34"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c r="AC31" s="24"/>
      <c r="AD31" s="24"/>
      <c r="AE31" s="24"/>
      <c r="AF31" s="24"/>
      <c r="AG31" s="24"/>
      <c r="AH31" s="24"/>
    </row>
    <row r="32" spans="3:34"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c r="AC32" s="24"/>
      <c r="AD32" s="24"/>
      <c r="AE32" s="24"/>
      <c r="AF32" s="24"/>
      <c r="AG32" s="24"/>
      <c r="AH32" s="24"/>
    </row>
    <row r="33" spans="3:27" ht="39.75" customHeight="1" x14ac:dyDescent="0.25">
      <c r="C33" s="797" t="s">
        <v>217</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20"/>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477"/>
      <c r="D36" s="432"/>
      <c r="E36" s="432"/>
      <c r="F36" s="432"/>
      <c r="G36" s="432"/>
      <c r="H36" s="432"/>
      <c r="I36" s="432"/>
      <c r="J36" s="432"/>
      <c r="K36" s="420"/>
      <c r="L36" s="45"/>
      <c r="M36" s="477"/>
      <c r="N36" s="432"/>
      <c r="O36" s="432"/>
      <c r="P36" s="432"/>
      <c r="Q36" s="432"/>
      <c r="R36" s="432"/>
      <c r="S36" s="432"/>
      <c r="T36" s="432"/>
      <c r="U36" s="432"/>
      <c r="V36" s="432"/>
      <c r="W36" s="432"/>
      <c r="X36" s="432"/>
      <c r="Y36" s="432"/>
      <c r="Z36" s="432"/>
      <c r="AA36" s="420"/>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478" t="s">
        <v>126</v>
      </c>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20"/>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53" t="s">
        <v>55</v>
      </c>
      <c r="D41" s="449"/>
      <c r="E41" s="48"/>
      <c r="F41" s="431" t="s">
        <v>110</v>
      </c>
      <c r="G41" s="420"/>
      <c r="H41" s="48"/>
      <c r="I41" s="24"/>
      <c r="J41" s="56" t="s">
        <v>57</v>
      </c>
      <c r="K41" s="431">
        <v>2</v>
      </c>
      <c r="L41" s="432"/>
      <c r="M41" s="432"/>
      <c r="N41" s="420"/>
      <c r="O41" s="48"/>
      <c r="P41" s="48"/>
      <c r="Q41" s="39" t="s">
        <v>58</v>
      </c>
      <c r="R41" s="24"/>
      <c r="S41" s="48"/>
      <c r="T41" s="48"/>
      <c r="U41" s="48"/>
      <c r="V41" s="48"/>
      <c r="W41" s="431" t="s">
        <v>59</v>
      </c>
      <c r="X41" s="432"/>
      <c r="Y41" s="432"/>
      <c r="Z41" s="432"/>
      <c r="AA41" s="420"/>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478" t="s">
        <v>163</v>
      </c>
      <c r="G43" s="432"/>
      <c r="H43" s="432"/>
      <c r="I43" s="432"/>
      <c r="J43" s="432"/>
      <c r="K43" s="432"/>
      <c r="L43" s="432"/>
      <c r="M43" s="420"/>
      <c r="N43" s="24"/>
      <c r="O43" s="56" t="s">
        <v>62</v>
      </c>
      <c r="P43" s="477">
        <v>0</v>
      </c>
      <c r="Q43" s="432"/>
      <c r="R43" s="432"/>
      <c r="S43" s="432"/>
      <c r="T43" s="432"/>
      <c r="U43" s="432"/>
      <c r="V43" s="432"/>
      <c r="W43" s="432"/>
      <c r="X43" s="432"/>
      <c r="Y43" s="432"/>
      <c r="Z43" s="432"/>
      <c r="AA43" s="420"/>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52" t="s">
        <v>64</v>
      </c>
      <c r="G45" s="420"/>
      <c r="H45" s="24"/>
      <c r="I45" s="24"/>
      <c r="J45" s="48" t="s">
        <v>65</v>
      </c>
      <c r="K45" s="24"/>
      <c r="L45" s="452" t="s">
        <v>66</v>
      </c>
      <c r="M45" s="432"/>
      <c r="N45" s="420"/>
      <c r="O45" s="48"/>
      <c r="P45" s="48"/>
      <c r="Q45" s="24"/>
      <c r="R45" s="48" t="s">
        <v>67</v>
      </c>
      <c r="S45" s="48"/>
      <c r="T45" s="48"/>
      <c r="U45" s="48"/>
      <c r="V45" s="48"/>
      <c r="W45" s="479"/>
      <c r="X45" s="432"/>
      <c r="Y45" s="432"/>
      <c r="Z45" s="432"/>
      <c r="AA45" s="420"/>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480">
        <v>2024</v>
      </c>
      <c r="E47" s="481"/>
      <c r="F47" s="482"/>
      <c r="G47" s="38"/>
      <c r="H47" s="39"/>
      <c r="I47" s="39"/>
      <c r="J47" s="39"/>
      <c r="K47" s="39"/>
      <c r="L47" s="39"/>
      <c r="M47" s="39"/>
      <c r="N47" s="39"/>
      <c r="O47" s="39"/>
      <c r="P47" s="39"/>
      <c r="Q47" s="470"/>
      <c r="R47" s="469"/>
      <c r="S47" s="469"/>
      <c r="T47" s="469"/>
      <c r="U47" s="449"/>
      <c r="V47" s="39"/>
      <c r="W47" s="39"/>
      <c r="X47" s="468"/>
      <c r="Y47" s="469"/>
      <c r="Z47" s="469"/>
      <c r="AA47" s="449"/>
    </row>
    <row r="49" spans="3:27" ht="15.75" customHeight="1" x14ac:dyDescent="0.25">
      <c r="C49" s="48" t="s">
        <v>57</v>
      </c>
      <c r="D49" s="477">
        <v>1.2</v>
      </c>
      <c r="E49" s="432"/>
      <c r="F49" s="420"/>
      <c r="G49" s="24"/>
      <c r="H49" s="39"/>
      <c r="I49" s="39"/>
      <c r="J49" s="39"/>
      <c r="K49" s="39"/>
      <c r="L49" s="39"/>
      <c r="M49" s="39"/>
      <c r="N49" s="39"/>
      <c r="O49" s="39"/>
      <c r="P49" s="39"/>
      <c r="Q49" s="470"/>
      <c r="R49" s="469"/>
      <c r="S49" s="469"/>
      <c r="T49" s="469"/>
      <c r="U49" s="449"/>
      <c r="V49" s="39"/>
      <c r="W49" s="39"/>
      <c r="X49" s="468"/>
      <c r="Y49" s="469"/>
      <c r="Z49" s="469"/>
      <c r="AA49" s="449"/>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31" t="s">
        <v>69</v>
      </c>
      <c r="E51" s="432"/>
      <c r="F51" s="432"/>
      <c r="G51" s="432"/>
      <c r="H51" s="432"/>
      <c r="I51" s="432"/>
      <c r="J51" s="432"/>
      <c r="K51" s="432"/>
      <c r="L51" s="432"/>
      <c r="M51" s="432"/>
      <c r="N51" s="432"/>
      <c r="O51" s="432"/>
      <c r="P51" s="432"/>
      <c r="Q51" s="432"/>
      <c r="R51" s="432"/>
      <c r="S51" s="432"/>
      <c r="T51" s="432"/>
      <c r="U51" s="432"/>
      <c r="V51" s="432"/>
      <c r="W51" s="432"/>
      <c r="X51" s="432"/>
      <c r="Y51" s="420"/>
      <c r="Z51" s="49"/>
      <c r="AA51" s="49"/>
    </row>
    <row r="52" spans="3:27" ht="15.75" customHeight="1" x14ac:dyDescent="0.25">
      <c r="C52" s="24"/>
      <c r="D52" s="437" t="s">
        <v>70</v>
      </c>
      <c r="E52" s="432"/>
      <c r="F52" s="432"/>
      <c r="G52" s="432"/>
      <c r="H52" s="420"/>
      <c r="I52" s="433" t="s">
        <v>71</v>
      </c>
      <c r="J52" s="432"/>
      <c r="K52" s="432"/>
      <c r="L52" s="432"/>
      <c r="M52" s="432"/>
      <c r="N52" s="432"/>
      <c r="O52" s="432"/>
      <c r="P52" s="420"/>
      <c r="Q52" s="434" t="s">
        <v>72</v>
      </c>
      <c r="R52" s="432"/>
      <c r="S52" s="432"/>
      <c r="T52" s="432"/>
      <c r="U52" s="432"/>
      <c r="V52" s="432"/>
      <c r="W52" s="432"/>
      <c r="X52" s="432"/>
      <c r="Y52" s="420"/>
      <c r="Z52" s="49"/>
      <c r="AA52" s="49"/>
    </row>
    <row r="53" spans="3:27" ht="15.75" customHeight="1" x14ac:dyDescent="0.25">
      <c r="C53" s="62"/>
      <c r="D53" s="438" t="s">
        <v>73</v>
      </c>
      <c r="E53" s="432"/>
      <c r="F53" s="432"/>
      <c r="G53" s="432"/>
      <c r="H53" s="420"/>
      <c r="I53" s="435" t="s">
        <v>74</v>
      </c>
      <c r="J53" s="432"/>
      <c r="K53" s="432"/>
      <c r="L53" s="432"/>
      <c r="M53" s="432"/>
      <c r="N53" s="432"/>
      <c r="O53" s="432"/>
      <c r="P53" s="420"/>
      <c r="Q53" s="436" t="s">
        <v>75</v>
      </c>
      <c r="R53" s="432"/>
      <c r="S53" s="432"/>
      <c r="T53" s="432"/>
      <c r="U53" s="432"/>
      <c r="V53" s="432"/>
      <c r="W53" s="432"/>
      <c r="X53" s="432"/>
      <c r="Y53" s="420"/>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39" t="s">
        <v>76</v>
      </c>
      <c r="D55" s="432"/>
      <c r="E55" s="432"/>
      <c r="F55" s="420"/>
      <c r="G55" s="440" t="s">
        <v>77</v>
      </c>
      <c r="H55" s="441" t="s">
        <v>78</v>
      </c>
      <c r="I55" s="442"/>
      <c r="J55" s="442"/>
      <c r="K55" s="442"/>
      <c r="L55" s="442"/>
      <c r="M55" s="442"/>
      <c r="N55" s="442"/>
      <c r="O55" s="442"/>
      <c r="P55" s="442"/>
      <c r="Q55" s="442"/>
      <c r="R55" s="442"/>
      <c r="S55" s="442"/>
      <c r="T55" s="442"/>
      <c r="U55" s="442"/>
      <c r="V55" s="442"/>
      <c r="W55" s="442"/>
      <c r="X55" s="442"/>
      <c r="Y55" s="442"/>
      <c r="Z55" s="442"/>
      <c r="AA55" s="443"/>
    </row>
    <row r="56" spans="3:27" ht="15.75" customHeight="1" x14ac:dyDescent="0.25">
      <c r="C56" s="66" t="s">
        <v>79</v>
      </c>
      <c r="D56" s="67" t="s">
        <v>164</v>
      </c>
      <c r="E56" s="439" t="s">
        <v>80</v>
      </c>
      <c r="F56" s="420"/>
      <c r="G56" s="406"/>
      <c r="H56" s="444"/>
      <c r="I56" s="445"/>
      <c r="J56" s="445"/>
      <c r="K56" s="445"/>
      <c r="L56" s="445"/>
      <c r="M56" s="445"/>
      <c r="N56" s="445"/>
      <c r="O56" s="445"/>
      <c r="P56" s="445"/>
      <c r="Q56" s="445"/>
      <c r="R56" s="445"/>
      <c r="S56" s="445"/>
      <c r="T56" s="445"/>
      <c r="U56" s="445"/>
      <c r="V56" s="445"/>
      <c r="W56" s="445"/>
      <c r="X56" s="445"/>
      <c r="Y56" s="445"/>
      <c r="Z56" s="445"/>
      <c r="AA56" s="446"/>
    </row>
    <row r="57" spans="3:27" ht="15.75" customHeight="1" x14ac:dyDescent="0.25">
      <c r="C57" s="68">
        <v>2024</v>
      </c>
      <c r="D57" s="69">
        <v>45474</v>
      </c>
      <c r="E57" s="447">
        <v>45656</v>
      </c>
      <c r="F57" s="420"/>
      <c r="G57" s="70">
        <v>0.5</v>
      </c>
      <c r="H57" s="451"/>
      <c r="I57" s="432"/>
      <c r="J57" s="432"/>
      <c r="K57" s="432"/>
      <c r="L57" s="432"/>
      <c r="M57" s="432"/>
      <c r="N57" s="432"/>
      <c r="O57" s="432"/>
      <c r="P57" s="432"/>
      <c r="Q57" s="432"/>
      <c r="R57" s="432"/>
      <c r="S57" s="432"/>
      <c r="T57" s="432"/>
      <c r="U57" s="432"/>
      <c r="V57" s="432"/>
      <c r="W57" s="432"/>
      <c r="X57" s="432"/>
      <c r="Y57" s="432"/>
      <c r="Z57" s="432"/>
      <c r="AA57" s="420"/>
    </row>
    <row r="58" spans="3:27" ht="15.75" customHeight="1" x14ac:dyDescent="0.25">
      <c r="C58" s="68">
        <v>2025</v>
      </c>
      <c r="D58" s="69">
        <v>45658</v>
      </c>
      <c r="E58" s="447">
        <v>46021</v>
      </c>
      <c r="F58" s="420"/>
      <c r="G58" s="70">
        <v>0.8</v>
      </c>
      <c r="H58" s="451"/>
      <c r="I58" s="432"/>
      <c r="J58" s="432"/>
      <c r="K58" s="432"/>
      <c r="L58" s="432"/>
      <c r="M58" s="432"/>
      <c r="N58" s="432"/>
      <c r="O58" s="432"/>
      <c r="P58" s="432"/>
      <c r="Q58" s="432"/>
      <c r="R58" s="432"/>
      <c r="S58" s="432"/>
      <c r="T58" s="432"/>
      <c r="U58" s="432"/>
      <c r="V58" s="432"/>
      <c r="W58" s="432"/>
      <c r="X58" s="432"/>
      <c r="Y58" s="432"/>
      <c r="Z58" s="432"/>
      <c r="AA58" s="420"/>
    </row>
    <row r="59" spans="3:27" ht="15.75" customHeight="1" x14ac:dyDescent="0.25">
      <c r="C59" s="68">
        <v>2026</v>
      </c>
      <c r="D59" s="69">
        <v>46023</v>
      </c>
      <c r="E59" s="447">
        <v>46386</v>
      </c>
      <c r="F59" s="420"/>
      <c r="G59" s="70">
        <v>0.4</v>
      </c>
      <c r="H59" s="451"/>
      <c r="I59" s="432"/>
      <c r="J59" s="432"/>
      <c r="K59" s="432"/>
      <c r="L59" s="432"/>
      <c r="M59" s="432"/>
      <c r="N59" s="432"/>
      <c r="O59" s="432"/>
      <c r="P59" s="432"/>
      <c r="Q59" s="432"/>
      <c r="R59" s="432"/>
      <c r="S59" s="432"/>
      <c r="T59" s="432"/>
      <c r="U59" s="432"/>
      <c r="V59" s="432"/>
      <c r="W59" s="432"/>
      <c r="X59" s="432"/>
      <c r="Y59" s="432"/>
      <c r="Z59" s="432"/>
      <c r="AA59" s="420"/>
    </row>
    <row r="60" spans="3:27" ht="15.75" customHeight="1" x14ac:dyDescent="0.25">
      <c r="C60" s="68">
        <v>2027</v>
      </c>
      <c r="D60" s="69">
        <v>46388</v>
      </c>
      <c r="E60" s="447">
        <v>46751</v>
      </c>
      <c r="F60" s="420"/>
      <c r="G60" s="70">
        <v>0.3</v>
      </c>
      <c r="H60" s="451"/>
      <c r="I60" s="432"/>
      <c r="J60" s="432"/>
      <c r="K60" s="432"/>
      <c r="L60" s="432"/>
      <c r="M60" s="432"/>
      <c r="N60" s="432"/>
      <c r="O60" s="432"/>
      <c r="P60" s="432"/>
      <c r="Q60" s="432"/>
      <c r="R60" s="432"/>
      <c r="S60" s="432"/>
      <c r="T60" s="432"/>
      <c r="U60" s="432"/>
      <c r="V60" s="432"/>
      <c r="W60" s="432"/>
      <c r="X60" s="432"/>
      <c r="Y60" s="432"/>
      <c r="Z60" s="432"/>
      <c r="AA60" s="420"/>
    </row>
    <row r="61" spans="3:27" ht="15.75" customHeight="1" x14ac:dyDescent="0.25">
      <c r="C61" s="68"/>
      <c r="D61" s="68"/>
      <c r="E61" s="439"/>
      <c r="F61" s="420"/>
      <c r="G61" s="67"/>
      <c r="H61" s="439"/>
      <c r="I61" s="432"/>
      <c r="J61" s="432"/>
      <c r="K61" s="432"/>
      <c r="L61" s="432"/>
      <c r="M61" s="432"/>
      <c r="N61" s="432"/>
      <c r="O61" s="432"/>
      <c r="P61" s="432"/>
      <c r="Q61" s="432"/>
      <c r="R61" s="432"/>
      <c r="S61" s="432"/>
      <c r="T61" s="432"/>
      <c r="U61" s="432"/>
      <c r="V61" s="432"/>
      <c r="W61" s="432"/>
      <c r="X61" s="432"/>
      <c r="Y61" s="432"/>
      <c r="Z61" s="432"/>
      <c r="AA61" s="420"/>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53" t="s">
        <v>81</v>
      </c>
      <c r="D63" s="449"/>
      <c r="E63" s="48"/>
      <c r="F63" s="39" t="s">
        <v>82</v>
      </c>
      <c r="G63" s="71"/>
      <c r="H63" s="51"/>
      <c r="I63" s="39" t="s">
        <v>83</v>
      </c>
      <c r="J63" s="24"/>
      <c r="K63" s="452"/>
      <c r="L63" s="420"/>
      <c r="M63" s="48"/>
      <c r="N63" s="24"/>
      <c r="O63" s="24"/>
      <c r="P63" s="24"/>
      <c r="Q63" s="24"/>
      <c r="R63" s="24"/>
      <c r="S63" s="24"/>
      <c r="T63" s="24"/>
      <c r="U63" s="24"/>
      <c r="V63" s="24"/>
      <c r="W63" s="24"/>
      <c r="X63" s="24"/>
      <c r="Y63" s="24"/>
      <c r="Z63" s="24"/>
      <c r="AA63" s="24"/>
    </row>
    <row r="65" spans="2:28" ht="15.75" customHeight="1" x14ac:dyDescent="0.25">
      <c r="B65" s="450" t="s">
        <v>84</v>
      </c>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20"/>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39" t="s">
        <v>79</v>
      </c>
      <c r="C67" s="420"/>
      <c r="D67" s="67"/>
      <c r="E67" s="439" t="s">
        <v>85</v>
      </c>
      <c r="F67" s="420"/>
      <c r="G67" s="67"/>
      <c r="H67" s="431" t="s">
        <v>86</v>
      </c>
      <c r="I67" s="420"/>
      <c r="J67" s="439"/>
      <c r="K67" s="420"/>
      <c r="L67" s="448"/>
      <c r="M67" s="449"/>
      <c r="N67" s="67" t="s">
        <v>87</v>
      </c>
      <c r="O67" s="439"/>
      <c r="P67" s="432"/>
      <c r="Q67" s="420"/>
      <c r="R67" s="439" t="s">
        <v>88</v>
      </c>
      <c r="S67" s="432"/>
      <c r="T67" s="420"/>
      <c r="U67" s="439"/>
      <c r="V67" s="432"/>
      <c r="W67" s="420"/>
      <c r="X67" s="439" t="s">
        <v>89</v>
      </c>
      <c r="Y67" s="420"/>
      <c r="Z67" s="439"/>
      <c r="AA67" s="432"/>
      <c r="AB67" s="420"/>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50" t="s">
        <v>90</v>
      </c>
      <c r="C69" s="420"/>
      <c r="D69" s="454"/>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6"/>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50" t="s">
        <v>91</v>
      </c>
      <c r="C71" s="420"/>
      <c r="D71" s="457"/>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6"/>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50" t="s">
        <v>92</v>
      </c>
      <c r="C73" s="420"/>
      <c r="D73" s="457"/>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6"/>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50" t="s">
        <v>93</v>
      </c>
      <c r="C75" s="420"/>
      <c r="D75" s="457"/>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6"/>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50" t="s">
        <v>94</v>
      </c>
      <c r="C77" s="420"/>
      <c r="D77" s="457"/>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6"/>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50" t="s">
        <v>95</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20"/>
    </row>
    <row r="80" spans="2:28" ht="15.75" customHeight="1" x14ac:dyDescent="0.25">
      <c r="B80" s="431" t="s">
        <v>35</v>
      </c>
      <c r="C80" s="420"/>
      <c r="D80" s="81" t="s">
        <v>96</v>
      </c>
      <c r="E80" s="431" t="s">
        <v>97</v>
      </c>
      <c r="F80" s="420"/>
      <c r="G80" s="431" t="s">
        <v>95</v>
      </c>
      <c r="H80" s="432"/>
      <c r="I80" s="432"/>
      <c r="J80" s="432"/>
      <c r="K80" s="432"/>
      <c r="L80" s="432"/>
      <c r="M80" s="432"/>
      <c r="N80" s="432"/>
      <c r="O80" s="420"/>
      <c r="P80" s="431" t="s">
        <v>98</v>
      </c>
      <c r="Q80" s="432"/>
      <c r="R80" s="432"/>
      <c r="S80" s="432"/>
      <c r="T80" s="432"/>
      <c r="U80" s="432"/>
      <c r="V80" s="432"/>
      <c r="W80" s="432"/>
      <c r="X80" s="432"/>
      <c r="Y80" s="432"/>
      <c r="Z80" s="432"/>
      <c r="AA80" s="432"/>
      <c r="AB80" s="420"/>
    </row>
    <row r="81" spans="2:28" ht="15.75" customHeight="1" x14ac:dyDescent="0.25">
      <c r="B81" s="431"/>
      <c r="C81" s="420"/>
      <c r="D81" s="50"/>
      <c r="E81" s="431"/>
      <c r="F81" s="420"/>
      <c r="G81" s="458"/>
      <c r="H81" s="432"/>
      <c r="I81" s="432"/>
      <c r="J81" s="432"/>
      <c r="K81" s="432"/>
      <c r="L81" s="432"/>
      <c r="M81" s="432"/>
      <c r="N81" s="432"/>
      <c r="O81" s="420"/>
      <c r="P81" s="458"/>
      <c r="Q81" s="432"/>
      <c r="R81" s="432"/>
      <c r="S81" s="432"/>
      <c r="T81" s="432"/>
      <c r="U81" s="432"/>
      <c r="V81" s="432"/>
      <c r="W81" s="432"/>
      <c r="X81" s="432"/>
      <c r="Y81" s="432"/>
      <c r="Z81" s="432"/>
      <c r="AA81" s="432"/>
      <c r="AB81" s="420"/>
    </row>
    <row r="82" spans="2:28" ht="15.75" customHeight="1" x14ac:dyDescent="0.25">
      <c r="B82" s="431"/>
      <c r="C82" s="420"/>
      <c r="D82" s="50"/>
      <c r="E82" s="431"/>
      <c r="F82" s="420"/>
      <c r="G82" s="458"/>
      <c r="H82" s="432"/>
      <c r="I82" s="432"/>
      <c r="J82" s="432"/>
      <c r="K82" s="432"/>
      <c r="L82" s="432"/>
      <c r="M82" s="432"/>
      <c r="N82" s="432"/>
      <c r="O82" s="420"/>
      <c r="P82" s="458"/>
      <c r="Q82" s="432"/>
      <c r="R82" s="432"/>
      <c r="S82" s="432"/>
      <c r="T82" s="432"/>
      <c r="U82" s="432"/>
      <c r="V82" s="432"/>
      <c r="W82" s="432"/>
      <c r="X82" s="432"/>
      <c r="Y82" s="432"/>
      <c r="Z82" s="432"/>
      <c r="AA82" s="432"/>
      <c r="AB82" s="420"/>
    </row>
    <row r="83" spans="2:28" ht="26.25" customHeight="1" x14ac:dyDescent="0.25">
      <c r="B83" s="459" t="s">
        <v>218</v>
      </c>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20"/>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42578125" customWidth="1"/>
    <col min="6" max="12" width="10" customWidth="1"/>
    <col min="13" max="13" width="55" customWidth="1"/>
    <col min="14" max="14" width="10" customWidth="1"/>
    <col min="15" max="15" width="18.140625" customWidth="1"/>
    <col min="16" max="26" width="10" customWidth="1"/>
  </cols>
  <sheetData>
    <row r="1" spans="1:15" x14ac:dyDescent="0.25">
      <c r="A1" s="84" t="s">
        <v>219</v>
      </c>
    </row>
    <row r="3" spans="1:15" x14ac:dyDescent="0.25">
      <c r="A3" s="84" t="s">
        <v>220</v>
      </c>
      <c r="C3" s="84" t="s">
        <v>221</v>
      </c>
      <c r="E3" s="84" t="s">
        <v>222</v>
      </c>
      <c r="G3" s="84" t="s">
        <v>223</v>
      </c>
      <c r="I3" s="84" t="s">
        <v>224</v>
      </c>
      <c r="K3" s="84" t="s">
        <v>225</v>
      </c>
      <c r="M3" s="84" t="s">
        <v>226</v>
      </c>
      <c r="O3" s="84" t="s">
        <v>227</v>
      </c>
    </row>
    <row r="5" spans="1:15" x14ac:dyDescent="0.25">
      <c r="A5" s="84" t="s">
        <v>9</v>
      </c>
      <c r="C5" s="84" t="s">
        <v>32</v>
      </c>
      <c r="D5" s="84">
        <v>1</v>
      </c>
      <c r="E5" s="84" t="s">
        <v>228</v>
      </c>
      <c r="G5" s="84" t="s">
        <v>44</v>
      </c>
      <c r="I5" s="84" t="s">
        <v>229</v>
      </c>
      <c r="K5" s="84" t="s">
        <v>230</v>
      </c>
      <c r="M5" s="84" t="s">
        <v>39</v>
      </c>
      <c r="O5" s="84" t="s">
        <v>231</v>
      </c>
    </row>
    <row r="6" spans="1:15" x14ac:dyDescent="0.25">
      <c r="A6" s="84" t="s">
        <v>20</v>
      </c>
      <c r="C6" s="84" t="s">
        <v>232</v>
      </c>
      <c r="D6" s="84">
        <v>2</v>
      </c>
      <c r="E6" s="84" t="s">
        <v>233</v>
      </c>
      <c r="G6" s="84" t="s">
        <v>45</v>
      </c>
      <c r="I6" s="84" t="s">
        <v>234</v>
      </c>
      <c r="M6" s="84" t="s">
        <v>131</v>
      </c>
      <c r="O6" s="84" t="s">
        <v>235</v>
      </c>
    </row>
    <row r="7" spans="1:15" x14ac:dyDescent="0.25">
      <c r="A7" s="84" t="s">
        <v>16</v>
      </c>
      <c r="D7" s="84">
        <v>3</v>
      </c>
      <c r="E7" s="84" t="s">
        <v>236</v>
      </c>
      <c r="G7" s="84" t="s">
        <v>46</v>
      </c>
      <c r="I7" s="84" t="s">
        <v>59</v>
      </c>
      <c r="M7" s="84" t="s">
        <v>31</v>
      </c>
      <c r="O7" s="84" t="s">
        <v>237</v>
      </c>
    </row>
    <row r="8" spans="1:15" x14ac:dyDescent="0.25">
      <c r="D8" s="84">
        <v>4</v>
      </c>
      <c r="E8" s="84" t="s">
        <v>238</v>
      </c>
      <c r="G8" s="84" t="s">
        <v>239</v>
      </c>
      <c r="I8" s="84" t="s">
        <v>240</v>
      </c>
      <c r="M8" s="84" t="s">
        <v>194</v>
      </c>
      <c r="O8" s="84" t="s">
        <v>241</v>
      </c>
    </row>
    <row r="9" spans="1:15" x14ac:dyDescent="0.25">
      <c r="D9" s="84">
        <v>5</v>
      </c>
      <c r="E9" s="84" t="s">
        <v>242</v>
      </c>
      <c r="G9" s="84" t="s">
        <v>243</v>
      </c>
      <c r="I9" s="84" t="s">
        <v>244</v>
      </c>
      <c r="O9" s="84" t="s">
        <v>245</v>
      </c>
    </row>
    <row r="10" spans="1:15" x14ac:dyDescent="0.25">
      <c r="D10" s="84">
        <v>6</v>
      </c>
      <c r="E10" s="84" t="s">
        <v>246</v>
      </c>
      <c r="G10" s="84" t="s">
        <v>247</v>
      </c>
      <c r="I10" s="84" t="s">
        <v>248</v>
      </c>
      <c r="O10" s="84" t="s">
        <v>249</v>
      </c>
    </row>
    <row r="11" spans="1:15" x14ac:dyDescent="0.25">
      <c r="D11" s="84">
        <v>7</v>
      </c>
      <c r="E11" s="84" t="s">
        <v>250</v>
      </c>
      <c r="I11" s="84" t="s">
        <v>247</v>
      </c>
    </row>
    <row r="12" spans="1:15" x14ac:dyDescent="0.25">
      <c r="D12" s="84">
        <v>8</v>
      </c>
      <c r="E12" s="84" t="s">
        <v>251</v>
      </c>
    </row>
    <row r="13" spans="1:15" x14ac:dyDescent="0.25">
      <c r="D13" s="84">
        <v>9</v>
      </c>
      <c r="E13" s="84" t="s">
        <v>252</v>
      </c>
    </row>
    <row r="14" spans="1:15" x14ac:dyDescent="0.25">
      <c r="D14" s="84">
        <v>10</v>
      </c>
      <c r="E14" s="84" t="s">
        <v>253</v>
      </c>
    </row>
    <row r="15" spans="1:15" x14ac:dyDescent="0.25">
      <c r="D15" s="84">
        <v>11</v>
      </c>
      <c r="E15" s="84" t="s">
        <v>254</v>
      </c>
    </row>
    <row r="16" spans="1:15" x14ac:dyDescent="0.25">
      <c r="D16" s="84">
        <v>12</v>
      </c>
      <c r="E16" s="84" t="s">
        <v>255</v>
      </c>
    </row>
    <row r="17" spans="4:14" x14ac:dyDescent="0.25">
      <c r="D17" s="84">
        <v>13</v>
      </c>
      <c r="E17" s="84" t="s">
        <v>256</v>
      </c>
    </row>
    <row r="18" spans="4:14" x14ac:dyDescent="0.25">
      <c r="D18" s="84">
        <v>14</v>
      </c>
      <c r="E18" s="84" t="s">
        <v>257</v>
      </c>
    </row>
    <row r="19" spans="4:14" x14ac:dyDescent="0.25">
      <c r="D19" s="84">
        <v>15</v>
      </c>
      <c r="E19" s="84" t="s">
        <v>258</v>
      </c>
    </row>
    <row r="20" spans="4:14" x14ac:dyDescent="0.25">
      <c r="D20" s="84">
        <v>16</v>
      </c>
      <c r="E20" s="84" t="s">
        <v>259</v>
      </c>
    </row>
    <row r="21" spans="4:14" ht="15.75" customHeight="1" x14ac:dyDescent="0.25">
      <c r="D21" s="84">
        <v>17</v>
      </c>
      <c r="E21" s="84" t="s">
        <v>260</v>
      </c>
      <c r="I21" s="84" t="s">
        <v>261</v>
      </c>
      <c r="N21" s="84" t="s">
        <v>262</v>
      </c>
    </row>
    <row r="22" spans="4:14" ht="15.75" customHeight="1" x14ac:dyDescent="0.25">
      <c r="D22" s="84">
        <v>18</v>
      </c>
      <c r="E22" s="84" t="s">
        <v>263</v>
      </c>
    </row>
    <row r="23" spans="4:14" ht="15.75" customHeight="1" x14ac:dyDescent="0.25">
      <c r="D23" s="84">
        <v>19</v>
      </c>
      <c r="E23" s="84" t="s">
        <v>264</v>
      </c>
      <c r="I23" s="84" t="s">
        <v>265</v>
      </c>
      <c r="N23" s="84" t="s">
        <v>266</v>
      </c>
    </row>
    <row r="24" spans="4:14" ht="15.75" customHeight="1" x14ac:dyDescent="0.25">
      <c r="D24" s="84">
        <v>20</v>
      </c>
      <c r="E24" s="84" t="s">
        <v>267</v>
      </c>
      <c r="I24" s="84" t="s">
        <v>268</v>
      </c>
      <c r="N24" s="84" t="s">
        <v>269</v>
      </c>
    </row>
    <row r="25" spans="4:14" ht="15.75" customHeight="1" x14ac:dyDescent="0.25">
      <c r="I25" s="84" t="s">
        <v>270</v>
      </c>
      <c r="N25" s="84" t="s">
        <v>271</v>
      </c>
    </row>
    <row r="26" spans="4:14" ht="15.75" customHeight="1" x14ac:dyDescent="0.25">
      <c r="I26" s="84" t="s">
        <v>272</v>
      </c>
      <c r="N26" s="84" t="s">
        <v>273</v>
      </c>
    </row>
    <row r="27" spans="4:14" ht="15.75" customHeight="1" x14ac:dyDescent="0.25">
      <c r="I27" s="84" t="s">
        <v>274</v>
      </c>
      <c r="N27" s="84" t="s">
        <v>275</v>
      </c>
    </row>
    <row r="28" spans="4:14" ht="15.75" customHeight="1" x14ac:dyDescent="0.25">
      <c r="N28" s="84" t="s">
        <v>276</v>
      </c>
    </row>
    <row r="29" spans="4:14" ht="15.75" customHeight="1" x14ac:dyDescent="0.25">
      <c r="N29" s="84" t="s">
        <v>277</v>
      </c>
    </row>
    <row r="30" spans="4:14" ht="15.75" customHeight="1" x14ac:dyDescent="0.25">
      <c r="I30" s="84" t="s">
        <v>278</v>
      </c>
      <c r="N30" s="84" t="s">
        <v>279</v>
      </c>
    </row>
    <row r="31" spans="4:14" ht="15.75" customHeight="1" x14ac:dyDescent="0.25">
      <c r="N31" s="84" t="s">
        <v>280</v>
      </c>
    </row>
    <row r="32" spans="4:14" ht="15.75" customHeight="1" x14ac:dyDescent="0.25">
      <c r="I32" s="84" t="s">
        <v>281</v>
      </c>
      <c r="N32" s="84" t="s">
        <v>282</v>
      </c>
    </row>
    <row r="33" spans="8:14" ht="15.75" customHeight="1" x14ac:dyDescent="0.25">
      <c r="I33" s="84" t="s">
        <v>283</v>
      </c>
      <c r="N33" s="84" t="s">
        <v>284</v>
      </c>
    </row>
    <row r="34" spans="8:14" ht="15.75" customHeight="1" x14ac:dyDescent="0.25">
      <c r="I34" s="84" t="s">
        <v>285</v>
      </c>
    </row>
    <row r="35" spans="8:14" ht="15.75" customHeight="1" x14ac:dyDescent="0.25">
      <c r="I35" s="84" t="s">
        <v>286</v>
      </c>
    </row>
    <row r="36" spans="8:14" ht="15.75" customHeight="1" x14ac:dyDescent="0.25"/>
    <row r="37" spans="8:14" ht="15.75" customHeight="1" x14ac:dyDescent="0.25"/>
    <row r="38" spans="8:14" ht="15.75" customHeight="1" x14ac:dyDescent="0.25">
      <c r="I38" s="84" t="s">
        <v>287</v>
      </c>
      <c r="L38" s="84" t="s">
        <v>288</v>
      </c>
      <c r="M38" s="84" t="s">
        <v>289</v>
      </c>
      <c r="N38" s="84" t="s">
        <v>290</v>
      </c>
    </row>
    <row r="39" spans="8:14" ht="15.75" customHeight="1" x14ac:dyDescent="0.25"/>
    <row r="40" spans="8:14" ht="15.75" customHeight="1" x14ac:dyDescent="0.25">
      <c r="H40" s="84" t="s">
        <v>291</v>
      </c>
      <c r="I40" s="84" t="s">
        <v>292</v>
      </c>
      <c r="L40" s="85" t="s">
        <v>293</v>
      </c>
      <c r="M40" s="84" t="s">
        <v>294</v>
      </c>
      <c r="N40" s="84" t="s">
        <v>295</v>
      </c>
    </row>
    <row r="41" spans="8:14" ht="15.75" customHeight="1" x14ac:dyDescent="0.25">
      <c r="I41" s="84" t="s">
        <v>296</v>
      </c>
      <c r="L41" s="85" t="s">
        <v>297</v>
      </c>
      <c r="M41" s="84" t="s">
        <v>298</v>
      </c>
      <c r="N41" s="84" t="s">
        <v>299</v>
      </c>
    </row>
    <row r="42" spans="8:14" ht="15.75" customHeight="1" x14ac:dyDescent="0.25">
      <c r="I42" s="84" t="s">
        <v>300</v>
      </c>
      <c r="L42" s="85" t="s">
        <v>301</v>
      </c>
      <c r="N42" s="84" t="s">
        <v>302</v>
      </c>
    </row>
    <row r="43" spans="8:14" ht="15.75" customHeight="1" x14ac:dyDescent="0.25">
      <c r="I43" s="84" t="s">
        <v>303</v>
      </c>
      <c r="L43" s="85" t="s">
        <v>304</v>
      </c>
      <c r="N43" s="84" t="s">
        <v>305</v>
      </c>
    </row>
    <row r="44" spans="8:14" ht="15.75" customHeight="1" x14ac:dyDescent="0.25">
      <c r="I44" s="84" t="s">
        <v>306</v>
      </c>
      <c r="N44" s="84" t="s">
        <v>307</v>
      </c>
    </row>
    <row r="45" spans="8:14" ht="15.75" customHeight="1" x14ac:dyDescent="0.25">
      <c r="I45" s="84" t="s">
        <v>308</v>
      </c>
      <c r="N45" s="84" t="s">
        <v>309</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156E838C-CFE6-47F1-A66F-18A74FBB113E}"/>
</file>

<file path=customXml/itemProps3.xml><?xml version="1.0" encoding="utf-8"?>
<ds:datastoreItem xmlns:ds="http://schemas.openxmlformats.org/officeDocument/2006/customXml" ds:itemID="{424D544D-E8DA-422F-9D4F-04A0A303E7CE}">
  <ds:schemaRef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8a310132-39d2-45f9-a9e7-d4e20b014621"/>
    <ds:schemaRef ds:uri="http://schemas.microsoft.com/office/infopath/2007/PartnerControls"/>
    <ds:schemaRef ds:uri="http://schemas.openxmlformats.org/package/2006/metadata/core-properties"/>
    <ds:schemaRef ds:uri="e4214a98-8106-43c1-876b-0a623317a76f"/>
    <ds:schemaRef ds:uri="http://purl.org/dc/dcmitype/"/>
    <ds:schemaRef ds:uri="1fcf0e58-9022-4bc7-be7a-1c8b6101d314"/>
    <ds:schemaRef ds:uri="079fc11b-ce74-4613-9e4d-e7599b75c66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23</vt:i4>
      </vt:variant>
    </vt:vector>
  </HeadingPairs>
  <TitlesOfParts>
    <vt:vector size="54" baseType="lpstr">
      <vt:lpstr>Datos</vt:lpstr>
      <vt:lpstr>Actividades_proyecto </vt:lpstr>
      <vt:lpstr>HV_BaseEstratificacion</vt:lpstr>
      <vt:lpstr>ACTIVIDAD_1</vt:lpstr>
      <vt:lpstr>Hoja de vida_1 </vt:lpstr>
      <vt:lpstr>ACTIVIDAD_2</vt:lpstr>
      <vt:lpstr>Hoja de vida_2</vt:lpstr>
      <vt:lpstr>ACTIVIDAD_3</vt:lpstr>
      <vt:lpstr>Hoja de vida_3</vt:lpstr>
      <vt:lpstr>META_PDD 105</vt:lpstr>
      <vt:lpstr>Hoja de vida_MetaPDD 105</vt:lpstr>
      <vt:lpstr>META_PDD 432</vt:lpstr>
      <vt:lpstr>Hoja de vida_MetaPDD 432</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'META_PDD 105'!Área_de_impresión</vt:lpstr>
      <vt:lpstr>'META_PDD 432'!Área_de_impresión</vt:lpstr>
      <vt:lpstr>PMR!Área_de_impresión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Guerrero Morales</dc:creator>
  <cp:lastModifiedBy>Yuly Emperatriz Sanchez Cancelado</cp:lastModifiedBy>
  <cp:lastPrinted>2025-03-07T21:01:02Z</cp:lastPrinted>
  <dcterms:created xsi:type="dcterms:W3CDTF">2016-04-29T15:11:54Z</dcterms:created>
  <dcterms:modified xsi:type="dcterms:W3CDTF">2025-03-10T23:59:13Z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